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0" windowWidth="22020" windowHeight="8730"/>
  </bookViews>
  <sheets>
    <sheet name="distsum" sheetId="1" r:id="rId1"/>
  </sheets>
  <externalReferences>
    <externalReference r:id="rId2"/>
    <externalReference r:id="rId3"/>
  </externalReferences>
  <definedNames>
    <definedName name="_xlnm._FilterDatabase" localSheetId="0" hidden="1">distsum!$A$9:$BY$450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comp">[2]chacheck!$A$10:$AQ$80</definedName>
    <definedName name="code436">[2]codes!$A$10:$C$449</definedName>
    <definedName name="codeCHA">[2]codes!$E$10:$G$82</definedName>
    <definedName name="cPY">[2]c16Q3!$A$10:$AN$81</definedName>
    <definedName name="cQ1a">[2]cQ1a!$A$10:$AO$79</definedName>
    <definedName name="cQ1c">[2]cQc!$A$10:$AO$82</definedName>
    <definedName name="cQ1e">[2]cQe!$A$10:$AO$82</definedName>
    <definedName name="distcomp">[2]distcheck!$A$10:$BB$451</definedName>
    <definedName name="distsum">distsum!$A$10:$BU$451</definedName>
    <definedName name="dor_allsumD">[2]DORdata!$BA$10:$BY$451</definedName>
    <definedName name="dPY_">[2]d16Q2!$A$10:$BU$440</definedName>
    <definedName name="dQ1b">[2]dQ1b!$A$10:$BW$451</definedName>
    <definedName name="dQ1c">[2]dQ1c!$A$10:$BW$451</definedName>
    <definedName name="dQ1e">[2]dQ1e!$A$10:$BW$451</definedName>
    <definedName name="ignore" hidden="1">[1]CALC!#REF!</definedName>
    <definedName name="_xlnm.Print_Area" localSheetId="0">distsum!$A$1:$BW$450</definedName>
    <definedName name="_xlnm.Print_Titles" localSheetId="0">distsum!$8:$9</definedName>
    <definedName name="pymtmonth">[2]codes!$L$10:$M$21</definedName>
  </definedNames>
  <calcPr calcId="125725"/>
</workbook>
</file>

<file path=xl/calcChain.xml><?xml version="1.0" encoding="utf-8"?>
<calcChain xmlns="http://schemas.openxmlformats.org/spreadsheetml/2006/main">
  <c r="BU450" i="1"/>
  <c r="BM450"/>
  <c r="BI450"/>
  <c r="BE450"/>
  <c r="BD450"/>
  <c r="BB450"/>
  <c r="BA450"/>
  <c r="AZ450"/>
  <c r="AS450"/>
  <c r="AR450"/>
  <c r="AQ450"/>
  <c r="AP450"/>
  <c r="AO450"/>
  <c r="AM450"/>
  <c r="AG450"/>
  <c r="AF450"/>
  <c r="AE450"/>
  <c r="AD450"/>
  <c r="AC450"/>
  <c r="AB450"/>
  <c r="AA450"/>
  <c r="Z450"/>
  <c r="Y450"/>
  <c r="X450"/>
  <c r="W450"/>
  <c r="BU449"/>
  <c r="BK449"/>
  <c r="BF449"/>
  <c r="BG449" s="1"/>
  <c r="BC449"/>
  <c r="AL449"/>
  <c r="AN449" s="1"/>
  <c r="V449"/>
  <c r="R449"/>
  <c r="F449"/>
  <c r="K449" s="1"/>
  <c r="E449"/>
  <c r="D449"/>
  <c r="BU448"/>
  <c r="BK448"/>
  <c r="BF448"/>
  <c r="BG448" s="1"/>
  <c r="BC448"/>
  <c r="AL448"/>
  <c r="AN448" s="1"/>
  <c r="V448"/>
  <c r="R448"/>
  <c r="F448"/>
  <c r="K448" s="1"/>
  <c r="E448"/>
  <c r="D448"/>
  <c r="BU447"/>
  <c r="BK447"/>
  <c r="BF447"/>
  <c r="BG447" s="1"/>
  <c r="BC447"/>
  <c r="AL447"/>
  <c r="AN447" s="1"/>
  <c r="V447"/>
  <c r="R447"/>
  <c r="F447"/>
  <c r="K447" s="1"/>
  <c r="E447"/>
  <c r="D447"/>
  <c r="BU446"/>
  <c r="BK446"/>
  <c r="BF446"/>
  <c r="BG446" s="1"/>
  <c r="BC446"/>
  <c r="AL446"/>
  <c r="AN446" s="1"/>
  <c r="V446"/>
  <c r="R446"/>
  <c r="F446"/>
  <c r="K446" s="1"/>
  <c r="E446"/>
  <c r="D446"/>
  <c r="BU445"/>
  <c r="BK445"/>
  <c r="BF445"/>
  <c r="BG445" s="1"/>
  <c r="BC445"/>
  <c r="AL445"/>
  <c r="AN445" s="1"/>
  <c r="V445"/>
  <c r="R445"/>
  <c r="F445"/>
  <c r="K445" s="1"/>
  <c r="E445"/>
  <c r="D445"/>
  <c r="BU444"/>
  <c r="BK444"/>
  <c r="BF444"/>
  <c r="BG444" s="1"/>
  <c r="BC444"/>
  <c r="AL444"/>
  <c r="AN444" s="1"/>
  <c r="V444"/>
  <c r="R444"/>
  <c r="F444"/>
  <c r="K444" s="1"/>
  <c r="E444"/>
  <c r="D444"/>
  <c r="BU443"/>
  <c r="BK443"/>
  <c r="BF443"/>
  <c r="BG443" s="1"/>
  <c r="BC443"/>
  <c r="AL443"/>
  <c r="AN443" s="1"/>
  <c r="V443"/>
  <c r="R443"/>
  <c r="F443"/>
  <c r="K443" s="1"/>
  <c r="E443"/>
  <c r="D443"/>
  <c r="BU442"/>
  <c r="BK442"/>
  <c r="BF442"/>
  <c r="BG442" s="1"/>
  <c r="BC442"/>
  <c r="AL442"/>
  <c r="AN442" s="1"/>
  <c r="V442"/>
  <c r="R442"/>
  <c r="F442"/>
  <c r="K442" s="1"/>
  <c r="E442"/>
  <c r="D442"/>
  <c r="BU441"/>
  <c r="BK441"/>
  <c r="BF441"/>
  <c r="BG441" s="1"/>
  <c r="BC441"/>
  <c r="AL441"/>
  <c r="AN441" s="1"/>
  <c r="V441"/>
  <c r="R441"/>
  <c r="F441"/>
  <c r="K441" s="1"/>
  <c r="E441"/>
  <c r="D441"/>
  <c r="BU440"/>
  <c r="BK440"/>
  <c r="BF440"/>
  <c r="BG440" s="1"/>
  <c r="BC440"/>
  <c r="AL440"/>
  <c r="AN440" s="1"/>
  <c r="V440"/>
  <c r="R440"/>
  <c r="P440"/>
  <c r="F440"/>
  <c r="K440" s="1"/>
  <c r="E440"/>
  <c r="D440"/>
  <c r="BU439"/>
  <c r="BK439"/>
  <c r="BF439"/>
  <c r="BG439" s="1"/>
  <c r="BC439"/>
  <c r="AL439"/>
  <c r="AN439" s="1"/>
  <c r="V439"/>
  <c r="R439"/>
  <c r="P439"/>
  <c r="F439"/>
  <c r="K439" s="1"/>
  <c r="E439"/>
  <c r="D439"/>
  <c r="BU438"/>
  <c r="BK438"/>
  <c r="BG438"/>
  <c r="BF438"/>
  <c r="BC438"/>
  <c r="AL438"/>
  <c r="AN438" s="1"/>
  <c r="V438"/>
  <c r="R438"/>
  <c r="P438"/>
  <c r="F438"/>
  <c r="K438" s="1"/>
  <c r="E438"/>
  <c r="D438"/>
  <c r="BU437"/>
  <c r="BK437"/>
  <c r="BF437"/>
  <c r="BG437" s="1"/>
  <c r="BC437"/>
  <c r="AL437"/>
  <c r="AN437" s="1"/>
  <c r="V437"/>
  <c r="R437"/>
  <c r="P437"/>
  <c r="F437"/>
  <c r="K437" s="1"/>
  <c r="E437"/>
  <c r="D437"/>
  <c r="BU436"/>
  <c r="BK436"/>
  <c r="BF436"/>
  <c r="BG436" s="1"/>
  <c r="BC436"/>
  <c r="AL436"/>
  <c r="AN436" s="1"/>
  <c r="V436"/>
  <c r="R436"/>
  <c r="P436"/>
  <c r="F436"/>
  <c r="K436" s="1"/>
  <c r="E436"/>
  <c r="D436"/>
  <c r="BU435"/>
  <c r="BK435"/>
  <c r="BF435"/>
  <c r="BG435" s="1"/>
  <c r="BC435"/>
  <c r="AL435"/>
  <c r="AN435" s="1"/>
  <c r="V435"/>
  <c r="R435"/>
  <c r="P435"/>
  <c r="F435"/>
  <c r="K435" s="1"/>
  <c r="E435"/>
  <c r="D435"/>
  <c r="BU434"/>
  <c r="BK434"/>
  <c r="BF434"/>
  <c r="BG434" s="1"/>
  <c r="BC434"/>
  <c r="AL434"/>
  <c r="AN434" s="1"/>
  <c r="V434"/>
  <c r="R434"/>
  <c r="P434"/>
  <c r="F434"/>
  <c r="K434" s="1"/>
  <c r="E434"/>
  <c r="D434"/>
  <c r="BU433"/>
  <c r="BK433"/>
  <c r="BF433"/>
  <c r="BG433" s="1"/>
  <c r="BC433"/>
  <c r="AL433"/>
  <c r="AN433" s="1"/>
  <c r="V433"/>
  <c r="R433"/>
  <c r="P433"/>
  <c r="F433"/>
  <c r="K433" s="1"/>
  <c r="E433"/>
  <c r="D433"/>
  <c r="BU432"/>
  <c r="BK432"/>
  <c r="BF432"/>
  <c r="BG432" s="1"/>
  <c r="BC432"/>
  <c r="AL432"/>
  <c r="AN432" s="1"/>
  <c r="V432"/>
  <c r="R432"/>
  <c r="P432"/>
  <c r="F432"/>
  <c r="K432" s="1"/>
  <c r="E432"/>
  <c r="D432"/>
  <c r="BU431"/>
  <c r="BK431"/>
  <c r="BF431"/>
  <c r="BG431" s="1"/>
  <c r="BC431"/>
  <c r="AL431"/>
  <c r="AN431" s="1"/>
  <c r="V431"/>
  <c r="R431"/>
  <c r="P431"/>
  <c r="F431"/>
  <c r="K431" s="1"/>
  <c r="E431"/>
  <c r="D431"/>
  <c r="BU430"/>
  <c r="BK430"/>
  <c r="BF430"/>
  <c r="BG430" s="1"/>
  <c r="BC430"/>
  <c r="AL430"/>
  <c r="AN430" s="1"/>
  <c r="V430"/>
  <c r="R430"/>
  <c r="P430"/>
  <c r="F430"/>
  <c r="K430" s="1"/>
  <c r="E430"/>
  <c r="D430"/>
  <c r="BU429"/>
  <c r="BK429"/>
  <c r="BF429"/>
  <c r="BG429" s="1"/>
  <c r="BC429"/>
  <c r="AL429"/>
  <c r="AN429" s="1"/>
  <c r="V429"/>
  <c r="R429"/>
  <c r="P429"/>
  <c r="F429"/>
  <c r="K429" s="1"/>
  <c r="E429"/>
  <c r="D429"/>
  <c r="BU428"/>
  <c r="BK428"/>
  <c r="BF428"/>
  <c r="BG428" s="1"/>
  <c r="BC428"/>
  <c r="AL428"/>
  <c r="AN428" s="1"/>
  <c r="V428"/>
  <c r="R428"/>
  <c r="P428"/>
  <c r="F428"/>
  <c r="K428" s="1"/>
  <c r="E428"/>
  <c r="D428"/>
  <c r="BU427"/>
  <c r="BK427"/>
  <c r="BF427"/>
  <c r="BG427" s="1"/>
  <c r="BC427"/>
  <c r="AL427"/>
  <c r="AN427" s="1"/>
  <c r="V427"/>
  <c r="R427"/>
  <c r="P427"/>
  <c r="F427"/>
  <c r="K427" s="1"/>
  <c r="E427"/>
  <c r="D427"/>
  <c r="BU426"/>
  <c r="BK426"/>
  <c r="BF426"/>
  <c r="BG426" s="1"/>
  <c r="BC426"/>
  <c r="AL426"/>
  <c r="AN426" s="1"/>
  <c r="V426"/>
  <c r="R426"/>
  <c r="P426"/>
  <c r="F426"/>
  <c r="K426" s="1"/>
  <c r="E426"/>
  <c r="D426"/>
  <c r="BU425"/>
  <c r="BK425"/>
  <c r="BF425"/>
  <c r="BG425" s="1"/>
  <c r="BC425"/>
  <c r="AL425"/>
  <c r="AN425" s="1"/>
  <c r="V425"/>
  <c r="R425"/>
  <c r="P425"/>
  <c r="F425"/>
  <c r="K425" s="1"/>
  <c r="E425"/>
  <c r="D425"/>
  <c r="BU424"/>
  <c r="BK424"/>
  <c r="BF424"/>
  <c r="BG424" s="1"/>
  <c r="BC424"/>
  <c r="AL424"/>
  <c r="AN424" s="1"/>
  <c r="V424"/>
  <c r="R424"/>
  <c r="P424"/>
  <c r="F424"/>
  <c r="K424" s="1"/>
  <c r="E424"/>
  <c r="D424"/>
  <c r="BU423"/>
  <c r="BK423"/>
  <c r="BF423"/>
  <c r="BG423" s="1"/>
  <c r="BC423"/>
  <c r="AL423"/>
  <c r="AN423" s="1"/>
  <c r="V423"/>
  <c r="R423"/>
  <c r="P423"/>
  <c r="F423"/>
  <c r="K423" s="1"/>
  <c r="E423"/>
  <c r="D423"/>
  <c r="BU422"/>
  <c r="BK422"/>
  <c r="BF422"/>
  <c r="BG422" s="1"/>
  <c r="BC422"/>
  <c r="AL422"/>
  <c r="AN422" s="1"/>
  <c r="V422"/>
  <c r="R422"/>
  <c r="P422"/>
  <c r="F422"/>
  <c r="K422" s="1"/>
  <c r="E422"/>
  <c r="D422"/>
  <c r="BU421"/>
  <c r="BK421"/>
  <c r="BF421"/>
  <c r="BG421" s="1"/>
  <c r="BC421"/>
  <c r="AL421"/>
  <c r="AN421" s="1"/>
  <c r="V421"/>
  <c r="R421"/>
  <c r="P421"/>
  <c r="F421"/>
  <c r="K421" s="1"/>
  <c r="E421"/>
  <c r="D421"/>
  <c r="BU420"/>
  <c r="BK420"/>
  <c r="BF420"/>
  <c r="BG420" s="1"/>
  <c r="BC420"/>
  <c r="AL420"/>
  <c r="AN420" s="1"/>
  <c r="V420"/>
  <c r="R420"/>
  <c r="P420"/>
  <c r="F420"/>
  <c r="K420" s="1"/>
  <c r="E420"/>
  <c r="D420"/>
  <c r="BU419"/>
  <c r="BK419"/>
  <c r="BF419"/>
  <c r="BG419" s="1"/>
  <c r="BC419"/>
  <c r="AN419"/>
  <c r="BJ419" s="1"/>
  <c r="BL419" s="1"/>
  <c r="BN419" s="1"/>
  <c r="AL419"/>
  <c r="V419"/>
  <c r="R419"/>
  <c r="P419"/>
  <c r="G419"/>
  <c r="F419"/>
  <c r="K419" s="1"/>
  <c r="E419"/>
  <c r="D419"/>
  <c r="BU418"/>
  <c r="BK418"/>
  <c r="BF418"/>
  <c r="BG418" s="1"/>
  <c r="BC418"/>
  <c r="AN418"/>
  <c r="BJ418" s="1"/>
  <c r="BL418" s="1"/>
  <c r="BN418" s="1"/>
  <c r="AL418"/>
  <c r="V418"/>
  <c r="R418"/>
  <c r="P418"/>
  <c r="G418"/>
  <c r="F418"/>
  <c r="K418" s="1"/>
  <c r="E418"/>
  <c r="D418"/>
  <c r="BU417"/>
  <c r="BK417"/>
  <c r="BF417"/>
  <c r="BG417" s="1"/>
  <c r="BC417"/>
  <c r="AN417"/>
  <c r="BJ417" s="1"/>
  <c r="BL417" s="1"/>
  <c r="BN417" s="1"/>
  <c r="AL417"/>
  <c r="V417"/>
  <c r="R417"/>
  <c r="P417"/>
  <c r="G417"/>
  <c r="F417"/>
  <c r="K417" s="1"/>
  <c r="E417"/>
  <c r="D417"/>
  <c r="BU416"/>
  <c r="BK416"/>
  <c r="BF416"/>
  <c r="BG416" s="1"/>
  <c r="BC416"/>
  <c r="AN416"/>
  <c r="BJ416" s="1"/>
  <c r="BL416" s="1"/>
  <c r="BN416" s="1"/>
  <c r="AL416"/>
  <c r="V416"/>
  <c r="R416"/>
  <c r="P416"/>
  <c r="G416"/>
  <c r="F416"/>
  <c r="K416" s="1"/>
  <c r="E416"/>
  <c r="D416"/>
  <c r="BU415"/>
  <c r="BK415"/>
  <c r="BF415"/>
  <c r="BG415" s="1"/>
  <c r="BC415"/>
  <c r="AN415"/>
  <c r="BJ415" s="1"/>
  <c r="BL415" s="1"/>
  <c r="BN415" s="1"/>
  <c r="AL415"/>
  <c r="V415"/>
  <c r="R415"/>
  <c r="P415"/>
  <c r="G415"/>
  <c r="F415"/>
  <c r="K415" s="1"/>
  <c r="E415"/>
  <c r="D415"/>
  <c r="BU414"/>
  <c r="BK414"/>
  <c r="BF414"/>
  <c r="BG414" s="1"/>
  <c r="BC414"/>
  <c r="AN414"/>
  <c r="BJ414" s="1"/>
  <c r="BL414" s="1"/>
  <c r="BN414" s="1"/>
  <c r="AL414"/>
  <c r="V414"/>
  <c r="R414"/>
  <c r="P414"/>
  <c r="G414"/>
  <c r="F414"/>
  <c r="K414" s="1"/>
  <c r="E414"/>
  <c r="D414"/>
  <c r="BU413"/>
  <c r="BK413"/>
  <c r="BF413"/>
  <c r="BG413" s="1"/>
  <c r="BC413"/>
  <c r="AN413"/>
  <c r="BJ413" s="1"/>
  <c r="BL413" s="1"/>
  <c r="BN413" s="1"/>
  <c r="AL413"/>
  <c r="V413"/>
  <c r="R413"/>
  <c r="P413"/>
  <c r="F413"/>
  <c r="K413" s="1"/>
  <c r="E413"/>
  <c r="G413" s="1"/>
  <c r="D413"/>
  <c r="BU412"/>
  <c r="BK412"/>
  <c r="BG412"/>
  <c r="BF412"/>
  <c r="BC412"/>
  <c r="AN412"/>
  <c r="BJ412" s="1"/>
  <c r="BL412" s="1"/>
  <c r="BN412" s="1"/>
  <c r="AL412"/>
  <c r="V412"/>
  <c r="R412"/>
  <c r="P412"/>
  <c r="F412"/>
  <c r="K412" s="1"/>
  <c r="E412"/>
  <c r="G412" s="1"/>
  <c r="D412"/>
  <c r="BU411"/>
  <c r="BK411"/>
  <c r="BG411"/>
  <c r="BF411"/>
  <c r="BC411"/>
  <c r="AN411"/>
  <c r="BJ411" s="1"/>
  <c r="BL411" s="1"/>
  <c r="BN411" s="1"/>
  <c r="AL411"/>
  <c r="V411"/>
  <c r="R411"/>
  <c r="P411"/>
  <c r="F411"/>
  <c r="K411" s="1"/>
  <c r="E411"/>
  <c r="G411" s="1"/>
  <c r="D411"/>
  <c r="BU410"/>
  <c r="BK410"/>
  <c r="BG410"/>
  <c r="BF410"/>
  <c r="BC410"/>
  <c r="AN410"/>
  <c r="BJ410" s="1"/>
  <c r="BL410" s="1"/>
  <c r="BN410" s="1"/>
  <c r="AL410"/>
  <c r="V410"/>
  <c r="R410"/>
  <c r="P410"/>
  <c r="F410"/>
  <c r="K410" s="1"/>
  <c r="E410"/>
  <c r="G410" s="1"/>
  <c r="D410"/>
  <c r="BU409"/>
  <c r="BK409"/>
  <c r="BG409"/>
  <c r="BF409"/>
  <c r="BC409"/>
  <c r="AN409"/>
  <c r="BJ409" s="1"/>
  <c r="BL409" s="1"/>
  <c r="BN409" s="1"/>
  <c r="AL409"/>
  <c r="V409"/>
  <c r="R409"/>
  <c r="P409"/>
  <c r="F409"/>
  <c r="K409" s="1"/>
  <c r="E409"/>
  <c r="G409" s="1"/>
  <c r="D409"/>
  <c r="BU408"/>
  <c r="BK408"/>
  <c r="BG408"/>
  <c r="BF408"/>
  <c r="BC408"/>
  <c r="AN408"/>
  <c r="BJ408" s="1"/>
  <c r="BL408" s="1"/>
  <c r="BN408" s="1"/>
  <c r="AL408"/>
  <c r="V408"/>
  <c r="R408"/>
  <c r="P408"/>
  <c r="F408"/>
  <c r="K408" s="1"/>
  <c r="E408"/>
  <c r="G408" s="1"/>
  <c r="D408"/>
  <c r="BU407"/>
  <c r="BK407"/>
  <c r="BG407"/>
  <c r="BF407"/>
  <c r="BC407"/>
  <c r="AN407"/>
  <c r="BJ407" s="1"/>
  <c r="BL407" s="1"/>
  <c r="BN407" s="1"/>
  <c r="AL407"/>
  <c r="V407"/>
  <c r="R407"/>
  <c r="P407"/>
  <c r="F407"/>
  <c r="K407" s="1"/>
  <c r="E407"/>
  <c r="G407" s="1"/>
  <c r="D407"/>
  <c r="BU406"/>
  <c r="BK406"/>
  <c r="BG406"/>
  <c r="BF406"/>
  <c r="BC406"/>
  <c r="AN406"/>
  <c r="BJ406" s="1"/>
  <c r="BL406" s="1"/>
  <c r="BN406" s="1"/>
  <c r="AL406"/>
  <c r="V406"/>
  <c r="R406"/>
  <c r="P406"/>
  <c r="F406"/>
  <c r="K406" s="1"/>
  <c r="E406"/>
  <c r="G406" s="1"/>
  <c r="D406"/>
  <c r="BU405"/>
  <c r="BK405"/>
  <c r="BG405"/>
  <c r="BF405"/>
  <c r="BC405"/>
  <c r="AN405"/>
  <c r="BJ405" s="1"/>
  <c r="BL405" s="1"/>
  <c r="BN405" s="1"/>
  <c r="AL405"/>
  <c r="V405"/>
  <c r="R405"/>
  <c r="P405"/>
  <c r="F405"/>
  <c r="K405" s="1"/>
  <c r="E405"/>
  <c r="G405" s="1"/>
  <c r="D405"/>
  <c r="BU404"/>
  <c r="BK404"/>
  <c r="BF404"/>
  <c r="BC404"/>
  <c r="BG404" s="1"/>
  <c r="AN404"/>
  <c r="BJ404" s="1"/>
  <c r="BL404" s="1"/>
  <c r="BN404" s="1"/>
  <c r="AL404"/>
  <c r="V404"/>
  <c r="R404"/>
  <c r="P404"/>
  <c r="G404"/>
  <c r="F404"/>
  <c r="K404" s="1"/>
  <c r="E404"/>
  <c r="D404"/>
  <c r="BU403"/>
  <c r="BK403"/>
  <c r="BG403"/>
  <c r="BF403"/>
  <c r="BC403"/>
  <c r="AN403"/>
  <c r="AL403"/>
  <c r="V403"/>
  <c r="R403"/>
  <c r="P403"/>
  <c r="G403"/>
  <c r="F403"/>
  <c r="K403" s="1"/>
  <c r="E403"/>
  <c r="D403"/>
  <c r="BU402"/>
  <c r="BK402"/>
  <c r="BF402"/>
  <c r="BC402"/>
  <c r="BG402" s="1"/>
  <c r="AN402"/>
  <c r="AL402"/>
  <c r="V402"/>
  <c r="R402"/>
  <c r="P402"/>
  <c r="F402"/>
  <c r="K402" s="1"/>
  <c r="E402"/>
  <c r="G402" s="1"/>
  <c r="D402"/>
  <c r="BU401"/>
  <c r="BK401"/>
  <c r="BG401"/>
  <c r="BF401"/>
  <c r="BC401"/>
  <c r="AN401"/>
  <c r="AL401"/>
  <c r="V401"/>
  <c r="R401"/>
  <c r="P401"/>
  <c r="G401"/>
  <c r="F401"/>
  <c r="K401" s="1"/>
  <c r="E401"/>
  <c r="D401"/>
  <c r="BU400"/>
  <c r="BK400"/>
  <c r="BF400"/>
  <c r="BC400"/>
  <c r="BG400" s="1"/>
  <c r="AN400"/>
  <c r="AL400"/>
  <c r="V400"/>
  <c r="R400"/>
  <c r="P400"/>
  <c r="F400"/>
  <c r="K400" s="1"/>
  <c r="E400"/>
  <c r="G400" s="1"/>
  <c r="D400"/>
  <c r="BU399"/>
  <c r="BK399"/>
  <c r="BF399"/>
  <c r="BG399" s="1"/>
  <c r="BC399"/>
  <c r="AL399"/>
  <c r="AN399" s="1"/>
  <c r="V399"/>
  <c r="R399"/>
  <c r="F399"/>
  <c r="K399" s="1"/>
  <c r="E399"/>
  <c r="D399"/>
  <c r="BU398"/>
  <c r="BK398"/>
  <c r="BF398"/>
  <c r="BG398" s="1"/>
  <c r="BC398"/>
  <c r="AL398"/>
  <c r="AN398" s="1"/>
  <c r="V398"/>
  <c r="R398"/>
  <c r="F398"/>
  <c r="K398" s="1"/>
  <c r="E398"/>
  <c r="D398"/>
  <c r="BU397"/>
  <c r="BK397"/>
  <c r="BF397"/>
  <c r="BG397" s="1"/>
  <c r="BC397"/>
  <c r="AL397"/>
  <c r="AN397" s="1"/>
  <c r="V397"/>
  <c r="R397"/>
  <c r="F397"/>
  <c r="K397" s="1"/>
  <c r="E397"/>
  <c r="D397"/>
  <c r="BU396"/>
  <c r="BK396"/>
  <c r="BF396"/>
  <c r="BG396" s="1"/>
  <c r="BC396"/>
  <c r="AL396"/>
  <c r="AN396" s="1"/>
  <c r="V396"/>
  <c r="R396"/>
  <c r="F396"/>
  <c r="K396" s="1"/>
  <c r="E396"/>
  <c r="D396"/>
  <c r="BU395"/>
  <c r="BK395"/>
  <c r="BF395"/>
  <c r="BG395" s="1"/>
  <c r="BC395"/>
  <c r="AL395"/>
  <c r="AN395" s="1"/>
  <c r="V395"/>
  <c r="R395"/>
  <c r="F395"/>
  <c r="K395" s="1"/>
  <c r="E395"/>
  <c r="D395"/>
  <c r="BU394"/>
  <c r="BK394"/>
  <c r="BF394"/>
  <c r="BG394" s="1"/>
  <c r="BC394"/>
  <c r="AL394"/>
  <c r="AN394" s="1"/>
  <c r="V394"/>
  <c r="R394"/>
  <c r="F394"/>
  <c r="K394" s="1"/>
  <c r="E394"/>
  <c r="D394"/>
  <c r="BU393"/>
  <c r="BK393"/>
  <c r="BF393"/>
  <c r="BG393" s="1"/>
  <c r="BC393"/>
  <c r="AL393"/>
  <c r="AN393" s="1"/>
  <c r="V393"/>
  <c r="R393"/>
  <c r="F393"/>
  <c r="K393" s="1"/>
  <c r="E393"/>
  <c r="D393"/>
  <c r="BU392"/>
  <c r="BK392"/>
  <c r="BF392"/>
  <c r="BG392" s="1"/>
  <c r="BC392"/>
  <c r="AL392"/>
  <c r="AN392" s="1"/>
  <c r="V392"/>
  <c r="R392"/>
  <c r="F392"/>
  <c r="K392" s="1"/>
  <c r="E392"/>
  <c r="D392"/>
  <c r="BU391"/>
  <c r="BK391"/>
  <c r="BF391"/>
  <c r="BG391" s="1"/>
  <c r="BC391"/>
  <c r="AL391"/>
  <c r="AN391" s="1"/>
  <c r="V391"/>
  <c r="R391"/>
  <c r="F391"/>
  <c r="K391" s="1"/>
  <c r="E391"/>
  <c r="D391"/>
  <c r="BU390"/>
  <c r="BK390"/>
  <c r="BF390"/>
  <c r="BG390" s="1"/>
  <c r="BC390"/>
  <c r="AL390"/>
  <c r="AN390" s="1"/>
  <c r="V390"/>
  <c r="R390"/>
  <c r="F390"/>
  <c r="K390" s="1"/>
  <c r="E390"/>
  <c r="D390"/>
  <c r="BU389"/>
  <c r="BK389"/>
  <c r="BF389"/>
  <c r="BG389" s="1"/>
  <c r="BC389"/>
  <c r="AL389"/>
  <c r="AN389" s="1"/>
  <c r="V389"/>
  <c r="R389"/>
  <c r="F389"/>
  <c r="K389" s="1"/>
  <c r="E389"/>
  <c r="D389"/>
  <c r="BU388"/>
  <c r="BK388"/>
  <c r="BF388"/>
  <c r="BG388" s="1"/>
  <c r="BC388"/>
  <c r="AL388"/>
  <c r="AN388" s="1"/>
  <c r="V388"/>
  <c r="R388"/>
  <c r="F388"/>
  <c r="K388" s="1"/>
  <c r="E388"/>
  <c r="D388"/>
  <c r="BU387"/>
  <c r="BK387"/>
  <c r="BF387"/>
  <c r="BG387" s="1"/>
  <c r="BC387"/>
  <c r="AL387"/>
  <c r="AN387" s="1"/>
  <c r="V387"/>
  <c r="R387"/>
  <c r="F387"/>
  <c r="K387" s="1"/>
  <c r="E387"/>
  <c r="D387"/>
  <c r="BU386"/>
  <c r="BK386"/>
  <c r="BF386"/>
  <c r="BG386" s="1"/>
  <c r="BC386"/>
  <c r="AL386"/>
  <c r="AN386" s="1"/>
  <c r="V386"/>
  <c r="R386"/>
  <c r="F386"/>
  <c r="K386" s="1"/>
  <c r="E386"/>
  <c r="D386"/>
  <c r="BU385"/>
  <c r="BK385"/>
  <c r="BF385"/>
  <c r="BG385" s="1"/>
  <c r="BC385"/>
  <c r="AL385"/>
  <c r="AN385" s="1"/>
  <c r="V385"/>
  <c r="R385"/>
  <c r="F385"/>
  <c r="K385" s="1"/>
  <c r="E385"/>
  <c r="D385"/>
  <c r="BU384"/>
  <c r="BK384"/>
  <c r="BF384"/>
  <c r="BG384" s="1"/>
  <c r="BC384"/>
  <c r="AL384"/>
  <c r="AN384" s="1"/>
  <c r="V384"/>
  <c r="R384"/>
  <c r="F384"/>
  <c r="K384" s="1"/>
  <c r="E384"/>
  <c r="D384"/>
  <c r="BU383"/>
  <c r="BK383"/>
  <c r="BF383"/>
  <c r="BG383" s="1"/>
  <c r="BC383"/>
  <c r="AL383"/>
  <c r="AN383" s="1"/>
  <c r="V383"/>
  <c r="R383"/>
  <c r="F383"/>
  <c r="K383" s="1"/>
  <c r="E383"/>
  <c r="D383"/>
  <c r="BU382"/>
  <c r="BK382"/>
  <c r="BF382"/>
  <c r="BG382" s="1"/>
  <c r="BC382"/>
  <c r="AL382"/>
  <c r="AN382" s="1"/>
  <c r="V382"/>
  <c r="R382"/>
  <c r="F382"/>
  <c r="K382" s="1"/>
  <c r="E382"/>
  <c r="D382"/>
  <c r="BU381"/>
  <c r="BK381"/>
  <c r="BF381"/>
  <c r="BG381" s="1"/>
  <c r="BC381"/>
  <c r="AL381"/>
  <c r="AN381" s="1"/>
  <c r="V381"/>
  <c r="R381"/>
  <c r="F381"/>
  <c r="K381" s="1"/>
  <c r="E381"/>
  <c r="D381"/>
  <c r="BU380"/>
  <c r="BK380"/>
  <c r="BF380"/>
  <c r="BG380" s="1"/>
  <c r="BC380"/>
  <c r="AL380"/>
  <c r="AN380" s="1"/>
  <c r="V380"/>
  <c r="R380"/>
  <c r="F380"/>
  <c r="K380" s="1"/>
  <c r="E380"/>
  <c r="D380"/>
  <c r="BU379"/>
  <c r="BK379"/>
  <c r="BF379"/>
  <c r="BG379" s="1"/>
  <c r="BC379"/>
  <c r="AL379"/>
  <c r="AN379" s="1"/>
  <c r="V379"/>
  <c r="R379"/>
  <c r="F379"/>
  <c r="K379" s="1"/>
  <c r="E379"/>
  <c r="D379"/>
  <c r="BU378"/>
  <c r="BK378"/>
  <c r="BF378"/>
  <c r="BG378" s="1"/>
  <c r="BC378"/>
  <c r="AL378"/>
  <c r="AN378" s="1"/>
  <c r="V378"/>
  <c r="R378"/>
  <c r="F378"/>
  <c r="K378" s="1"/>
  <c r="E378"/>
  <c r="D378"/>
  <c r="BU377"/>
  <c r="BK377"/>
  <c r="BF377"/>
  <c r="BG377" s="1"/>
  <c r="BC377"/>
  <c r="AL377"/>
  <c r="AN377" s="1"/>
  <c r="V377"/>
  <c r="R377"/>
  <c r="F377"/>
  <c r="K377" s="1"/>
  <c r="E377"/>
  <c r="D377"/>
  <c r="BU376"/>
  <c r="BK376"/>
  <c r="BF376"/>
  <c r="BG376" s="1"/>
  <c r="BC376"/>
  <c r="AL376"/>
  <c r="AN376" s="1"/>
  <c r="V376"/>
  <c r="R376"/>
  <c r="F376"/>
  <c r="K376" s="1"/>
  <c r="E376"/>
  <c r="D376"/>
  <c r="BU375"/>
  <c r="BK375"/>
  <c r="BF375"/>
  <c r="BG375" s="1"/>
  <c r="BC375"/>
  <c r="AN375"/>
  <c r="BJ375" s="1"/>
  <c r="BL375" s="1"/>
  <c r="BN375" s="1"/>
  <c r="AL375"/>
  <c r="V375"/>
  <c r="R375"/>
  <c r="G375"/>
  <c r="F375"/>
  <c r="K375" s="1"/>
  <c r="E375"/>
  <c r="D375"/>
  <c r="BU374"/>
  <c r="BK374"/>
  <c r="BF374"/>
  <c r="BG374" s="1"/>
  <c r="BC374"/>
  <c r="AN374"/>
  <c r="BJ374" s="1"/>
  <c r="BL374" s="1"/>
  <c r="BN374" s="1"/>
  <c r="AL374"/>
  <c r="V374"/>
  <c r="R374"/>
  <c r="G374"/>
  <c r="F374"/>
  <c r="K374" s="1"/>
  <c r="E374"/>
  <c r="D374"/>
  <c r="BU373"/>
  <c r="BK373"/>
  <c r="BF373"/>
  <c r="BG373" s="1"/>
  <c r="BC373"/>
  <c r="AN373"/>
  <c r="BJ373" s="1"/>
  <c r="BL373" s="1"/>
  <c r="BN373" s="1"/>
  <c r="AL373"/>
  <c r="V373"/>
  <c r="R373"/>
  <c r="G373"/>
  <c r="F373"/>
  <c r="K373" s="1"/>
  <c r="E373"/>
  <c r="D373"/>
  <c r="BU372"/>
  <c r="BK372"/>
  <c r="BF372"/>
  <c r="BG372" s="1"/>
  <c r="BC372"/>
  <c r="AN372"/>
  <c r="BJ372" s="1"/>
  <c r="BL372" s="1"/>
  <c r="BN372" s="1"/>
  <c r="AL372"/>
  <c r="V372"/>
  <c r="R372"/>
  <c r="G372"/>
  <c r="F372"/>
  <c r="K372" s="1"/>
  <c r="E372"/>
  <c r="D372"/>
  <c r="BU371"/>
  <c r="BK371"/>
  <c r="BF371"/>
  <c r="BG371" s="1"/>
  <c r="BC371"/>
  <c r="AN371"/>
  <c r="BJ371" s="1"/>
  <c r="BL371" s="1"/>
  <c r="BN371" s="1"/>
  <c r="AL371"/>
  <c r="V371"/>
  <c r="R371"/>
  <c r="G371"/>
  <c r="F371"/>
  <c r="K371" s="1"/>
  <c r="E371"/>
  <c r="D371"/>
  <c r="BU370"/>
  <c r="BK370"/>
  <c r="BF370"/>
  <c r="BG370" s="1"/>
  <c r="BC370"/>
  <c r="AN370"/>
  <c r="BJ370" s="1"/>
  <c r="BL370" s="1"/>
  <c r="BN370" s="1"/>
  <c r="AL370"/>
  <c r="V370"/>
  <c r="R370"/>
  <c r="G370"/>
  <c r="F370"/>
  <c r="K370" s="1"/>
  <c r="E370"/>
  <c r="D370"/>
  <c r="BU369"/>
  <c r="BK369"/>
  <c r="BF369"/>
  <c r="BG369" s="1"/>
  <c r="BC369"/>
  <c r="AN369"/>
  <c r="BJ369" s="1"/>
  <c r="BL369" s="1"/>
  <c r="BN369" s="1"/>
  <c r="AL369"/>
  <c r="V369"/>
  <c r="R369"/>
  <c r="G369"/>
  <c r="F369"/>
  <c r="K369" s="1"/>
  <c r="E369"/>
  <c r="D369"/>
  <c r="BU368"/>
  <c r="BK368"/>
  <c r="BF368"/>
  <c r="BG368" s="1"/>
  <c r="BC368"/>
  <c r="AN368"/>
  <c r="BJ368" s="1"/>
  <c r="BL368" s="1"/>
  <c r="BN368" s="1"/>
  <c r="AL368"/>
  <c r="V368"/>
  <c r="R368"/>
  <c r="G368"/>
  <c r="F368"/>
  <c r="K368" s="1"/>
  <c r="E368"/>
  <c r="D368"/>
  <c r="BU367"/>
  <c r="BK367"/>
  <c r="BF367"/>
  <c r="BG367" s="1"/>
  <c r="BC367"/>
  <c r="AN367"/>
  <c r="BJ367" s="1"/>
  <c r="BL367" s="1"/>
  <c r="BN367" s="1"/>
  <c r="AL367"/>
  <c r="V367"/>
  <c r="R367"/>
  <c r="G367"/>
  <c r="F367"/>
  <c r="K367" s="1"/>
  <c r="E367"/>
  <c r="D367"/>
  <c r="BU366"/>
  <c r="BK366"/>
  <c r="BF366"/>
  <c r="BG366" s="1"/>
  <c r="BC366"/>
  <c r="AT366"/>
  <c r="AU366" s="1"/>
  <c r="AN366"/>
  <c r="BJ366" s="1"/>
  <c r="BL366" s="1"/>
  <c r="BN366" s="1"/>
  <c r="BO366" s="1"/>
  <c r="AL366"/>
  <c r="V366"/>
  <c r="R366"/>
  <c r="G366"/>
  <c r="F366"/>
  <c r="K366" s="1"/>
  <c r="E366"/>
  <c r="D366"/>
  <c r="BU365"/>
  <c r="BK365"/>
  <c r="BF365"/>
  <c r="BC365"/>
  <c r="AN365"/>
  <c r="BJ365" s="1"/>
  <c r="BL365" s="1"/>
  <c r="BN365" s="1"/>
  <c r="AL365"/>
  <c r="V365"/>
  <c r="R365"/>
  <c r="G365"/>
  <c r="F365"/>
  <c r="K365" s="1"/>
  <c r="E365"/>
  <c r="D365"/>
  <c r="BU364"/>
  <c r="BK364"/>
  <c r="BF364"/>
  <c r="BC364"/>
  <c r="AN364"/>
  <c r="BJ364" s="1"/>
  <c r="BL364" s="1"/>
  <c r="BN364" s="1"/>
  <c r="AL364"/>
  <c r="V364"/>
  <c r="R364"/>
  <c r="G364"/>
  <c r="F364"/>
  <c r="K364" s="1"/>
  <c r="E364"/>
  <c r="D364"/>
  <c r="BU363"/>
  <c r="BK363"/>
  <c r="BF363"/>
  <c r="BC363"/>
  <c r="AN363"/>
  <c r="BJ363" s="1"/>
  <c r="BL363" s="1"/>
  <c r="BN363" s="1"/>
  <c r="AL363"/>
  <c r="V363"/>
  <c r="R363"/>
  <c r="G363"/>
  <c r="F363"/>
  <c r="K363" s="1"/>
  <c r="E363"/>
  <c r="D363"/>
  <c r="BU362"/>
  <c r="BL362"/>
  <c r="BN362" s="1"/>
  <c r="BO362" s="1"/>
  <c r="BK362"/>
  <c r="BF362"/>
  <c r="BC362"/>
  <c r="AT362"/>
  <c r="AU362" s="1"/>
  <c r="J362" s="1"/>
  <c r="AN362"/>
  <c r="BJ362" s="1"/>
  <c r="AL362"/>
  <c r="V362"/>
  <c r="R362"/>
  <c r="G362"/>
  <c r="F362"/>
  <c r="K362" s="1"/>
  <c r="E362"/>
  <c r="D362"/>
  <c r="BU361"/>
  <c r="BK361"/>
  <c r="BF361"/>
  <c r="BC361"/>
  <c r="AN361"/>
  <c r="BJ361" s="1"/>
  <c r="BL361" s="1"/>
  <c r="BN361" s="1"/>
  <c r="AL361"/>
  <c r="V361"/>
  <c r="R361"/>
  <c r="G361"/>
  <c r="F361"/>
  <c r="K361" s="1"/>
  <c r="E361"/>
  <c r="D361"/>
  <c r="BU360"/>
  <c r="BK360"/>
  <c r="BF360"/>
  <c r="BC360"/>
  <c r="AN360"/>
  <c r="AL360"/>
  <c r="V360"/>
  <c r="R360"/>
  <c r="G360"/>
  <c r="F360"/>
  <c r="K360" s="1"/>
  <c r="E360"/>
  <c r="D360"/>
  <c r="BU359"/>
  <c r="BK359"/>
  <c r="BF359"/>
  <c r="BC359"/>
  <c r="AN359"/>
  <c r="AL359"/>
  <c r="V359"/>
  <c r="R359"/>
  <c r="G359"/>
  <c r="F359"/>
  <c r="K359" s="1"/>
  <c r="E359"/>
  <c r="D359"/>
  <c r="BU358"/>
  <c r="BK358"/>
  <c r="BF358"/>
  <c r="BC358"/>
  <c r="AN358"/>
  <c r="AL358"/>
  <c r="V358"/>
  <c r="R358"/>
  <c r="G358"/>
  <c r="F358"/>
  <c r="K358" s="1"/>
  <c r="E358"/>
  <c r="D358"/>
  <c r="BU357"/>
  <c r="BK357"/>
  <c r="BF357"/>
  <c r="BC357"/>
  <c r="AN357"/>
  <c r="AL357"/>
  <c r="V357"/>
  <c r="R357"/>
  <c r="G357"/>
  <c r="F357"/>
  <c r="K357" s="1"/>
  <c r="E357"/>
  <c r="D357"/>
  <c r="BU356"/>
  <c r="BK356"/>
  <c r="BF356"/>
  <c r="BC356"/>
  <c r="AN356"/>
  <c r="AL356"/>
  <c r="V356"/>
  <c r="R356"/>
  <c r="G356"/>
  <c r="F356"/>
  <c r="K356" s="1"/>
  <c r="E356"/>
  <c r="D356"/>
  <c r="BU355"/>
  <c r="BK355"/>
  <c r="BF355"/>
  <c r="BC355"/>
  <c r="AN355"/>
  <c r="AL355"/>
  <c r="V355"/>
  <c r="R355"/>
  <c r="G355"/>
  <c r="F355"/>
  <c r="K355" s="1"/>
  <c r="E355"/>
  <c r="D355"/>
  <c r="BU354"/>
  <c r="BK354"/>
  <c r="BF354"/>
  <c r="BC354"/>
  <c r="AN354"/>
  <c r="BJ354" s="1"/>
  <c r="BL354" s="1"/>
  <c r="BN354" s="1"/>
  <c r="AL354"/>
  <c r="V354"/>
  <c r="R354"/>
  <c r="K354"/>
  <c r="F354"/>
  <c r="G354" s="1"/>
  <c r="E354"/>
  <c r="D354"/>
  <c r="BU353"/>
  <c r="BK353"/>
  <c r="BF353"/>
  <c r="BC353"/>
  <c r="AL353"/>
  <c r="AN353" s="1"/>
  <c r="V353"/>
  <c r="R353"/>
  <c r="K353"/>
  <c r="G353"/>
  <c r="F353"/>
  <c r="E353"/>
  <c r="D353"/>
  <c r="BU352"/>
  <c r="BK352"/>
  <c r="BF352"/>
  <c r="BC352"/>
  <c r="AL352"/>
  <c r="AN352" s="1"/>
  <c r="V352"/>
  <c r="R352"/>
  <c r="G352"/>
  <c r="F352"/>
  <c r="K352" s="1"/>
  <c r="E352"/>
  <c r="D352"/>
  <c r="BU351"/>
  <c r="BK351"/>
  <c r="BF351"/>
  <c r="BC351"/>
  <c r="BG351" s="1"/>
  <c r="AL351"/>
  <c r="AN351" s="1"/>
  <c r="V351"/>
  <c r="R351"/>
  <c r="P351"/>
  <c r="F351"/>
  <c r="K351" s="1"/>
  <c r="E351"/>
  <c r="D351"/>
  <c r="BU350"/>
  <c r="BK350"/>
  <c r="BF350"/>
  <c r="BC350"/>
  <c r="BG350" s="1"/>
  <c r="AL350"/>
  <c r="AN350" s="1"/>
  <c r="V350"/>
  <c r="R350"/>
  <c r="P350"/>
  <c r="F350"/>
  <c r="K350" s="1"/>
  <c r="E350"/>
  <c r="D350"/>
  <c r="BU349"/>
  <c r="BK349"/>
  <c r="BF349"/>
  <c r="BC349"/>
  <c r="BG349" s="1"/>
  <c r="AN349"/>
  <c r="BJ349" s="1"/>
  <c r="BL349" s="1"/>
  <c r="BN349" s="1"/>
  <c r="AL349"/>
  <c r="V349"/>
  <c r="R349"/>
  <c r="P349"/>
  <c r="G349"/>
  <c r="F349"/>
  <c r="K349" s="1"/>
  <c r="E349"/>
  <c r="D349"/>
  <c r="BU348"/>
  <c r="BK348"/>
  <c r="BF348"/>
  <c r="BC348"/>
  <c r="BG348" s="1"/>
  <c r="AN348"/>
  <c r="BJ348" s="1"/>
  <c r="BL348" s="1"/>
  <c r="BN348" s="1"/>
  <c r="AL348"/>
  <c r="V348"/>
  <c r="R348"/>
  <c r="P348"/>
  <c r="G348"/>
  <c r="F348"/>
  <c r="K348" s="1"/>
  <c r="E348"/>
  <c r="D348"/>
  <c r="BU347"/>
  <c r="BK347"/>
  <c r="BF347"/>
  <c r="BC347"/>
  <c r="BG347" s="1"/>
  <c r="AN347"/>
  <c r="BJ347" s="1"/>
  <c r="BL347" s="1"/>
  <c r="BN347" s="1"/>
  <c r="AL347"/>
  <c r="V347"/>
  <c r="R347"/>
  <c r="P347"/>
  <c r="G347"/>
  <c r="F347"/>
  <c r="K347" s="1"/>
  <c r="E347"/>
  <c r="D347"/>
  <c r="BU346"/>
  <c r="BK346"/>
  <c r="BF346"/>
  <c r="BC346"/>
  <c r="BG346" s="1"/>
  <c r="AN346"/>
  <c r="BJ346" s="1"/>
  <c r="BL346" s="1"/>
  <c r="BN346" s="1"/>
  <c r="AL346"/>
  <c r="V346"/>
  <c r="R346"/>
  <c r="P346"/>
  <c r="G346"/>
  <c r="F346"/>
  <c r="K346" s="1"/>
  <c r="E346"/>
  <c r="D346"/>
  <c r="BU345"/>
  <c r="BK345"/>
  <c r="BF345"/>
  <c r="BC345"/>
  <c r="BG345" s="1"/>
  <c r="AN345"/>
  <c r="BJ345" s="1"/>
  <c r="BL345" s="1"/>
  <c r="BN345" s="1"/>
  <c r="AL345"/>
  <c r="V345"/>
  <c r="R345"/>
  <c r="P345"/>
  <c r="G345"/>
  <c r="F345"/>
  <c r="K345" s="1"/>
  <c r="E345"/>
  <c r="D345"/>
  <c r="BU344"/>
  <c r="BK344"/>
  <c r="BF344"/>
  <c r="BC344"/>
  <c r="BG344" s="1"/>
  <c r="AN344"/>
  <c r="BJ344" s="1"/>
  <c r="BL344" s="1"/>
  <c r="BN344" s="1"/>
  <c r="AL344"/>
  <c r="V344"/>
  <c r="R344"/>
  <c r="P344"/>
  <c r="G344"/>
  <c r="F344"/>
  <c r="K344" s="1"/>
  <c r="E344"/>
  <c r="D344"/>
  <c r="BU343"/>
  <c r="BK343"/>
  <c r="BF343"/>
  <c r="BC343"/>
  <c r="BG343" s="1"/>
  <c r="AN343"/>
  <c r="BJ343" s="1"/>
  <c r="BL343" s="1"/>
  <c r="BN343" s="1"/>
  <c r="AL343"/>
  <c r="V343"/>
  <c r="R343"/>
  <c r="P343"/>
  <c r="G343"/>
  <c r="F343"/>
  <c r="K343" s="1"/>
  <c r="E343"/>
  <c r="D343"/>
  <c r="BU342"/>
  <c r="BK342"/>
  <c r="BF342"/>
  <c r="BC342"/>
  <c r="BG342" s="1"/>
  <c r="AN342"/>
  <c r="BJ342" s="1"/>
  <c r="BL342" s="1"/>
  <c r="BN342" s="1"/>
  <c r="AL342"/>
  <c r="V342"/>
  <c r="R342"/>
  <c r="P342"/>
  <c r="G342"/>
  <c r="F342"/>
  <c r="K342" s="1"/>
  <c r="E342"/>
  <c r="D342"/>
  <c r="BU341"/>
  <c r="BK341"/>
  <c r="BF341"/>
  <c r="BC341"/>
  <c r="BG341" s="1"/>
  <c r="AN341"/>
  <c r="BJ341" s="1"/>
  <c r="BL341" s="1"/>
  <c r="BN341" s="1"/>
  <c r="AL341"/>
  <c r="V341"/>
  <c r="R341"/>
  <c r="P341"/>
  <c r="G341"/>
  <c r="F341"/>
  <c r="K341" s="1"/>
  <c r="E341"/>
  <c r="D341"/>
  <c r="BU340"/>
  <c r="BK340"/>
  <c r="BF340"/>
  <c r="BC340"/>
  <c r="BG340" s="1"/>
  <c r="AN340"/>
  <c r="BJ340" s="1"/>
  <c r="BL340" s="1"/>
  <c r="BN340" s="1"/>
  <c r="AL340"/>
  <c r="V340"/>
  <c r="R340"/>
  <c r="P340"/>
  <c r="G340"/>
  <c r="F340"/>
  <c r="K340" s="1"/>
  <c r="E340"/>
  <c r="D340"/>
  <c r="BU339"/>
  <c r="BK339"/>
  <c r="BF339"/>
  <c r="BC339"/>
  <c r="BG339" s="1"/>
  <c r="AN339"/>
  <c r="BJ339" s="1"/>
  <c r="BL339" s="1"/>
  <c r="BN339" s="1"/>
  <c r="AL339"/>
  <c r="V339"/>
  <c r="R339"/>
  <c r="P339"/>
  <c r="G339"/>
  <c r="F339"/>
  <c r="K339" s="1"/>
  <c r="E339"/>
  <c r="D339"/>
  <c r="BU338"/>
  <c r="BK338"/>
  <c r="BF338"/>
  <c r="BC338"/>
  <c r="BG338" s="1"/>
  <c r="AN338"/>
  <c r="BJ338" s="1"/>
  <c r="BL338" s="1"/>
  <c r="BN338" s="1"/>
  <c r="AL338"/>
  <c r="V338"/>
  <c r="R338"/>
  <c r="P338"/>
  <c r="G338"/>
  <c r="F338"/>
  <c r="K338" s="1"/>
  <c r="E338"/>
  <c r="D338"/>
  <c r="BU337"/>
  <c r="BK337"/>
  <c r="BF337"/>
  <c r="BC337"/>
  <c r="BG337" s="1"/>
  <c r="AN337"/>
  <c r="BJ337" s="1"/>
  <c r="BL337" s="1"/>
  <c r="BN337" s="1"/>
  <c r="AL337"/>
  <c r="V337"/>
  <c r="R337"/>
  <c r="P337"/>
  <c r="G337"/>
  <c r="F337"/>
  <c r="K337" s="1"/>
  <c r="E337"/>
  <c r="D337"/>
  <c r="BU336"/>
  <c r="BK336"/>
  <c r="BF336"/>
  <c r="BC336"/>
  <c r="BG336" s="1"/>
  <c r="AN336"/>
  <c r="BJ336" s="1"/>
  <c r="BL336" s="1"/>
  <c r="BN336" s="1"/>
  <c r="AL336"/>
  <c r="V336"/>
  <c r="R336"/>
  <c r="P336"/>
  <c r="G336"/>
  <c r="F336"/>
  <c r="K336" s="1"/>
  <c r="E336"/>
  <c r="D336"/>
  <c r="BU335"/>
  <c r="BK335"/>
  <c r="BF335"/>
  <c r="BC335"/>
  <c r="BG335" s="1"/>
  <c r="AN335"/>
  <c r="BJ335" s="1"/>
  <c r="BL335" s="1"/>
  <c r="BN335" s="1"/>
  <c r="AL335"/>
  <c r="V335"/>
  <c r="R335"/>
  <c r="P335"/>
  <c r="G335"/>
  <c r="F335"/>
  <c r="K335" s="1"/>
  <c r="E335"/>
  <c r="D335"/>
  <c r="BU334"/>
  <c r="BK334"/>
  <c r="BF334"/>
  <c r="BC334"/>
  <c r="BG334" s="1"/>
  <c r="AN334"/>
  <c r="BJ334" s="1"/>
  <c r="BL334" s="1"/>
  <c r="BN334" s="1"/>
  <c r="AL334"/>
  <c r="V334"/>
  <c r="R334"/>
  <c r="P334"/>
  <c r="G334"/>
  <c r="F334"/>
  <c r="K334" s="1"/>
  <c r="E334"/>
  <c r="D334"/>
  <c r="BU333"/>
  <c r="BK333"/>
  <c r="BF333"/>
  <c r="BC333"/>
  <c r="BG333" s="1"/>
  <c r="AN333"/>
  <c r="BJ333" s="1"/>
  <c r="BL333" s="1"/>
  <c r="BN333" s="1"/>
  <c r="AL333"/>
  <c r="V333"/>
  <c r="R333"/>
  <c r="P333"/>
  <c r="G333"/>
  <c r="F333"/>
  <c r="K333" s="1"/>
  <c r="E333"/>
  <c r="D333"/>
  <c r="BU332"/>
  <c r="BK332"/>
  <c r="BF332"/>
  <c r="BG332" s="1"/>
  <c r="BC332"/>
  <c r="AN332"/>
  <c r="BJ332" s="1"/>
  <c r="BL332" s="1"/>
  <c r="BN332" s="1"/>
  <c r="AL332"/>
  <c r="V332"/>
  <c r="R332"/>
  <c r="P332"/>
  <c r="G332"/>
  <c r="F332"/>
  <c r="K332" s="1"/>
  <c r="E332"/>
  <c r="D332"/>
  <c r="BU331"/>
  <c r="BK331"/>
  <c r="BF331"/>
  <c r="BG331" s="1"/>
  <c r="BC331"/>
  <c r="AN331"/>
  <c r="BJ331" s="1"/>
  <c r="BL331" s="1"/>
  <c r="BN331" s="1"/>
  <c r="AL331"/>
  <c r="V331"/>
  <c r="R331"/>
  <c r="P331"/>
  <c r="G331"/>
  <c r="F331"/>
  <c r="K331" s="1"/>
  <c r="E331"/>
  <c r="D331"/>
  <c r="BU330"/>
  <c r="BK330"/>
  <c r="BF330"/>
  <c r="BC330"/>
  <c r="BG330" s="1"/>
  <c r="AN330"/>
  <c r="BJ330" s="1"/>
  <c r="BL330" s="1"/>
  <c r="BN330" s="1"/>
  <c r="AL330"/>
  <c r="V330"/>
  <c r="R330"/>
  <c r="P330"/>
  <c r="G330"/>
  <c r="F330"/>
  <c r="K330" s="1"/>
  <c r="E330"/>
  <c r="D330"/>
  <c r="BU329"/>
  <c r="BK329"/>
  <c r="BF329"/>
  <c r="BC329"/>
  <c r="BG329" s="1"/>
  <c r="AN329"/>
  <c r="BJ329" s="1"/>
  <c r="BL329" s="1"/>
  <c r="BN329" s="1"/>
  <c r="AL329"/>
  <c r="V329"/>
  <c r="R329"/>
  <c r="P329"/>
  <c r="G329"/>
  <c r="F329"/>
  <c r="K329" s="1"/>
  <c r="E329"/>
  <c r="D329"/>
  <c r="BU328"/>
  <c r="BK328"/>
  <c r="BF328"/>
  <c r="BC328"/>
  <c r="BG328" s="1"/>
  <c r="AN328"/>
  <c r="BJ328" s="1"/>
  <c r="BL328" s="1"/>
  <c r="BN328" s="1"/>
  <c r="AL328"/>
  <c r="V328"/>
  <c r="R328"/>
  <c r="P328"/>
  <c r="G328"/>
  <c r="F328"/>
  <c r="K328" s="1"/>
  <c r="E328"/>
  <c r="D328"/>
  <c r="BU327"/>
  <c r="BK327"/>
  <c r="BF327"/>
  <c r="BC327"/>
  <c r="BG327" s="1"/>
  <c r="AN327"/>
  <c r="BJ327" s="1"/>
  <c r="BL327" s="1"/>
  <c r="BN327" s="1"/>
  <c r="AL327"/>
  <c r="V327"/>
  <c r="R327"/>
  <c r="P327"/>
  <c r="G327"/>
  <c r="F327"/>
  <c r="K327" s="1"/>
  <c r="E327"/>
  <c r="D327"/>
  <c r="BU326"/>
  <c r="BK326"/>
  <c r="BF326"/>
  <c r="BC326"/>
  <c r="BG326" s="1"/>
  <c r="AN326"/>
  <c r="BJ326" s="1"/>
  <c r="BL326" s="1"/>
  <c r="BN326" s="1"/>
  <c r="AL326"/>
  <c r="V326"/>
  <c r="R326"/>
  <c r="P326"/>
  <c r="G326"/>
  <c r="F326"/>
  <c r="K326" s="1"/>
  <c r="E326"/>
  <c r="D326"/>
  <c r="BU325"/>
  <c r="BK325"/>
  <c r="BF325"/>
  <c r="BC325"/>
  <c r="BG325" s="1"/>
  <c r="AN325"/>
  <c r="BJ325" s="1"/>
  <c r="BL325" s="1"/>
  <c r="BN325" s="1"/>
  <c r="AL325"/>
  <c r="V325"/>
  <c r="R325"/>
  <c r="P325"/>
  <c r="G325"/>
  <c r="F325"/>
  <c r="K325" s="1"/>
  <c r="E325"/>
  <c r="D325"/>
  <c r="BU324"/>
  <c r="BK324"/>
  <c r="BF324"/>
  <c r="BG324" s="1"/>
  <c r="BC324"/>
  <c r="AN324"/>
  <c r="BJ324" s="1"/>
  <c r="BL324" s="1"/>
  <c r="BN324" s="1"/>
  <c r="AL324"/>
  <c r="V324"/>
  <c r="R324"/>
  <c r="P324"/>
  <c r="G324"/>
  <c r="F324"/>
  <c r="K324" s="1"/>
  <c r="E324"/>
  <c r="D324"/>
  <c r="BU323"/>
  <c r="BK323"/>
  <c r="BF323"/>
  <c r="BC323"/>
  <c r="BG323" s="1"/>
  <c r="AN323"/>
  <c r="BJ323" s="1"/>
  <c r="BL323" s="1"/>
  <c r="BN323" s="1"/>
  <c r="AL323"/>
  <c r="V323"/>
  <c r="R323"/>
  <c r="P323"/>
  <c r="G323"/>
  <c r="F323"/>
  <c r="K323" s="1"/>
  <c r="E323"/>
  <c r="D323"/>
  <c r="BU322"/>
  <c r="BK322"/>
  <c r="BF322"/>
  <c r="BC322"/>
  <c r="BG322" s="1"/>
  <c r="AN322"/>
  <c r="BJ322" s="1"/>
  <c r="BL322" s="1"/>
  <c r="BN322" s="1"/>
  <c r="AL322"/>
  <c r="V322"/>
  <c r="R322"/>
  <c r="P322"/>
  <c r="G322"/>
  <c r="F322"/>
  <c r="K322" s="1"/>
  <c r="E322"/>
  <c r="D322"/>
  <c r="BU321"/>
  <c r="BK321"/>
  <c r="BF321"/>
  <c r="BG321" s="1"/>
  <c r="BC321"/>
  <c r="AN321"/>
  <c r="BJ321" s="1"/>
  <c r="BL321" s="1"/>
  <c r="BN321" s="1"/>
  <c r="AL321"/>
  <c r="V321"/>
  <c r="R321"/>
  <c r="P321"/>
  <c r="G321"/>
  <c r="F321"/>
  <c r="K321" s="1"/>
  <c r="E321"/>
  <c r="D321"/>
  <c r="BU320"/>
  <c r="BK320"/>
  <c r="BF320"/>
  <c r="BG320" s="1"/>
  <c r="BC320"/>
  <c r="AN320"/>
  <c r="BJ320" s="1"/>
  <c r="BL320" s="1"/>
  <c r="BN320" s="1"/>
  <c r="AL320"/>
  <c r="V320"/>
  <c r="R320"/>
  <c r="P320"/>
  <c r="G320"/>
  <c r="F320"/>
  <c r="K320" s="1"/>
  <c r="E320"/>
  <c r="D320"/>
  <c r="BU319"/>
  <c r="BK319"/>
  <c r="BF319"/>
  <c r="BG319" s="1"/>
  <c r="BC319"/>
  <c r="AN319"/>
  <c r="AL319"/>
  <c r="V319"/>
  <c r="R319"/>
  <c r="P319"/>
  <c r="G319"/>
  <c r="F319"/>
  <c r="K319" s="1"/>
  <c r="E319"/>
  <c r="D319"/>
  <c r="BU318"/>
  <c r="BK318"/>
  <c r="BF318"/>
  <c r="BC318"/>
  <c r="AN318"/>
  <c r="AL318"/>
  <c r="V318"/>
  <c r="R318"/>
  <c r="P318"/>
  <c r="G318"/>
  <c r="F318"/>
  <c r="K318" s="1"/>
  <c r="E318"/>
  <c r="D318"/>
  <c r="BU317"/>
  <c r="BK317"/>
  <c r="BF317"/>
  <c r="BC317"/>
  <c r="AN317"/>
  <c r="AL317"/>
  <c r="V317"/>
  <c r="R317"/>
  <c r="P317"/>
  <c r="G317"/>
  <c r="F317"/>
  <c r="K317" s="1"/>
  <c r="E317"/>
  <c r="D317"/>
  <c r="BU316"/>
  <c r="BK316"/>
  <c r="BF316"/>
  <c r="BC316"/>
  <c r="AN316"/>
  <c r="AL316"/>
  <c r="V316"/>
  <c r="R316"/>
  <c r="P316"/>
  <c r="G316"/>
  <c r="F316"/>
  <c r="K316" s="1"/>
  <c r="E316"/>
  <c r="D316"/>
  <c r="BU315"/>
  <c r="BK315"/>
  <c r="BF315"/>
  <c r="BC315"/>
  <c r="AN315"/>
  <c r="AL315"/>
  <c r="V315"/>
  <c r="R315"/>
  <c r="P315"/>
  <c r="G315"/>
  <c r="F315"/>
  <c r="K315" s="1"/>
  <c r="E315"/>
  <c r="D315"/>
  <c r="BU314"/>
  <c r="BK314"/>
  <c r="BF314"/>
  <c r="BC314"/>
  <c r="AN314"/>
  <c r="AL314"/>
  <c r="V314"/>
  <c r="R314"/>
  <c r="P314"/>
  <c r="G314"/>
  <c r="F314"/>
  <c r="K314" s="1"/>
  <c r="E314"/>
  <c r="D314"/>
  <c r="BU313"/>
  <c r="BK313"/>
  <c r="BF313"/>
  <c r="BC313"/>
  <c r="AN313"/>
  <c r="AL313"/>
  <c r="V313"/>
  <c r="R313"/>
  <c r="P313"/>
  <c r="G313"/>
  <c r="F313"/>
  <c r="K313" s="1"/>
  <c r="E313"/>
  <c r="D313"/>
  <c r="BU312"/>
  <c r="BK312"/>
  <c r="BF312"/>
  <c r="BC312"/>
  <c r="AN312"/>
  <c r="AL312"/>
  <c r="V312"/>
  <c r="R312"/>
  <c r="P312"/>
  <c r="G312"/>
  <c r="F312"/>
  <c r="K312" s="1"/>
  <c r="E312"/>
  <c r="D312"/>
  <c r="BU311"/>
  <c r="BK311"/>
  <c r="BF311"/>
  <c r="BC311"/>
  <c r="AN311"/>
  <c r="AL311"/>
  <c r="V311"/>
  <c r="R311"/>
  <c r="G311"/>
  <c r="F311"/>
  <c r="K311" s="1"/>
  <c r="E311"/>
  <c r="D311"/>
  <c r="BU310"/>
  <c r="BK310"/>
  <c r="BF310"/>
  <c r="BG310" s="1"/>
  <c r="BC310"/>
  <c r="AN310"/>
  <c r="AL310"/>
  <c r="V310"/>
  <c r="R310"/>
  <c r="G310"/>
  <c r="F310"/>
  <c r="K310" s="1"/>
  <c r="E310"/>
  <c r="D310"/>
  <c r="BU309"/>
  <c r="BK309"/>
  <c r="BF309"/>
  <c r="BC309"/>
  <c r="AN309"/>
  <c r="AL309"/>
  <c r="V309"/>
  <c r="R309"/>
  <c r="G309"/>
  <c r="F309"/>
  <c r="K309" s="1"/>
  <c r="E309"/>
  <c r="D309"/>
  <c r="BU308"/>
  <c r="BK308"/>
  <c r="BF308"/>
  <c r="BG308" s="1"/>
  <c r="BC308"/>
  <c r="AN308"/>
  <c r="AL308"/>
  <c r="V308"/>
  <c r="R308"/>
  <c r="G308"/>
  <c r="F308"/>
  <c r="K308" s="1"/>
  <c r="E308"/>
  <c r="D308"/>
  <c r="BU307"/>
  <c r="BK307"/>
  <c r="BF307"/>
  <c r="BC307"/>
  <c r="AN307"/>
  <c r="AL307"/>
  <c r="V307"/>
  <c r="R307"/>
  <c r="G307"/>
  <c r="F307"/>
  <c r="K307" s="1"/>
  <c r="E307"/>
  <c r="D307"/>
  <c r="BU306"/>
  <c r="BK306"/>
  <c r="BF306"/>
  <c r="BG306" s="1"/>
  <c r="BC306"/>
  <c r="AN306"/>
  <c r="AL306"/>
  <c r="V306"/>
  <c r="R306"/>
  <c r="F306"/>
  <c r="K306" s="1"/>
  <c r="E306"/>
  <c r="D306"/>
  <c r="BU305"/>
  <c r="BK305"/>
  <c r="BF305"/>
  <c r="BG305" s="1"/>
  <c r="BC305"/>
  <c r="AN305"/>
  <c r="BJ305" s="1"/>
  <c r="BL305" s="1"/>
  <c r="BN305" s="1"/>
  <c r="AL305"/>
  <c r="V305"/>
  <c r="R305"/>
  <c r="P305"/>
  <c r="F305"/>
  <c r="K305" s="1"/>
  <c r="E305"/>
  <c r="G305" s="1"/>
  <c r="D305"/>
  <c r="BU304"/>
  <c r="BK304"/>
  <c r="BG304"/>
  <c r="BF304"/>
  <c r="BC304"/>
  <c r="AN304"/>
  <c r="BJ304" s="1"/>
  <c r="BL304" s="1"/>
  <c r="BN304" s="1"/>
  <c r="AL304"/>
  <c r="V304"/>
  <c r="R304"/>
  <c r="P304"/>
  <c r="F304"/>
  <c r="K304" s="1"/>
  <c r="E304"/>
  <c r="G304" s="1"/>
  <c r="D304"/>
  <c r="BU303"/>
  <c r="BK303"/>
  <c r="BG303"/>
  <c r="BF303"/>
  <c r="BC303"/>
  <c r="AN303"/>
  <c r="BJ303" s="1"/>
  <c r="BL303" s="1"/>
  <c r="BN303" s="1"/>
  <c r="AL303"/>
  <c r="V303"/>
  <c r="R303"/>
  <c r="P303"/>
  <c r="F303"/>
  <c r="K303" s="1"/>
  <c r="E303"/>
  <c r="G303" s="1"/>
  <c r="D303"/>
  <c r="BU302"/>
  <c r="BK302"/>
  <c r="BG302"/>
  <c r="BF302"/>
  <c r="BC302"/>
  <c r="AN302"/>
  <c r="BJ302" s="1"/>
  <c r="BL302" s="1"/>
  <c r="BN302" s="1"/>
  <c r="AL302"/>
  <c r="V302"/>
  <c r="R302"/>
  <c r="P302"/>
  <c r="F302"/>
  <c r="K302" s="1"/>
  <c r="E302"/>
  <c r="G302" s="1"/>
  <c r="D302"/>
  <c r="BU301"/>
  <c r="BK301"/>
  <c r="BG301"/>
  <c r="BF301"/>
  <c r="BC301"/>
  <c r="AN301"/>
  <c r="BJ301" s="1"/>
  <c r="BL301" s="1"/>
  <c r="BN301" s="1"/>
  <c r="AL301"/>
  <c r="V301"/>
  <c r="R301"/>
  <c r="P301"/>
  <c r="F301"/>
  <c r="K301" s="1"/>
  <c r="E301"/>
  <c r="G301" s="1"/>
  <c r="D301"/>
  <c r="BU300"/>
  <c r="BK300"/>
  <c r="BG300"/>
  <c r="BF300"/>
  <c r="BC300"/>
  <c r="AN300"/>
  <c r="BJ300" s="1"/>
  <c r="BL300" s="1"/>
  <c r="BN300" s="1"/>
  <c r="AL300"/>
  <c r="V300"/>
  <c r="R300"/>
  <c r="P300"/>
  <c r="F300"/>
  <c r="K300" s="1"/>
  <c r="E300"/>
  <c r="G300" s="1"/>
  <c r="D300"/>
  <c r="BU299"/>
  <c r="BK299"/>
  <c r="BG299"/>
  <c r="BF299"/>
  <c r="BC299"/>
  <c r="AN299"/>
  <c r="BJ299" s="1"/>
  <c r="BL299" s="1"/>
  <c r="BN299" s="1"/>
  <c r="AL299"/>
  <c r="V299"/>
  <c r="R299"/>
  <c r="P299"/>
  <c r="F299"/>
  <c r="K299" s="1"/>
  <c r="E299"/>
  <c r="G299" s="1"/>
  <c r="D299"/>
  <c r="BU298"/>
  <c r="BK298"/>
  <c r="BG298"/>
  <c r="BF298"/>
  <c r="BC298"/>
  <c r="AN298"/>
  <c r="BJ298" s="1"/>
  <c r="BL298" s="1"/>
  <c r="BN298" s="1"/>
  <c r="AL298"/>
  <c r="V298"/>
  <c r="R298"/>
  <c r="P298"/>
  <c r="F298"/>
  <c r="K298" s="1"/>
  <c r="E298"/>
  <c r="G298" s="1"/>
  <c r="D298"/>
  <c r="BU297"/>
  <c r="BK297"/>
  <c r="BG297"/>
  <c r="BF297"/>
  <c r="BC297"/>
  <c r="AN297"/>
  <c r="BJ297" s="1"/>
  <c r="BL297" s="1"/>
  <c r="BN297" s="1"/>
  <c r="AL297"/>
  <c r="V297"/>
  <c r="R297"/>
  <c r="P297"/>
  <c r="F297"/>
  <c r="K297" s="1"/>
  <c r="E297"/>
  <c r="G297" s="1"/>
  <c r="D297"/>
  <c r="BU296"/>
  <c r="BK296"/>
  <c r="BG296"/>
  <c r="BF296"/>
  <c r="BC296"/>
  <c r="AN296"/>
  <c r="BJ296" s="1"/>
  <c r="BL296" s="1"/>
  <c r="BN296" s="1"/>
  <c r="AL296"/>
  <c r="V296"/>
  <c r="R296"/>
  <c r="P296"/>
  <c r="F296"/>
  <c r="K296" s="1"/>
  <c r="E296"/>
  <c r="G296" s="1"/>
  <c r="D296"/>
  <c r="BU295"/>
  <c r="BK295"/>
  <c r="BG295"/>
  <c r="BF295"/>
  <c r="BC295"/>
  <c r="AN295"/>
  <c r="BJ295" s="1"/>
  <c r="BL295" s="1"/>
  <c r="BN295" s="1"/>
  <c r="AL295"/>
  <c r="V295"/>
  <c r="R295"/>
  <c r="P295"/>
  <c r="F295"/>
  <c r="K295" s="1"/>
  <c r="E295"/>
  <c r="G295" s="1"/>
  <c r="D295"/>
  <c r="BU294"/>
  <c r="BK294"/>
  <c r="BG294"/>
  <c r="BF294"/>
  <c r="BC294"/>
  <c r="AN294"/>
  <c r="BJ294" s="1"/>
  <c r="BL294" s="1"/>
  <c r="BN294" s="1"/>
  <c r="AL294"/>
  <c r="V294"/>
  <c r="R294"/>
  <c r="P294"/>
  <c r="F294"/>
  <c r="K294" s="1"/>
  <c r="E294"/>
  <c r="G294" s="1"/>
  <c r="D294"/>
  <c r="BU293"/>
  <c r="BK293"/>
  <c r="BG293"/>
  <c r="BF293"/>
  <c r="BC293"/>
  <c r="AN293"/>
  <c r="BJ293" s="1"/>
  <c r="BL293" s="1"/>
  <c r="BN293" s="1"/>
  <c r="AL293"/>
  <c r="V293"/>
  <c r="R293"/>
  <c r="P293"/>
  <c r="F293"/>
  <c r="K293" s="1"/>
  <c r="E293"/>
  <c r="G293" s="1"/>
  <c r="D293"/>
  <c r="BU292"/>
  <c r="BK292"/>
  <c r="BG292"/>
  <c r="BF292"/>
  <c r="BC292"/>
  <c r="AN292"/>
  <c r="BJ292" s="1"/>
  <c r="BL292" s="1"/>
  <c r="BN292" s="1"/>
  <c r="AL292"/>
  <c r="V292"/>
  <c r="R292"/>
  <c r="P292"/>
  <c r="F292"/>
  <c r="K292" s="1"/>
  <c r="E292"/>
  <c r="G292" s="1"/>
  <c r="D292"/>
  <c r="BU291"/>
  <c r="BK291"/>
  <c r="BG291"/>
  <c r="BF291"/>
  <c r="BC291"/>
  <c r="AN291"/>
  <c r="BJ291" s="1"/>
  <c r="BL291" s="1"/>
  <c r="BN291" s="1"/>
  <c r="AL291"/>
  <c r="V291"/>
  <c r="R291"/>
  <c r="P291"/>
  <c r="F291"/>
  <c r="K291" s="1"/>
  <c r="E291"/>
  <c r="G291" s="1"/>
  <c r="D291"/>
  <c r="BU290"/>
  <c r="BK290"/>
  <c r="BG290"/>
  <c r="BF290"/>
  <c r="BC290"/>
  <c r="AN290"/>
  <c r="BJ290" s="1"/>
  <c r="BL290" s="1"/>
  <c r="BN290" s="1"/>
  <c r="AL290"/>
  <c r="V290"/>
  <c r="R290"/>
  <c r="P290"/>
  <c r="F290"/>
  <c r="K290" s="1"/>
  <c r="E290"/>
  <c r="G290" s="1"/>
  <c r="D290"/>
  <c r="BU289"/>
  <c r="BK289"/>
  <c r="BG289"/>
  <c r="BF289"/>
  <c r="BC289"/>
  <c r="AN289"/>
  <c r="BJ289" s="1"/>
  <c r="BL289" s="1"/>
  <c r="BN289" s="1"/>
  <c r="AL289"/>
  <c r="V289"/>
  <c r="R289"/>
  <c r="P289"/>
  <c r="F289"/>
  <c r="K289" s="1"/>
  <c r="E289"/>
  <c r="G289" s="1"/>
  <c r="D289"/>
  <c r="BU288"/>
  <c r="BK288"/>
  <c r="BG288"/>
  <c r="BF288"/>
  <c r="BC288"/>
  <c r="AN288"/>
  <c r="BJ288" s="1"/>
  <c r="BL288" s="1"/>
  <c r="BN288" s="1"/>
  <c r="AL288"/>
  <c r="V288"/>
  <c r="R288"/>
  <c r="P288"/>
  <c r="F288"/>
  <c r="K288" s="1"/>
  <c r="E288"/>
  <c r="G288" s="1"/>
  <c r="D288"/>
  <c r="BU287"/>
  <c r="BK287"/>
  <c r="BG287"/>
  <c r="BF287"/>
  <c r="BC287"/>
  <c r="AN287"/>
  <c r="BJ287" s="1"/>
  <c r="BL287" s="1"/>
  <c r="BN287" s="1"/>
  <c r="AL287"/>
  <c r="V287"/>
  <c r="R287"/>
  <c r="P287"/>
  <c r="F287"/>
  <c r="K287" s="1"/>
  <c r="E287"/>
  <c r="G287" s="1"/>
  <c r="D287"/>
  <c r="BU286"/>
  <c r="BK286"/>
  <c r="BG286"/>
  <c r="BF286"/>
  <c r="BC286"/>
  <c r="AN286"/>
  <c r="BJ286" s="1"/>
  <c r="BL286" s="1"/>
  <c r="BN286" s="1"/>
  <c r="AL286"/>
  <c r="V286"/>
  <c r="R286"/>
  <c r="P286"/>
  <c r="F286"/>
  <c r="K286" s="1"/>
  <c r="E286"/>
  <c r="G286" s="1"/>
  <c r="D286"/>
  <c r="BU285"/>
  <c r="BK285"/>
  <c r="BG285"/>
  <c r="BF285"/>
  <c r="BC285"/>
  <c r="AN285"/>
  <c r="BJ285" s="1"/>
  <c r="BL285" s="1"/>
  <c r="BN285" s="1"/>
  <c r="AL285"/>
  <c r="V285"/>
  <c r="R285"/>
  <c r="P285"/>
  <c r="F285"/>
  <c r="K285" s="1"/>
  <c r="E285"/>
  <c r="G285" s="1"/>
  <c r="D285"/>
  <c r="BU284"/>
  <c r="BK284"/>
  <c r="BG284"/>
  <c r="BF284"/>
  <c r="BC284"/>
  <c r="AN284"/>
  <c r="BJ284" s="1"/>
  <c r="BL284" s="1"/>
  <c r="BN284" s="1"/>
  <c r="AL284"/>
  <c r="V284"/>
  <c r="R284"/>
  <c r="P284"/>
  <c r="F284"/>
  <c r="K284" s="1"/>
  <c r="E284"/>
  <c r="G284" s="1"/>
  <c r="D284"/>
  <c r="BU283"/>
  <c r="BK283"/>
  <c r="BG283"/>
  <c r="BF283"/>
  <c r="BC283"/>
  <c r="AN283"/>
  <c r="BJ283" s="1"/>
  <c r="BL283" s="1"/>
  <c r="BN283" s="1"/>
  <c r="AL283"/>
  <c r="V283"/>
  <c r="R283"/>
  <c r="P283"/>
  <c r="F283"/>
  <c r="K283" s="1"/>
  <c r="E283"/>
  <c r="G283" s="1"/>
  <c r="D283"/>
  <c r="BU282"/>
  <c r="BK282"/>
  <c r="BG282"/>
  <c r="BF282"/>
  <c r="BC282"/>
  <c r="AN282"/>
  <c r="BJ282" s="1"/>
  <c r="BL282" s="1"/>
  <c r="BN282" s="1"/>
  <c r="AL282"/>
  <c r="V282"/>
  <c r="R282"/>
  <c r="P282"/>
  <c r="F282"/>
  <c r="K282" s="1"/>
  <c r="E282"/>
  <c r="G282" s="1"/>
  <c r="D282"/>
  <c r="BU281"/>
  <c r="BK281"/>
  <c r="BG281"/>
  <c r="BF281"/>
  <c r="BC281"/>
  <c r="AN281"/>
  <c r="BJ281" s="1"/>
  <c r="BL281" s="1"/>
  <c r="BN281" s="1"/>
  <c r="AL281"/>
  <c r="V281"/>
  <c r="R281"/>
  <c r="P281"/>
  <c r="F281"/>
  <c r="K281" s="1"/>
  <c r="E281"/>
  <c r="G281" s="1"/>
  <c r="D281"/>
  <c r="BU280"/>
  <c r="BK280"/>
  <c r="BG280"/>
  <c r="BF280"/>
  <c r="BC280"/>
  <c r="AN280"/>
  <c r="BJ280" s="1"/>
  <c r="BL280" s="1"/>
  <c r="BN280" s="1"/>
  <c r="AL280"/>
  <c r="V280"/>
  <c r="R280"/>
  <c r="P280"/>
  <c r="F280"/>
  <c r="K280" s="1"/>
  <c r="E280"/>
  <c r="G280" s="1"/>
  <c r="D280"/>
  <c r="BU279"/>
  <c r="BK279"/>
  <c r="BG279"/>
  <c r="BF279"/>
  <c r="BC279"/>
  <c r="AN279"/>
  <c r="BJ279" s="1"/>
  <c r="BL279" s="1"/>
  <c r="BN279" s="1"/>
  <c r="AL279"/>
  <c r="V279"/>
  <c r="R279"/>
  <c r="P279"/>
  <c r="F279"/>
  <c r="K279" s="1"/>
  <c r="E279"/>
  <c r="G279" s="1"/>
  <c r="D279"/>
  <c r="BU278"/>
  <c r="BK278"/>
  <c r="BG278"/>
  <c r="BF278"/>
  <c r="BC278"/>
  <c r="AN278"/>
  <c r="BJ278" s="1"/>
  <c r="BL278" s="1"/>
  <c r="BN278" s="1"/>
  <c r="AL278"/>
  <c r="V278"/>
  <c r="R278"/>
  <c r="P278"/>
  <c r="F278"/>
  <c r="K278" s="1"/>
  <c r="E278"/>
  <c r="G278" s="1"/>
  <c r="D278"/>
  <c r="BU277"/>
  <c r="BK277"/>
  <c r="BG277"/>
  <c r="BF277"/>
  <c r="BC277"/>
  <c r="AN277"/>
  <c r="BJ277" s="1"/>
  <c r="BL277" s="1"/>
  <c r="BN277" s="1"/>
  <c r="AL277"/>
  <c r="V277"/>
  <c r="R277"/>
  <c r="P277"/>
  <c r="F277"/>
  <c r="K277" s="1"/>
  <c r="E277"/>
  <c r="G277" s="1"/>
  <c r="D277"/>
  <c r="BU276"/>
  <c r="BK276"/>
  <c r="BG276"/>
  <c r="BF276"/>
  <c r="BC276"/>
  <c r="AN276"/>
  <c r="BJ276" s="1"/>
  <c r="BL276" s="1"/>
  <c r="BN276" s="1"/>
  <c r="AL276"/>
  <c r="V276"/>
  <c r="R276"/>
  <c r="P276"/>
  <c r="F276"/>
  <c r="K276" s="1"/>
  <c r="E276"/>
  <c r="G276" s="1"/>
  <c r="D276"/>
  <c r="BU275"/>
  <c r="BK275"/>
  <c r="BG275"/>
  <c r="BF275"/>
  <c r="BC275"/>
  <c r="AN275"/>
  <c r="BJ275" s="1"/>
  <c r="BL275" s="1"/>
  <c r="BN275" s="1"/>
  <c r="AL275"/>
  <c r="V275"/>
  <c r="R275"/>
  <c r="P275"/>
  <c r="F275"/>
  <c r="K275" s="1"/>
  <c r="E275"/>
  <c r="G275" s="1"/>
  <c r="D275"/>
  <c r="BU274"/>
  <c r="BK274"/>
  <c r="BG274"/>
  <c r="BF274"/>
  <c r="BC274"/>
  <c r="AN274"/>
  <c r="BJ274" s="1"/>
  <c r="BL274" s="1"/>
  <c r="BN274" s="1"/>
  <c r="AL274"/>
  <c r="V274"/>
  <c r="R274"/>
  <c r="P274"/>
  <c r="F274"/>
  <c r="K274" s="1"/>
  <c r="E274"/>
  <c r="G274" s="1"/>
  <c r="D274"/>
  <c r="BU273"/>
  <c r="BK273"/>
  <c r="BG273"/>
  <c r="BF273"/>
  <c r="BC273"/>
  <c r="AN273"/>
  <c r="BJ273" s="1"/>
  <c r="BL273" s="1"/>
  <c r="BN273" s="1"/>
  <c r="AL273"/>
  <c r="V273"/>
  <c r="R273"/>
  <c r="P273"/>
  <c r="F273"/>
  <c r="K273" s="1"/>
  <c r="E273"/>
  <c r="G273" s="1"/>
  <c r="D273"/>
  <c r="BU272"/>
  <c r="BK272"/>
  <c r="BG272"/>
  <c r="BF272"/>
  <c r="BC272"/>
  <c r="AN272"/>
  <c r="BJ272" s="1"/>
  <c r="BL272" s="1"/>
  <c r="BN272" s="1"/>
  <c r="AL272"/>
  <c r="V272"/>
  <c r="R272"/>
  <c r="P272"/>
  <c r="F272"/>
  <c r="K272" s="1"/>
  <c r="E272"/>
  <c r="G272" s="1"/>
  <c r="D272"/>
  <c r="BU271"/>
  <c r="BK271"/>
  <c r="BG271"/>
  <c r="BF271"/>
  <c r="BC271"/>
  <c r="AN271"/>
  <c r="BJ271" s="1"/>
  <c r="BL271" s="1"/>
  <c r="BN271" s="1"/>
  <c r="AL271"/>
  <c r="V271"/>
  <c r="R271"/>
  <c r="P271"/>
  <c r="F271"/>
  <c r="K271" s="1"/>
  <c r="E271"/>
  <c r="G271" s="1"/>
  <c r="D271"/>
  <c r="BU270"/>
  <c r="BK270"/>
  <c r="BG270"/>
  <c r="BF270"/>
  <c r="BC270"/>
  <c r="AN270"/>
  <c r="BJ270" s="1"/>
  <c r="BL270" s="1"/>
  <c r="BN270" s="1"/>
  <c r="AL270"/>
  <c r="V270"/>
  <c r="R270"/>
  <c r="P270"/>
  <c r="F270"/>
  <c r="K270" s="1"/>
  <c r="E270"/>
  <c r="G270" s="1"/>
  <c r="D270"/>
  <c r="BU269"/>
  <c r="BK269"/>
  <c r="BG269"/>
  <c r="BF269"/>
  <c r="BC269"/>
  <c r="AN269"/>
  <c r="BJ269" s="1"/>
  <c r="BL269" s="1"/>
  <c r="BN269" s="1"/>
  <c r="AL269"/>
  <c r="V269"/>
  <c r="R269"/>
  <c r="P269"/>
  <c r="F269"/>
  <c r="K269" s="1"/>
  <c r="E269"/>
  <c r="G269" s="1"/>
  <c r="D269"/>
  <c r="BU268"/>
  <c r="BK268"/>
  <c r="BG268"/>
  <c r="BF268"/>
  <c r="BC268"/>
  <c r="AN268"/>
  <c r="BJ268" s="1"/>
  <c r="BL268" s="1"/>
  <c r="BN268" s="1"/>
  <c r="AL268"/>
  <c r="V268"/>
  <c r="R268"/>
  <c r="P268"/>
  <c r="F268"/>
  <c r="K268" s="1"/>
  <c r="E268"/>
  <c r="G268" s="1"/>
  <c r="D268"/>
  <c r="BU267"/>
  <c r="BK267"/>
  <c r="BG267"/>
  <c r="BF267"/>
  <c r="BC267"/>
  <c r="AN267"/>
  <c r="BJ267" s="1"/>
  <c r="BL267" s="1"/>
  <c r="BN267" s="1"/>
  <c r="AL267"/>
  <c r="V267"/>
  <c r="R267"/>
  <c r="P267"/>
  <c r="F267"/>
  <c r="K267" s="1"/>
  <c r="E267"/>
  <c r="G267" s="1"/>
  <c r="D267"/>
  <c r="BU266"/>
  <c r="BK266"/>
  <c r="BG266"/>
  <c r="BF266"/>
  <c r="BC266"/>
  <c r="AN266"/>
  <c r="BJ266" s="1"/>
  <c r="BL266" s="1"/>
  <c r="BN266" s="1"/>
  <c r="AL266"/>
  <c r="V266"/>
  <c r="R266"/>
  <c r="P266"/>
  <c r="F266"/>
  <c r="K266" s="1"/>
  <c r="E266"/>
  <c r="G266" s="1"/>
  <c r="D266"/>
  <c r="BU265"/>
  <c r="BK265"/>
  <c r="BG265"/>
  <c r="BF265"/>
  <c r="BC265"/>
  <c r="AN265"/>
  <c r="BJ265" s="1"/>
  <c r="BL265" s="1"/>
  <c r="BN265" s="1"/>
  <c r="AL265"/>
  <c r="V265"/>
  <c r="R265"/>
  <c r="P265"/>
  <c r="F265"/>
  <c r="K265" s="1"/>
  <c r="E265"/>
  <c r="G265" s="1"/>
  <c r="D265"/>
  <c r="BU264"/>
  <c r="BK264"/>
  <c r="BG264"/>
  <c r="BF264"/>
  <c r="BC264"/>
  <c r="AN264"/>
  <c r="BJ264" s="1"/>
  <c r="BL264" s="1"/>
  <c r="BN264" s="1"/>
  <c r="AL264"/>
  <c r="V264"/>
  <c r="R264"/>
  <c r="P264"/>
  <c r="F264"/>
  <c r="K264" s="1"/>
  <c r="E264"/>
  <c r="G264" s="1"/>
  <c r="D264"/>
  <c r="BU263"/>
  <c r="BK263"/>
  <c r="BG263"/>
  <c r="BF263"/>
  <c r="BC263"/>
  <c r="AN263"/>
  <c r="BJ263" s="1"/>
  <c r="BL263" s="1"/>
  <c r="BN263" s="1"/>
  <c r="AL263"/>
  <c r="V263"/>
  <c r="R263"/>
  <c r="P263"/>
  <c r="F263"/>
  <c r="K263" s="1"/>
  <c r="E263"/>
  <c r="G263" s="1"/>
  <c r="D263"/>
  <c r="BU262"/>
  <c r="BK262"/>
  <c r="BG262"/>
  <c r="BF262"/>
  <c r="BC262"/>
  <c r="AN262"/>
  <c r="BJ262" s="1"/>
  <c r="BL262" s="1"/>
  <c r="BN262" s="1"/>
  <c r="AL262"/>
  <c r="V262"/>
  <c r="R262"/>
  <c r="P262"/>
  <c r="F262"/>
  <c r="K262" s="1"/>
  <c r="E262"/>
  <c r="G262" s="1"/>
  <c r="D262"/>
  <c r="BU261"/>
  <c r="BK261"/>
  <c r="BG261"/>
  <c r="BF261"/>
  <c r="BC261"/>
  <c r="AN261"/>
  <c r="BJ261" s="1"/>
  <c r="BL261" s="1"/>
  <c r="BN261" s="1"/>
  <c r="AL261"/>
  <c r="V261"/>
  <c r="R261"/>
  <c r="P261"/>
  <c r="F261"/>
  <c r="K261" s="1"/>
  <c r="E261"/>
  <c r="G261" s="1"/>
  <c r="D261"/>
  <c r="BU260"/>
  <c r="BK260"/>
  <c r="BG260"/>
  <c r="BF260"/>
  <c r="BC260"/>
  <c r="AN260"/>
  <c r="BJ260" s="1"/>
  <c r="BL260" s="1"/>
  <c r="BN260" s="1"/>
  <c r="AL260"/>
  <c r="V260"/>
  <c r="R260"/>
  <c r="P260"/>
  <c r="F260"/>
  <c r="K260" s="1"/>
  <c r="E260"/>
  <c r="G260" s="1"/>
  <c r="D260"/>
  <c r="BU259"/>
  <c r="BK259"/>
  <c r="BG259"/>
  <c r="BF259"/>
  <c r="BC259"/>
  <c r="AN259"/>
  <c r="BJ259" s="1"/>
  <c r="BL259" s="1"/>
  <c r="BN259" s="1"/>
  <c r="AL259"/>
  <c r="V259"/>
  <c r="R259"/>
  <c r="P259"/>
  <c r="F259"/>
  <c r="K259" s="1"/>
  <c r="E259"/>
  <c r="G259" s="1"/>
  <c r="D259"/>
  <c r="BU258"/>
  <c r="BK258"/>
  <c r="BG258"/>
  <c r="BF258"/>
  <c r="BC258"/>
  <c r="AN258"/>
  <c r="BJ258" s="1"/>
  <c r="BL258" s="1"/>
  <c r="BN258" s="1"/>
  <c r="AL258"/>
  <c r="V258"/>
  <c r="R258"/>
  <c r="P258"/>
  <c r="F258"/>
  <c r="K258" s="1"/>
  <c r="E258"/>
  <c r="G258" s="1"/>
  <c r="D258"/>
  <c r="BU257"/>
  <c r="BK257"/>
  <c r="BG257"/>
  <c r="BF257"/>
  <c r="BC257"/>
  <c r="AN257"/>
  <c r="BJ257" s="1"/>
  <c r="BL257" s="1"/>
  <c r="BN257" s="1"/>
  <c r="AL257"/>
  <c r="V257"/>
  <c r="R257"/>
  <c r="P257"/>
  <c r="F257"/>
  <c r="K257" s="1"/>
  <c r="E257"/>
  <c r="G257" s="1"/>
  <c r="D257"/>
  <c r="BU256"/>
  <c r="BK256"/>
  <c r="BG256"/>
  <c r="BF256"/>
  <c r="BC256"/>
  <c r="AN256"/>
  <c r="BJ256" s="1"/>
  <c r="BL256" s="1"/>
  <c r="BN256" s="1"/>
  <c r="AL256"/>
  <c r="V256"/>
  <c r="R256"/>
  <c r="P256"/>
  <c r="F256"/>
  <c r="K256" s="1"/>
  <c r="E256"/>
  <c r="G256" s="1"/>
  <c r="D256"/>
  <c r="BU255"/>
  <c r="BK255"/>
  <c r="BG255"/>
  <c r="BF255"/>
  <c r="BC255"/>
  <c r="AN255"/>
  <c r="BJ255" s="1"/>
  <c r="BL255" s="1"/>
  <c r="BN255" s="1"/>
  <c r="AL255"/>
  <c r="V255"/>
  <c r="R255"/>
  <c r="P255"/>
  <c r="F255"/>
  <c r="K255" s="1"/>
  <c r="E255"/>
  <c r="G255" s="1"/>
  <c r="D255"/>
  <c r="BU254"/>
  <c r="BK254"/>
  <c r="BG254"/>
  <c r="BF254"/>
  <c r="BC254"/>
  <c r="AN254"/>
  <c r="BJ254" s="1"/>
  <c r="BL254" s="1"/>
  <c r="BN254" s="1"/>
  <c r="AL254"/>
  <c r="V254"/>
  <c r="R254"/>
  <c r="P254"/>
  <c r="F254"/>
  <c r="K254" s="1"/>
  <c r="E254"/>
  <c r="G254" s="1"/>
  <c r="D254"/>
  <c r="BU253"/>
  <c r="BK253"/>
  <c r="BG253"/>
  <c r="BF253"/>
  <c r="BC253"/>
  <c r="AN253"/>
  <c r="BJ253" s="1"/>
  <c r="BL253" s="1"/>
  <c r="BN253" s="1"/>
  <c r="AL253"/>
  <c r="V253"/>
  <c r="R253"/>
  <c r="P253"/>
  <c r="F253"/>
  <c r="K253" s="1"/>
  <c r="E253"/>
  <c r="G253" s="1"/>
  <c r="D253"/>
  <c r="BU252"/>
  <c r="BK252"/>
  <c r="BG252"/>
  <c r="BF252"/>
  <c r="BC252"/>
  <c r="AN252"/>
  <c r="BJ252" s="1"/>
  <c r="BL252" s="1"/>
  <c r="BN252" s="1"/>
  <c r="AL252"/>
  <c r="V252"/>
  <c r="R252"/>
  <c r="P252"/>
  <c r="F252"/>
  <c r="K252" s="1"/>
  <c r="E252"/>
  <c r="G252" s="1"/>
  <c r="D252"/>
  <c r="BU251"/>
  <c r="BK251"/>
  <c r="BG251"/>
  <c r="BF251"/>
  <c r="BC251"/>
  <c r="AN251"/>
  <c r="BJ251" s="1"/>
  <c r="BL251" s="1"/>
  <c r="BN251" s="1"/>
  <c r="AL251"/>
  <c r="V251"/>
  <c r="R251"/>
  <c r="P251"/>
  <c r="F251"/>
  <c r="K251" s="1"/>
  <c r="E251"/>
  <c r="G251" s="1"/>
  <c r="D251"/>
  <c r="BU250"/>
  <c r="BK250"/>
  <c r="BG250"/>
  <c r="BF250"/>
  <c r="BC250"/>
  <c r="AN250"/>
  <c r="BJ250" s="1"/>
  <c r="BL250" s="1"/>
  <c r="BN250" s="1"/>
  <c r="AL250"/>
  <c r="V250"/>
  <c r="R250"/>
  <c r="P250"/>
  <c r="F250"/>
  <c r="K250" s="1"/>
  <c r="E250"/>
  <c r="G250" s="1"/>
  <c r="D250"/>
  <c r="BU249"/>
  <c r="BK249"/>
  <c r="BG249"/>
  <c r="BF249"/>
  <c r="BC249"/>
  <c r="AN249"/>
  <c r="BJ249" s="1"/>
  <c r="BL249" s="1"/>
  <c r="BN249" s="1"/>
  <c r="AL249"/>
  <c r="V249"/>
  <c r="R249"/>
  <c r="P249"/>
  <c r="F249"/>
  <c r="K249" s="1"/>
  <c r="E249"/>
  <c r="G249" s="1"/>
  <c r="D249"/>
  <c r="BU248"/>
  <c r="BK248"/>
  <c r="BF248"/>
  <c r="BC248"/>
  <c r="BG248" s="1"/>
  <c r="AN248"/>
  <c r="BJ248" s="1"/>
  <c r="BL248" s="1"/>
  <c r="BN248" s="1"/>
  <c r="AL248"/>
  <c r="V248"/>
  <c r="R248"/>
  <c r="P248"/>
  <c r="F248"/>
  <c r="K248" s="1"/>
  <c r="E248"/>
  <c r="G248" s="1"/>
  <c r="D248"/>
  <c r="BU247"/>
  <c r="BK247"/>
  <c r="BF247"/>
  <c r="BC247"/>
  <c r="BG247" s="1"/>
  <c r="AN247"/>
  <c r="BJ247" s="1"/>
  <c r="BL247" s="1"/>
  <c r="BN247" s="1"/>
  <c r="AL247"/>
  <c r="V247"/>
  <c r="R247"/>
  <c r="P247"/>
  <c r="G247"/>
  <c r="F247"/>
  <c r="K247" s="1"/>
  <c r="E247"/>
  <c r="D247"/>
  <c r="BU246"/>
  <c r="BK246"/>
  <c r="BF246"/>
  <c r="BC246"/>
  <c r="BG246" s="1"/>
  <c r="AN246"/>
  <c r="BJ246" s="1"/>
  <c r="BL246" s="1"/>
  <c r="BN246" s="1"/>
  <c r="AL246"/>
  <c r="V246"/>
  <c r="R246"/>
  <c r="P246"/>
  <c r="G246"/>
  <c r="F246"/>
  <c r="K246" s="1"/>
  <c r="E246"/>
  <c r="D246"/>
  <c r="BU245"/>
  <c r="BK245"/>
  <c r="BF245"/>
  <c r="BC245"/>
  <c r="BG245" s="1"/>
  <c r="AN245"/>
  <c r="BJ245" s="1"/>
  <c r="BL245" s="1"/>
  <c r="BN245" s="1"/>
  <c r="AL245"/>
  <c r="V245"/>
  <c r="R245"/>
  <c r="P245"/>
  <c r="G245"/>
  <c r="F245"/>
  <c r="K245" s="1"/>
  <c r="E245"/>
  <c r="D245"/>
  <c r="BU244"/>
  <c r="BK244"/>
  <c r="BF244"/>
  <c r="BC244"/>
  <c r="BG244" s="1"/>
  <c r="AN244"/>
  <c r="BJ244" s="1"/>
  <c r="BL244" s="1"/>
  <c r="BN244" s="1"/>
  <c r="AL244"/>
  <c r="V244"/>
  <c r="R244"/>
  <c r="P244"/>
  <c r="G244"/>
  <c r="F244"/>
  <c r="K244" s="1"/>
  <c r="E244"/>
  <c r="D244"/>
  <c r="BU243"/>
  <c r="BK243"/>
  <c r="BF243"/>
  <c r="BC243"/>
  <c r="BG243" s="1"/>
  <c r="AN243"/>
  <c r="BJ243" s="1"/>
  <c r="BL243" s="1"/>
  <c r="BN243" s="1"/>
  <c r="AL243"/>
  <c r="V243"/>
  <c r="R243"/>
  <c r="P243"/>
  <c r="G243"/>
  <c r="F243"/>
  <c r="K243" s="1"/>
  <c r="E243"/>
  <c r="D243"/>
  <c r="BU242"/>
  <c r="BK242"/>
  <c r="BF242"/>
  <c r="BC242"/>
  <c r="BG242" s="1"/>
  <c r="AN242"/>
  <c r="BJ242" s="1"/>
  <c r="BL242" s="1"/>
  <c r="BN242" s="1"/>
  <c r="AL242"/>
  <c r="V242"/>
  <c r="R242"/>
  <c r="P242"/>
  <c r="G242"/>
  <c r="F242"/>
  <c r="K242" s="1"/>
  <c r="E242"/>
  <c r="D242"/>
  <c r="BU241"/>
  <c r="BK241"/>
  <c r="BF241"/>
  <c r="BC241"/>
  <c r="BG241" s="1"/>
  <c r="AN241"/>
  <c r="BJ241" s="1"/>
  <c r="BL241" s="1"/>
  <c r="BN241" s="1"/>
  <c r="AL241"/>
  <c r="V241"/>
  <c r="R241"/>
  <c r="P241"/>
  <c r="G241"/>
  <c r="F241"/>
  <c r="K241" s="1"/>
  <c r="E241"/>
  <c r="D241"/>
  <c r="BU240"/>
  <c r="BK240"/>
  <c r="BF240"/>
  <c r="BC240"/>
  <c r="BG240" s="1"/>
  <c r="AN240"/>
  <c r="BJ240" s="1"/>
  <c r="BL240" s="1"/>
  <c r="BN240" s="1"/>
  <c r="AL240"/>
  <c r="V240"/>
  <c r="R240"/>
  <c r="P240"/>
  <c r="G240"/>
  <c r="F240"/>
  <c r="K240" s="1"/>
  <c r="E240"/>
  <c r="D240"/>
  <c r="BU239"/>
  <c r="BK239"/>
  <c r="BF239"/>
  <c r="BC239"/>
  <c r="BG239" s="1"/>
  <c r="AN239"/>
  <c r="BJ239" s="1"/>
  <c r="BL239" s="1"/>
  <c r="BN239" s="1"/>
  <c r="AL239"/>
  <c r="V239"/>
  <c r="R239"/>
  <c r="P239"/>
  <c r="G239"/>
  <c r="F239"/>
  <c r="K239" s="1"/>
  <c r="E239"/>
  <c r="D239"/>
  <c r="BU238"/>
  <c r="BK238"/>
  <c r="BF238"/>
  <c r="BC238"/>
  <c r="BG238" s="1"/>
  <c r="AN238"/>
  <c r="BJ238" s="1"/>
  <c r="BL238" s="1"/>
  <c r="BN238" s="1"/>
  <c r="AL238"/>
  <c r="V238"/>
  <c r="R238"/>
  <c r="P238"/>
  <c r="G238"/>
  <c r="F238"/>
  <c r="K238" s="1"/>
  <c r="E238"/>
  <c r="D238"/>
  <c r="BU237"/>
  <c r="BK237"/>
  <c r="BF237"/>
  <c r="BC237"/>
  <c r="BG237" s="1"/>
  <c r="AN237"/>
  <c r="BJ237" s="1"/>
  <c r="BL237" s="1"/>
  <c r="BN237" s="1"/>
  <c r="AL237"/>
  <c r="V237"/>
  <c r="R237"/>
  <c r="P237"/>
  <c r="G237"/>
  <c r="F237"/>
  <c r="K237" s="1"/>
  <c r="E237"/>
  <c r="D237"/>
  <c r="BU236"/>
  <c r="BK236"/>
  <c r="BF236"/>
  <c r="BC236"/>
  <c r="BG236" s="1"/>
  <c r="AN236"/>
  <c r="BJ236" s="1"/>
  <c r="BL236" s="1"/>
  <c r="BN236" s="1"/>
  <c r="AL236"/>
  <c r="V236"/>
  <c r="R236"/>
  <c r="P236"/>
  <c r="G236"/>
  <c r="F236"/>
  <c r="K236" s="1"/>
  <c r="E236"/>
  <c r="D236"/>
  <c r="BU235"/>
  <c r="BK235"/>
  <c r="BF235"/>
  <c r="BC235"/>
  <c r="BG235" s="1"/>
  <c r="AN235"/>
  <c r="BJ235" s="1"/>
  <c r="BL235" s="1"/>
  <c r="BN235" s="1"/>
  <c r="AL235"/>
  <c r="V235"/>
  <c r="R235"/>
  <c r="P235"/>
  <c r="G235"/>
  <c r="F235"/>
  <c r="K235" s="1"/>
  <c r="E235"/>
  <c r="D235"/>
  <c r="BU234"/>
  <c r="BK234"/>
  <c r="BF234"/>
  <c r="BC234"/>
  <c r="BG234" s="1"/>
  <c r="AN234"/>
  <c r="AL234"/>
  <c r="V234"/>
  <c r="R234"/>
  <c r="P234"/>
  <c r="G234"/>
  <c r="F234"/>
  <c r="K234" s="1"/>
  <c r="E234"/>
  <c r="D234"/>
  <c r="BU233"/>
  <c r="BK233"/>
  <c r="BF233"/>
  <c r="BC233"/>
  <c r="BG233" s="1"/>
  <c r="AN233"/>
  <c r="AL233"/>
  <c r="V233"/>
  <c r="R233"/>
  <c r="P233"/>
  <c r="G233"/>
  <c r="F233"/>
  <c r="K233" s="1"/>
  <c r="E233"/>
  <c r="D233"/>
  <c r="BU232"/>
  <c r="BK232"/>
  <c r="BF232"/>
  <c r="BC232"/>
  <c r="BG232" s="1"/>
  <c r="AN232"/>
  <c r="AL232"/>
  <c r="V232"/>
  <c r="R232"/>
  <c r="P232"/>
  <c r="G232"/>
  <c r="F232"/>
  <c r="K232" s="1"/>
  <c r="E232"/>
  <c r="D232"/>
  <c r="BU231"/>
  <c r="BK231"/>
  <c r="BF231"/>
  <c r="BC231"/>
  <c r="BG231" s="1"/>
  <c r="AN231"/>
  <c r="AL231"/>
  <c r="V231"/>
  <c r="R231"/>
  <c r="P231"/>
  <c r="G231"/>
  <c r="F231"/>
  <c r="K231" s="1"/>
  <c r="E231"/>
  <c r="D231"/>
  <c r="BU230"/>
  <c r="BK230"/>
  <c r="BF230"/>
  <c r="BC230"/>
  <c r="BG230" s="1"/>
  <c r="AN230"/>
  <c r="AL230"/>
  <c r="V230"/>
  <c r="R230"/>
  <c r="P230"/>
  <c r="G230"/>
  <c r="F230"/>
  <c r="K230" s="1"/>
  <c r="E230"/>
  <c r="D230"/>
  <c r="BU229"/>
  <c r="BK229"/>
  <c r="BG229"/>
  <c r="BF229"/>
  <c r="BC229"/>
  <c r="AN229"/>
  <c r="AL229"/>
  <c r="V229"/>
  <c r="R229"/>
  <c r="P229"/>
  <c r="F229"/>
  <c r="K229" s="1"/>
  <c r="E229"/>
  <c r="G229" s="1"/>
  <c r="D229"/>
  <c r="BU228"/>
  <c r="BK228"/>
  <c r="BF228"/>
  <c r="BC228"/>
  <c r="BG228" s="1"/>
  <c r="AN228"/>
  <c r="AL228"/>
  <c r="V228"/>
  <c r="R228"/>
  <c r="P228"/>
  <c r="G228"/>
  <c r="F228"/>
  <c r="K228" s="1"/>
  <c r="E228"/>
  <c r="D228"/>
  <c r="BU227"/>
  <c r="BK227"/>
  <c r="BG227"/>
  <c r="BF227"/>
  <c r="BC227"/>
  <c r="AN227"/>
  <c r="AL227"/>
  <c r="V227"/>
  <c r="R227"/>
  <c r="P227"/>
  <c r="F227"/>
  <c r="K227" s="1"/>
  <c r="E227"/>
  <c r="G227" s="1"/>
  <c r="D227"/>
  <c r="BU226"/>
  <c r="BK226"/>
  <c r="BF226"/>
  <c r="BC226"/>
  <c r="BG226" s="1"/>
  <c r="AN226"/>
  <c r="AL226"/>
  <c r="V226"/>
  <c r="R226"/>
  <c r="P226"/>
  <c r="G226"/>
  <c r="F226"/>
  <c r="K226" s="1"/>
  <c r="E226"/>
  <c r="D226"/>
  <c r="BU225"/>
  <c r="BK225"/>
  <c r="BG225"/>
  <c r="BF225"/>
  <c r="BC225"/>
  <c r="AN225"/>
  <c r="AL225"/>
  <c r="V225"/>
  <c r="R225"/>
  <c r="P225"/>
  <c r="F225"/>
  <c r="K225" s="1"/>
  <c r="E225"/>
  <c r="G225" s="1"/>
  <c r="D225"/>
  <c r="BU224"/>
  <c r="BK224"/>
  <c r="BF224"/>
  <c r="BC224"/>
  <c r="BG224" s="1"/>
  <c r="AN224"/>
  <c r="AL224"/>
  <c r="V224"/>
  <c r="R224"/>
  <c r="P224"/>
  <c r="G224"/>
  <c r="F224"/>
  <c r="K224" s="1"/>
  <c r="E224"/>
  <c r="D224"/>
  <c r="BU223"/>
  <c r="BK223"/>
  <c r="BG223"/>
  <c r="BF223"/>
  <c r="BC223"/>
  <c r="AN223"/>
  <c r="AL223"/>
  <c r="V223"/>
  <c r="R223"/>
  <c r="P223"/>
  <c r="F223"/>
  <c r="K223" s="1"/>
  <c r="E223"/>
  <c r="G223" s="1"/>
  <c r="D223"/>
  <c r="BU222"/>
  <c r="BK222"/>
  <c r="BF222"/>
  <c r="BC222"/>
  <c r="BG222" s="1"/>
  <c r="AN222"/>
  <c r="AL222"/>
  <c r="V222"/>
  <c r="R222"/>
  <c r="P222"/>
  <c r="G222"/>
  <c r="F222"/>
  <c r="K222" s="1"/>
  <c r="E222"/>
  <c r="D222"/>
  <c r="BU221"/>
  <c r="BK221"/>
  <c r="BG221"/>
  <c r="BF221"/>
  <c r="BC221"/>
  <c r="AN221"/>
  <c r="AL221"/>
  <c r="V221"/>
  <c r="R221"/>
  <c r="P221"/>
  <c r="F221"/>
  <c r="K221" s="1"/>
  <c r="E221"/>
  <c r="G221" s="1"/>
  <c r="D221"/>
  <c r="BU220"/>
  <c r="BK220"/>
  <c r="BF220"/>
  <c r="BC220"/>
  <c r="BG220" s="1"/>
  <c r="AN220"/>
  <c r="AL220"/>
  <c r="V220"/>
  <c r="R220"/>
  <c r="P220"/>
  <c r="G220"/>
  <c r="F220"/>
  <c r="K220" s="1"/>
  <c r="E220"/>
  <c r="D220"/>
  <c r="BU219"/>
  <c r="BK219"/>
  <c r="BG219"/>
  <c r="BF219"/>
  <c r="BC219"/>
  <c r="AN219"/>
  <c r="AL219"/>
  <c r="V219"/>
  <c r="R219"/>
  <c r="P219"/>
  <c r="F219"/>
  <c r="K219" s="1"/>
  <c r="E219"/>
  <c r="G219" s="1"/>
  <c r="D219"/>
  <c r="BU218"/>
  <c r="BK218"/>
  <c r="BF218"/>
  <c r="BC218"/>
  <c r="BG218" s="1"/>
  <c r="AN218"/>
  <c r="AL218"/>
  <c r="V218"/>
  <c r="R218"/>
  <c r="P218"/>
  <c r="G218"/>
  <c r="F218"/>
  <c r="K218" s="1"/>
  <c r="E218"/>
  <c r="D218"/>
  <c r="BU217"/>
  <c r="BK217"/>
  <c r="BG217"/>
  <c r="BF217"/>
  <c r="BC217"/>
  <c r="AN217"/>
  <c r="AL217"/>
  <c r="V217"/>
  <c r="R217"/>
  <c r="P217"/>
  <c r="F217"/>
  <c r="K217" s="1"/>
  <c r="E217"/>
  <c r="G217" s="1"/>
  <c r="D217"/>
  <c r="BU216"/>
  <c r="BK216"/>
  <c r="BF216"/>
  <c r="BC216"/>
  <c r="BG216" s="1"/>
  <c r="AN216"/>
  <c r="AL216"/>
  <c r="V216"/>
  <c r="R216"/>
  <c r="P216"/>
  <c r="G216"/>
  <c r="F216"/>
  <c r="K216" s="1"/>
  <c r="E216"/>
  <c r="D216"/>
  <c r="BU215"/>
  <c r="BK215"/>
  <c r="BG215"/>
  <c r="BF215"/>
  <c r="BC215"/>
  <c r="AN215"/>
  <c r="AL215"/>
  <c r="V215"/>
  <c r="R215"/>
  <c r="P215"/>
  <c r="F215"/>
  <c r="K215" s="1"/>
  <c r="E215"/>
  <c r="G215" s="1"/>
  <c r="D215"/>
  <c r="BU214"/>
  <c r="BK214"/>
  <c r="BF214"/>
  <c r="BC214"/>
  <c r="BG214" s="1"/>
  <c r="AN214"/>
  <c r="AL214"/>
  <c r="V214"/>
  <c r="R214"/>
  <c r="P214"/>
  <c r="G214"/>
  <c r="F214"/>
  <c r="K214" s="1"/>
  <c r="E214"/>
  <c r="D214"/>
  <c r="BU213"/>
  <c r="BK213"/>
  <c r="BG213"/>
  <c r="BF213"/>
  <c r="BC213"/>
  <c r="AN213"/>
  <c r="AL213"/>
  <c r="V213"/>
  <c r="R213"/>
  <c r="P213"/>
  <c r="F213"/>
  <c r="K213" s="1"/>
  <c r="E213"/>
  <c r="G213" s="1"/>
  <c r="D213"/>
  <c r="BU212"/>
  <c r="BK212"/>
  <c r="BF212"/>
  <c r="BC212"/>
  <c r="BG212" s="1"/>
  <c r="AN212"/>
  <c r="AL212"/>
  <c r="V212"/>
  <c r="R212"/>
  <c r="P212"/>
  <c r="G212"/>
  <c r="F212"/>
  <c r="K212" s="1"/>
  <c r="E212"/>
  <c r="D212"/>
  <c r="BU211"/>
  <c r="BK211"/>
  <c r="BG211"/>
  <c r="BF211"/>
  <c r="BC211"/>
  <c r="AN211"/>
  <c r="AL211"/>
  <c r="V211"/>
  <c r="R211"/>
  <c r="P211"/>
  <c r="F211"/>
  <c r="K211" s="1"/>
  <c r="E211"/>
  <c r="G211" s="1"/>
  <c r="D211"/>
  <c r="BU210"/>
  <c r="BK210"/>
  <c r="BF210"/>
  <c r="BC210"/>
  <c r="BG210" s="1"/>
  <c r="AN210"/>
  <c r="AL210"/>
  <c r="V210"/>
  <c r="R210"/>
  <c r="P210"/>
  <c r="G210"/>
  <c r="F210"/>
  <c r="K210" s="1"/>
  <c r="E210"/>
  <c r="D210"/>
  <c r="BU209"/>
  <c r="BK209"/>
  <c r="BG209"/>
  <c r="BF209"/>
  <c r="BC209"/>
  <c r="AL209"/>
  <c r="AN209" s="1"/>
  <c r="V209"/>
  <c r="R209"/>
  <c r="P209"/>
  <c r="F209"/>
  <c r="K209" s="1"/>
  <c r="E209"/>
  <c r="D209"/>
  <c r="BU208"/>
  <c r="BK208"/>
  <c r="BG208"/>
  <c r="BF208"/>
  <c r="BC208"/>
  <c r="AL208"/>
  <c r="AN208" s="1"/>
  <c r="V208"/>
  <c r="R208"/>
  <c r="P208"/>
  <c r="F208"/>
  <c r="K208" s="1"/>
  <c r="E208"/>
  <c r="D208"/>
  <c r="BU207"/>
  <c r="BK207"/>
  <c r="BG207"/>
  <c r="BF207"/>
  <c r="BC207"/>
  <c r="AL207"/>
  <c r="AN207" s="1"/>
  <c r="V207"/>
  <c r="R207"/>
  <c r="P207"/>
  <c r="F207"/>
  <c r="K207" s="1"/>
  <c r="E207"/>
  <c r="D207"/>
  <c r="BU206"/>
  <c r="BK206"/>
  <c r="BG206"/>
  <c r="BF206"/>
  <c r="BC206"/>
  <c r="AL206"/>
  <c r="AN206" s="1"/>
  <c r="V206"/>
  <c r="R206"/>
  <c r="P206"/>
  <c r="F206"/>
  <c r="K206" s="1"/>
  <c r="E206"/>
  <c r="D206"/>
  <c r="BU205"/>
  <c r="BK205"/>
  <c r="BG205"/>
  <c r="BF205"/>
  <c r="BC205"/>
  <c r="AL205"/>
  <c r="AN205" s="1"/>
  <c r="V205"/>
  <c r="R205"/>
  <c r="P205"/>
  <c r="F205"/>
  <c r="K205" s="1"/>
  <c r="E205"/>
  <c r="D205"/>
  <c r="BU204"/>
  <c r="BK204"/>
  <c r="BG204"/>
  <c r="BF204"/>
  <c r="BC204"/>
  <c r="AL204"/>
  <c r="AN204" s="1"/>
  <c r="V204"/>
  <c r="R204"/>
  <c r="P204"/>
  <c r="F204"/>
  <c r="K204" s="1"/>
  <c r="E204"/>
  <c r="D204"/>
  <c r="BU203"/>
  <c r="BK203"/>
  <c r="BG203"/>
  <c r="BF203"/>
  <c r="BC203"/>
  <c r="AL203"/>
  <c r="AN203" s="1"/>
  <c r="V203"/>
  <c r="R203"/>
  <c r="P203"/>
  <c r="F203"/>
  <c r="K203" s="1"/>
  <c r="E203"/>
  <c r="D203"/>
  <c r="BU202"/>
  <c r="BK202"/>
  <c r="BG202"/>
  <c r="BF202"/>
  <c r="BC202"/>
  <c r="AL202"/>
  <c r="AN202" s="1"/>
  <c r="V202"/>
  <c r="R202"/>
  <c r="P202"/>
  <c r="F202"/>
  <c r="K202" s="1"/>
  <c r="E202"/>
  <c r="D202"/>
  <c r="BU201"/>
  <c r="BK201"/>
  <c r="BG201"/>
  <c r="BF201"/>
  <c r="BC201"/>
  <c r="AL201"/>
  <c r="AN201" s="1"/>
  <c r="V201"/>
  <c r="R201"/>
  <c r="P201"/>
  <c r="F201"/>
  <c r="K201" s="1"/>
  <c r="E201"/>
  <c r="D201"/>
  <c r="BU200"/>
  <c r="BK200"/>
  <c r="BG200"/>
  <c r="BF200"/>
  <c r="BC200"/>
  <c r="AL200"/>
  <c r="AN200" s="1"/>
  <c r="V200"/>
  <c r="R200"/>
  <c r="P200"/>
  <c r="F200"/>
  <c r="K200" s="1"/>
  <c r="E200"/>
  <c r="D200"/>
  <c r="BU199"/>
  <c r="BK199"/>
  <c r="BG199"/>
  <c r="BF199"/>
  <c r="BC199"/>
  <c r="AL199"/>
  <c r="AN199" s="1"/>
  <c r="V199"/>
  <c r="R199"/>
  <c r="P199"/>
  <c r="F199"/>
  <c r="K199" s="1"/>
  <c r="E199"/>
  <c r="D199"/>
  <c r="BU198"/>
  <c r="BK198"/>
  <c r="BG198"/>
  <c r="BF198"/>
  <c r="BC198"/>
  <c r="AL198"/>
  <c r="AN198" s="1"/>
  <c r="V198"/>
  <c r="R198"/>
  <c r="P198"/>
  <c r="F198"/>
  <c r="K198" s="1"/>
  <c r="E198"/>
  <c r="D198"/>
  <c r="BU197"/>
  <c r="BK197"/>
  <c r="BG197"/>
  <c r="BF197"/>
  <c r="BC197"/>
  <c r="AL197"/>
  <c r="AN197" s="1"/>
  <c r="V197"/>
  <c r="R197"/>
  <c r="P197"/>
  <c r="F197"/>
  <c r="K197" s="1"/>
  <c r="E197"/>
  <c r="D197"/>
  <c r="BU196"/>
  <c r="BK196"/>
  <c r="BG196"/>
  <c r="BF196"/>
  <c r="BC196"/>
  <c r="AL196"/>
  <c r="AN196" s="1"/>
  <c r="V196"/>
  <c r="R196"/>
  <c r="P196"/>
  <c r="F196"/>
  <c r="K196" s="1"/>
  <c r="E196"/>
  <c r="D196"/>
  <c r="BU195"/>
  <c r="BK195"/>
  <c r="BG195"/>
  <c r="BF195"/>
  <c r="BC195"/>
  <c r="AL195"/>
  <c r="AN195" s="1"/>
  <c r="V195"/>
  <c r="R195"/>
  <c r="P195"/>
  <c r="F195"/>
  <c r="K195" s="1"/>
  <c r="E195"/>
  <c r="D195"/>
  <c r="BU194"/>
  <c r="BK194"/>
  <c r="BG194"/>
  <c r="BF194"/>
  <c r="BC194"/>
  <c r="AL194"/>
  <c r="AN194" s="1"/>
  <c r="V194"/>
  <c r="R194"/>
  <c r="P194"/>
  <c r="F194"/>
  <c r="K194" s="1"/>
  <c r="E194"/>
  <c r="D194"/>
  <c r="BU193"/>
  <c r="BK193"/>
  <c r="BJ193"/>
  <c r="BL193" s="1"/>
  <c r="BN193" s="1"/>
  <c r="BG193"/>
  <c r="BF193"/>
  <c r="BC193"/>
  <c r="AL193"/>
  <c r="AN193" s="1"/>
  <c r="V193"/>
  <c r="R193"/>
  <c r="P193"/>
  <c r="F193"/>
  <c r="G193" s="1"/>
  <c r="E193"/>
  <c r="D193"/>
  <c r="BU192"/>
  <c r="BK192"/>
  <c r="BJ192"/>
  <c r="BL192" s="1"/>
  <c r="BN192" s="1"/>
  <c r="BG192"/>
  <c r="BF192"/>
  <c r="BC192"/>
  <c r="AL192"/>
  <c r="AN192" s="1"/>
  <c r="V192"/>
  <c r="R192"/>
  <c r="P192"/>
  <c r="F192"/>
  <c r="G192" s="1"/>
  <c r="E192"/>
  <c r="D192"/>
  <c r="BU191"/>
  <c r="BK191"/>
  <c r="BJ191"/>
  <c r="BL191" s="1"/>
  <c r="BN191" s="1"/>
  <c r="BG191"/>
  <c r="BF191"/>
  <c r="BC191"/>
  <c r="AL191"/>
  <c r="AN191" s="1"/>
  <c r="V191"/>
  <c r="R191"/>
  <c r="P191"/>
  <c r="F191"/>
  <c r="G191" s="1"/>
  <c r="E191"/>
  <c r="D191"/>
  <c r="BU190"/>
  <c r="BK190"/>
  <c r="BJ190"/>
  <c r="BL190" s="1"/>
  <c r="BN190" s="1"/>
  <c r="BG190"/>
  <c r="BF190"/>
  <c r="BC190"/>
  <c r="AL190"/>
  <c r="AN190" s="1"/>
  <c r="V190"/>
  <c r="R190"/>
  <c r="P190"/>
  <c r="F190"/>
  <c r="G190" s="1"/>
  <c r="E190"/>
  <c r="D190"/>
  <c r="BU189"/>
  <c r="BK189"/>
  <c r="BJ189"/>
  <c r="BL189" s="1"/>
  <c r="BN189" s="1"/>
  <c r="BG189"/>
  <c r="BF189"/>
  <c r="BC189"/>
  <c r="AL189"/>
  <c r="AN189" s="1"/>
  <c r="V189"/>
  <c r="R189"/>
  <c r="P189"/>
  <c r="F189"/>
  <c r="G189" s="1"/>
  <c r="E189"/>
  <c r="D189"/>
  <c r="BU188"/>
  <c r="BK188"/>
  <c r="BJ188"/>
  <c r="BL188" s="1"/>
  <c r="BN188" s="1"/>
  <c r="BG188"/>
  <c r="BF188"/>
  <c r="BC188"/>
  <c r="AL188"/>
  <c r="AN188" s="1"/>
  <c r="V188"/>
  <c r="R188"/>
  <c r="P188"/>
  <c r="F188"/>
  <c r="G188" s="1"/>
  <c r="E188"/>
  <c r="D188"/>
  <c r="BU187"/>
  <c r="BK187"/>
  <c r="BJ187"/>
  <c r="BL187" s="1"/>
  <c r="BN187" s="1"/>
  <c r="BG187"/>
  <c r="BF187"/>
  <c r="BC187"/>
  <c r="AL187"/>
  <c r="AN187" s="1"/>
  <c r="V187"/>
  <c r="R187"/>
  <c r="P187"/>
  <c r="F187"/>
  <c r="G187" s="1"/>
  <c r="E187"/>
  <c r="D187"/>
  <c r="BU186"/>
  <c r="BK186"/>
  <c r="BJ186"/>
  <c r="BL186" s="1"/>
  <c r="BN186" s="1"/>
  <c r="BG186"/>
  <c r="BF186"/>
  <c r="BC186"/>
  <c r="AL186"/>
  <c r="AN186" s="1"/>
  <c r="V186"/>
  <c r="R186"/>
  <c r="P186"/>
  <c r="F186"/>
  <c r="G186" s="1"/>
  <c r="E186"/>
  <c r="D186"/>
  <c r="BU185"/>
  <c r="BK185"/>
  <c r="BJ185"/>
  <c r="BL185" s="1"/>
  <c r="BN185" s="1"/>
  <c r="BG185"/>
  <c r="BF185"/>
  <c r="BC185"/>
  <c r="AL185"/>
  <c r="AN185" s="1"/>
  <c r="V185"/>
  <c r="R185"/>
  <c r="P185"/>
  <c r="F185"/>
  <c r="G185" s="1"/>
  <c r="E185"/>
  <c r="D185"/>
  <c r="BU184"/>
  <c r="BK184"/>
  <c r="BJ184"/>
  <c r="BL184" s="1"/>
  <c r="BN184" s="1"/>
  <c r="BG184"/>
  <c r="BF184"/>
  <c r="BC184"/>
  <c r="AL184"/>
  <c r="AN184" s="1"/>
  <c r="V184"/>
  <c r="R184"/>
  <c r="P184"/>
  <c r="F184"/>
  <c r="G184" s="1"/>
  <c r="E184"/>
  <c r="D184"/>
  <c r="BU183"/>
  <c r="BK183"/>
  <c r="BJ183"/>
  <c r="BL183" s="1"/>
  <c r="BN183" s="1"/>
  <c r="BG183"/>
  <c r="BF183"/>
  <c r="BC183"/>
  <c r="AL183"/>
  <c r="AN183" s="1"/>
  <c r="V183"/>
  <c r="R183"/>
  <c r="P183"/>
  <c r="F183"/>
  <c r="G183" s="1"/>
  <c r="E183"/>
  <c r="D183"/>
  <c r="BU182"/>
  <c r="BK182"/>
  <c r="BJ182"/>
  <c r="BL182" s="1"/>
  <c r="BN182" s="1"/>
  <c r="BG182"/>
  <c r="BF182"/>
  <c r="BC182"/>
  <c r="AL182"/>
  <c r="AN182" s="1"/>
  <c r="V182"/>
  <c r="R182"/>
  <c r="P182"/>
  <c r="F182"/>
  <c r="G182" s="1"/>
  <c r="E182"/>
  <c r="D182"/>
  <c r="BU181"/>
  <c r="BK181"/>
  <c r="BJ181"/>
  <c r="BL181" s="1"/>
  <c r="BN181" s="1"/>
  <c r="BG181"/>
  <c r="BF181"/>
  <c r="BC181"/>
  <c r="AL181"/>
  <c r="AN181" s="1"/>
  <c r="V181"/>
  <c r="R181"/>
  <c r="P181"/>
  <c r="F181"/>
  <c r="G181" s="1"/>
  <c r="E181"/>
  <c r="D181"/>
  <c r="BU180"/>
  <c r="BK180"/>
  <c r="BJ180"/>
  <c r="BL180" s="1"/>
  <c r="BN180" s="1"/>
  <c r="BG180"/>
  <c r="BF180"/>
  <c r="BC180"/>
  <c r="AL180"/>
  <c r="AN180" s="1"/>
  <c r="V180"/>
  <c r="R180"/>
  <c r="P180"/>
  <c r="F180"/>
  <c r="G180" s="1"/>
  <c r="E180"/>
  <c r="D180"/>
  <c r="BU179"/>
  <c r="BK179"/>
  <c r="BJ179"/>
  <c r="BL179" s="1"/>
  <c r="BN179" s="1"/>
  <c r="BG179"/>
  <c r="BF179"/>
  <c r="BC179"/>
  <c r="AL179"/>
  <c r="AN179" s="1"/>
  <c r="V179"/>
  <c r="R179"/>
  <c r="P179"/>
  <c r="F179"/>
  <c r="G179" s="1"/>
  <c r="E179"/>
  <c r="D179"/>
  <c r="BU178"/>
  <c r="BK178"/>
  <c r="BJ178"/>
  <c r="BL178" s="1"/>
  <c r="BN178" s="1"/>
  <c r="BG178"/>
  <c r="BF178"/>
  <c r="BC178"/>
  <c r="AL178"/>
  <c r="AN178" s="1"/>
  <c r="V178"/>
  <c r="R178"/>
  <c r="P178"/>
  <c r="F178"/>
  <c r="G178" s="1"/>
  <c r="E178"/>
  <c r="D178"/>
  <c r="BU177"/>
  <c r="BK177"/>
  <c r="BJ177"/>
  <c r="BL177" s="1"/>
  <c r="BN177" s="1"/>
  <c r="BG177"/>
  <c r="BF177"/>
  <c r="BC177"/>
  <c r="AL177"/>
  <c r="AN177" s="1"/>
  <c r="V177"/>
  <c r="R177"/>
  <c r="P177"/>
  <c r="F177"/>
  <c r="G177" s="1"/>
  <c r="E177"/>
  <c r="D177"/>
  <c r="BU176"/>
  <c r="BK176"/>
  <c r="BJ176"/>
  <c r="BL176" s="1"/>
  <c r="BN176" s="1"/>
  <c r="BG176"/>
  <c r="BF176"/>
  <c r="BC176"/>
  <c r="AL176"/>
  <c r="AN176" s="1"/>
  <c r="V176"/>
  <c r="R176"/>
  <c r="P176"/>
  <c r="F176"/>
  <c r="G176" s="1"/>
  <c r="E176"/>
  <c r="D176"/>
  <c r="BU175"/>
  <c r="BK175"/>
  <c r="BJ175"/>
  <c r="BL175" s="1"/>
  <c r="BN175" s="1"/>
  <c r="BG175"/>
  <c r="BF175"/>
  <c r="BC175"/>
  <c r="AL175"/>
  <c r="AN175" s="1"/>
  <c r="V175"/>
  <c r="R175"/>
  <c r="P175"/>
  <c r="F175"/>
  <c r="G175" s="1"/>
  <c r="E175"/>
  <c r="D175"/>
  <c r="BU174"/>
  <c r="BK174"/>
  <c r="BJ174"/>
  <c r="BL174" s="1"/>
  <c r="BN174" s="1"/>
  <c r="BG174"/>
  <c r="BF174"/>
  <c r="BC174"/>
  <c r="AN174"/>
  <c r="AL174"/>
  <c r="V174"/>
  <c r="R174"/>
  <c r="P174"/>
  <c r="F174"/>
  <c r="K174" s="1"/>
  <c r="E174"/>
  <c r="G174" s="1"/>
  <c r="D174"/>
  <c r="BU173"/>
  <c r="BK173"/>
  <c r="BF173"/>
  <c r="BG173" s="1"/>
  <c r="BC173"/>
  <c r="AN173"/>
  <c r="BJ173" s="1"/>
  <c r="BL173" s="1"/>
  <c r="BN173" s="1"/>
  <c r="AL173"/>
  <c r="V173"/>
  <c r="R173"/>
  <c r="F173"/>
  <c r="K173" s="1"/>
  <c r="E173"/>
  <c r="G173" s="1"/>
  <c r="D173"/>
  <c r="BU172"/>
  <c r="BK172"/>
  <c r="BF172"/>
  <c r="BG172" s="1"/>
  <c r="BC172"/>
  <c r="AN172"/>
  <c r="BJ172" s="1"/>
  <c r="BL172" s="1"/>
  <c r="BN172" s="1"/>
  <c r="AL172"/>
  <c r="V172"/>
  <c r="R172"/>
  <c r="F172"/>
  <c r="K172" s="1"/>
  <c r="E172"/>
  <c r="G172" s="1"/>
  <c r="D172"/>
  <c r="BU171"/>
  <c r="BK171"/>
  <c r="BF171"/>
  <c r="BG171" s="1"/>
  <c r="BC171"/>
  <c r="AN171"/>
  <c r="BJ171" s="1"/>
  <c r="BL171" s="1"/>
  <c r="BN171" s="1"/>
  <c r="AL171"/>
  <c r="V171"/>
  <c r="R171"/>
  <c r="F171"/>
  <c r="K171" s="1"/>
  <c r="E171"/>
  <c r="G171" s="1"/>
  <c r="D171"/>
  <c r="BU170"/>
  <c r="BK170"/>
  <c r="BF170"/>
  <c r="BG170" s="1"/>
  <c r="BC170"/>
  <c r="AN170"/>
  <c r="BJ170" s="1"/>
  <c r="BL170" s="1"/>
  <c r="BN170" s="1"/>
  <c r="AL170"/>
  <c r="V170"/>
  <c r="R170"/>
  <c r="F170"/>
  <c r="K170" s="1"/>
  <c r="E170"/>
  <c r="G170" s="1"/>
  <c r="D170"/>
  <c r="BU169"/>
  <c r="BK169"/>
  <c r="BF169"/>
  <c r="BG169" s="1"/>
  <c r="BC169"/>
  <c r="AN169"/>
  <c r="BJ169" s="1"/>
  <c r="BL169" s="1"/>
  <c r="BN169" s="1"/>
  <c r="AL169"/>
  <c r="V169"/>
  <c r="R169"/>
  <c r="F169"/>
  <c r="K169" s="1"/>
  <c r="E169"/>
  <c r="G169" s="1"/>
  <c r="D169"/>
  <c r="BU168"/>
  <c r="BK168"/>
  <c r="BF168"/>
  <c r="BG168" s="1"/>
  <c r="BC168"/>
  <c r="AN168"/>
  <c r="BJ168" s="1"/>
  <c r="BL168" s="1"/>
  <c r="BN168" s="1"/>
  <c r="AL168"/>
  <c r="V168"/>
  <c r="R168"/>
  <c r="F168"/>
  <c r="K168" s="1"/>
  <c r="E168"/>
  <c r="G168" s="1"/>
  <c r="D168"/>
  <c r="BU167"/>
  <c r="BK167"/>
  <c r="BF167"/>
  <c r="BG167" s="1"/>
  <c r="BC167"/>
  <c r="AN167"/>
  <c r="BJ167" s="1"/>
  <c r="BL167" s="1"/>
  <c r="BN167" s="1"/>
  <c r="AL167"/>
  <c r="V167"/>
  <c r="R167"/>
  <c r="F167"/>
  <c r="K167" s="1"/>
  <c r="E167"/>
  <c r="G167" s="1"/>
  <c r="D167"/>
  <c r="BU166"/>
  <c r="BK166"/>
  <c r="BF166"/>
  <c r="BG166" s="1"/>
  <c r="BC166"/>
  <c r="AN166"/>
  <c r="BJ166" s="1"/>
  <c r="BL166" s="1"/>
  <c r="BN166" s="1"/>
  <c r="AL166"/>
  <c r="V166"/>
  <c r="R166"/>
  <c r="F166"/>
  <c r="K166" s="1"/>
  <c r="E166"/>
  <c r="G166" s="1"/>
  <c r="D166"/>
  <c r="BU165"/>
  <c r="BK165"/>
  <c r="BF165"/>
  <c r="BG165" s="1"/>
  <c r="BC165"/>
  <c r="AN165"/>
  <c r="BJ165" s="1"/>
  <c r="BL165" s="1"/>
  <c r="BN165" s="1"/>
  <c r="AL165"/>
  <c r="V165"/>
  <c r="R165"/>
  <c r="F165"/>
  <c r="K165" s="1"/>
  <c r="E165"/>
  <c r="G165" s="1"/>
  <c r="D165"/>
  <c r="BU164"/>
  <c r="BK164"/>
  <c r="BF164"/>
  <c r="BG164" s="1"/>
  <c r="BC164"/>
  <c r="AN164"/>
  <c r="BJ164" s="1"/>
  <c r="BL164" s="1"/>
  <c r="BN164" s="1"/>
  <c r="AL164"/>
  <c r="V164"/>
  <c r="R164"/>
  <c r="F164"/>
  <c r="K164" s="1"/>
  <c r="E164"/>
  <c r="G164" s="1"/>
  <c r="D164"/>
  <c r="BU163"/>
  <c r="BK163"/>
  <c r="BF163"/>
  <c r="BG163" s="1"/>
  <c r="BC163"/>
  <c r="AN163"/>
  <c r="BJ163" s="1"/>
  <c r="BL163" s="1"/>
  <c r="BN163" s="1"/>
  <c r="AL163"/>
  <c r="V163"/>
  <c r="R163"/>
  <c r="F163"/>
  <c r="K163" s="1"/>
  <c r="E163"/>
  <c r="G163" s="1"/>
  <c r="D163"/>
  <c r="BU162"/>
  <c r="BK162"/>
  <c r="BF162"/>
  <c r="BG162" s="1"/>
  <c r="BC162"/>
  <c r="AN162"/>
  <c r="BJ162" s="1"/>
  <c r="BL162" s="1"/>
  <c r="BN162" s="1"/>
  <c r="AL162"/>
  <c r="V162"/>
  <c r="R162"/>
  <c r="F162"/>
  <c r="K162" s="1"/>
  <c r="E162"/>
  <c r="G162" s="1"/>
  <c r="D162"/>
  <c r="BU161"/>
  <c r="BK161"/>
  <c r="BF161"/>
  <c r="BG161" s="1"/>
  <c r="BC161"/>
  <c r="AN161"/>
  <c r="BJ161" s="1"/>
  <c r="BL161" s="1"/>
  <c r="BN161" s="1"/>
  <c r="AL161"/>
  <c r="V161"/>
  <c r="R161"/>
  <c r="G161"/>
  <c r="F161"/>
  <c r="K161" s="1"/>
  <c r="E161"/>
  <c r="D161"/>
  <c r="BU160"/>
  <c r="BK160"/>
  <c r="BF160"/>
  <c r="BG160" s="1"/>
  <c r="BC160"/>
  <c r="AN160"/>
  <c r="BJ160" s="1"/>
  <c r="BL160" s="1"/>
  <c r="BN160" s="1"/>
  <c r="AL160"/>
  <c r="V160"/>
  <c r="R160"/>
  <c r="G160"/>
  <c r="F160"/>
  <c r="K160" s="1"/>
  <c r="E160"/>
  <c r="D160"/>
  <c r="BU159"/>
  <c r="BK159"/>
  <c r="BF159"/>
  <c r="BG159" s="1"/>
  <c r="BC159"/>
  <c r="AN159"/>
  <c r="BJ159" s="1"/>
  <c r="BL159" s="1"/>
  <c r="BN159" s="1"/>
  <c r="AL159"/>
  <c r="V159"/>
  <c r="R159"/>
  <c r="G159"/>
  <c r="F159"/>
  <c r="K159" s="1"/>
  <c r="E159"/>
  <c r="D159"/>
  <c r="BU158"/>
  <c r="BK158"/>
  <c r="BF158"/>
  <c r="BG158" s="1"/>
  <c r="BC158"/>
  <c r="AN158"/>
  <c r="BJ158" s="1"/>
  <c r="BL158" s="1"/>
  <c r="BN158" s="1"/>
  <c r="AL158"/>
  <c r="V158"/>
  <c r="R158"/>
  <c r="G158"/>
  <c r="F158"/>
  <c r="K158" s="1"/>
  <c r="E158"/>
  <c r="D158"/>
  <c r="BU157"/>
  <c r="BK157"/>
  <c r="BF157"/>
  <c r="BG157" s="1"/>
  <c r="BC157"/>
  <c r="AN157"/>
  <c r="BJ157" s="1"/>
  <c r="BL157" s="1"/>
  <c r="BN157" s="1"/>
  <c r="AL157"/>
  <c r="V157"/>
  <c r="R157"/>
  <c r="G157"/>
  <c r="F157"/>
  <c r="K157" s="1"/>
  <c r="E157"/>
  <c r="D157"/>
  <c r="BU156"/>
  <c r="BK156"/>
  <c r="BF156"/>
  <c r="BG156" s="1"/>
  <c r="BC156"/>
  <c r="AN156"/>
  <c r="BJ156" s="1"/>
  <c r="BL156" s="1"/>
  <c r="BN156" s="1"/>
  <c r="AL156"/>
  <c r="V156"/>
  <c r="R156"/>
  <c r="G156"/>
  <c r="F156"/>
  <c r="K156" s="1"/>
  <c r="E156"/>
  <c r="D156"/>
  <c r="BU155"/>
  <c r="BK155"/>
  <c r="BF155"/>
  <c r="BG155" s="1"/>
  <c r="BC155"/>
  <c r="AN155"/>
  <c r="BJ155" s="1"/>
  <c r="BL155" s="1"/>
  <c r="BN155" s="1"/>
  <c r="AL155"/>
  <c r="V155"/>
  <c r="R155"/>
  <c r="G155"/>
  <c r="F155"/>
  <c r="K155" s="1"/>
  <c r="E155"/>
  <c r="D155"/>
  <c r="BU154"/>
  <c r="BK154"/>
  <c r="BF154"/>
  <c r="BG154" s="1"/>
  <c r="BC154"/>
  <c r="AN154"/>
  <c r="BJ154" s="1"/>
  <c r="BL154" s="1"/>
  <c r="BN154" s="1"/>
  <c r="AL154"/>
  <c r="V154"/>
  <c r="R154"/>
  <c r="G154"/>
  <c r="F154"/>
  <c r="K154" s="1"/>
  <c r="E154"/>
  <c r="D154"/>
  <c r="BU153"/>
  <c r="BK153"/>
  <c r="BF153"/>
  <c r="BG153" s="1"/>
  <c r="BC153"/>
  <c r="AN153"/>
  <c r="BJ153" s="1"/>
  <c r="BL153" s="1"/>
  <c r="BN153" s="1"/>
  <c r="AL153"/>
  <c r="V153"/>
  <c r="R153"/>
  <c r="G153"/>
  <c r="F153"/>
  <c r="K153" s="1"/>
  <c r="E153"/>
  <c r="D153"/>
  <c r="BU152"/>
  <c r="BK152"/>
  <c r="BF152"/>
  <c r="BG152" s="1"/>
  <c r="BC152"/>
  <c r="AN152"/>
  <c r="BJ152" s="1"/>
  <c r="BL152" s="1"/>
  <c r="BN152" s="1"/>
  <c r="AL152"/>
  <c r="V152"/>
  <c r="R152"/>
  <c r="G152"/>
  <c r="F152"/>
  <c r="K152" s="1"/>
  <c r="E152"/>
  <c r="D152"/>
  <c r="BU151"/>
  <c r="BK151"/>
  <c r="BF151"/>
  <c r="BG151" s="1"/>
  <c r="BC151"/>
  <c r="AN151"/>
  <c r="BJ151" s="1"/>
  <c r="BL151" s="1"/>
  <c r="BN151" s="1"/>
  <c r="AL151"/>
  <c r="V151"/>
  <c r="R151"/>
  <c r="G151"/>
  <c r="F151"/>
  <c r="K151" s="1"/>
  <c r="E151"/>
  <c r="D151"/>
  <c r="BU150"/>
  <c r="BK150"/>
  <c r="BF150"/>
  <c r="BG150" s="1"/>
  <c r="BC150"/>
  <c r="AN150"/>
  <c r="BJ150" s="1"/>
  <c r="BL150" s="1"/>
  <c r="BN150" s="1"/>
  <c r="AL150"/>
  <c r="V150"/>
  <c r="R150"/>
  <c r="G150"/>
  <c r="F150"/>
  <c r="K150" s="1"/>
  <c r="E150"/>
  <c r="D150"/>
  <c r="BU149"/>
  <c r="BK149"/>
  <c r="BF149"/>
  <c r="BG149" s="1"/>
  <c r="BC149"/>
  <c r="AN149"/>
  <c r="BJ149" s="1"/>
  <c r="BL149" s="1"/>
  <c r="BN149" s="1"/>
  <c r="AL149"/>
  <c r="V149"/>
  <c r="R149"/>
  <c r="G149"/>
  <c r="F149"/>
  <c r="K149" s="1"/>
  <c r="E149"/>
  <c r="D149"/>
  <c r="BU148"/>
  <c r="BK148"/>
  <c r="BF148"/>
  <c r="BG148" s="1"/>
  <c r="BC148"/>
  <c r="AN148"/>
  <c r="BJ148" s="1"/>
  <c r="BL148" s="1"/>
  <c r="BN148" s="1"/>
  <c r="AL148"/>
  <c r="V148"/>
  <c r="R148"/>
  <c r="G148"/>
  <c r="F148"/>
  <c r="K148" s="1"/>
  <c r="E148"/>
  <c r="D148"/>
  <c r="BU147"/>
  <c r="BK147"/>
  <c r="BF147"/>
  <c r="BG147" s="1"/>
  <c r="BC147"/>
  <c r="AN147"/>
  <c r="BJ147" s="1"/>
  <c r="BL147" s="1"/>
  <c r="BN147" s="1"/>
  <c r="AL147"/>
  <c r="V147"/>
  <c r="R147"/>
  <c r="G147"/>
  <c r="F147"/>
  <c r="K147" s="1"/>
  <c r="E147"/>
  <c r="D147"/>
  <c r="BU146"/>
  <c r="BK146"/>
  <c r="BF146"/>
  <c r="BG146" s="1"/>
  <c r="BC146"/>
  <c r="AN146"/>
  <c r="BJ146" s="1"/>
  <c r="BL146" s="1"/>
  <c r="BN146" s="1"/>
  <c r="AL146"/>
  <c r="V146"/>
  <c r="R146"/>
  <c r="G146"/>
  <c r="F146"/>
  <c r="K146" s="1"/>
  <c r="E146"/>
  <c r="D146"/>
  <c r="BU145"/>
  <c r="BK145"/>
  <c r="BF145"/>
  <c r="BG145" s="1"/>
  <c r="BC145"/>
  <c r="AN145"/>
  <c r="BJ145" s="1"/>
  <c r="BL145" s="1"/>
  <c r="BN145" s="1"/>
  <c r="AL145"/>
  <c r="V145"/>
  <c r="R145"/>
  <c r="G145"/>
  <c r="F145"/>
  <c r="K145" s="1"/>
  <c r="E145"/>
  <c r="D145"/>
  <c r="BU144"/>
  <c r="BK144"/>
  <c r="BF144"/>
  <c r="BG144" s="1"/>
  <c r="BC144"/>
  <c r="AN144"/>
  <c r="BJ144" s="1"/>
  <c r="BL144" s="1"/>
  <c r="BN144" s="1"/>
  <c r="AL144"/>
  <c r="V144"/>
  <c r="R144"/>
  <c r="G144"/>
  <c r="F144"/>
  <c r="K144" s="1"/>
  <c r="E144"/>
  <c r="D144"/>
  <c r="BU143"/>
  <c r="BK143"/>
  <c r="BF143"/>
  <c r="BG143" s="1"/>
  <c r="BC143"/>
  <c r="AN143"/>
  <c r="BJ143" s="1"/>
  <c r="BL143" s="1"/>
  <c r="BN143" s="1"/>
  <c r="AL143"/>
  <c r="V143"/>
  <c r="R143"/>
  <c r="G143"/>
  <c r="F143"/>
  <c r="K143" s="1"/>
  <c r="E143"/>
  <c r="D143"/>
  <c r="BU142"/>
  <c r="BK142"/>
  <c r="BF142"/>
  <c r="BG142" s="1"/>
  <c r="BC142"/>
  <c r="AN142"/>
  <c r="BJ142" s="1"/>
  <c r="BL142" s="1"/>
  <c r="BN142" s="1"/>
  <c r="AL142"/>
  <c r="V142"/>
  <c r="R142"/>
  <c r="G142"/>
  <c r="F142"/>
  <c r="K142" s="1"/>
  <c r="E142"/>
  <c r="D142"/>
  <c r="BU141"/>
  <c r="BK141"/>
  <c r="BF141"/>
  <c r="BG141" s="1"/>
  <c r="BC141"/>
  <c r="AN141"/>
  <c r="BJ141" s="1"/>
  <c r="BL141" s="1"/>
  <c r="BN141" s="1"/>
  <c r="AL141"/>
  <c r="V141"/>
  <c r="R141"/>
  <c r="G141"/>
  <c r="F141"/>
  <c r="K141" s="1"/>
  <c r="E141"/>
  <c r="D141"/>
  <c r="BU140"/>
  <c r="BK140"/>
  <c r="BF140"/>
  <c r="BG140" s="1"/>
  <c r="BC140"/>
  <c r="AN140"/>
  <c r="BJ140" s="1"/>
  <c r="BL140" s="1"/>
  <c r="BN140" s="1"/>
  <c r="AL140"/>
  <c r="V140"/>
  <c r="R140"/>
  <c r="G140"/>
  <c r="F140"/>
  <c r="K140" s="1"/>
  <c r="E140"/>
  <c r="D140"/>
  <c r="BU139"/>
  <c r="BK139"/>
  <c r="BF139"/>
  <c r="BG139" s="1"/>
  <c r="BC139"/>
  <c r="AN139"/>
  <c r="BJ139" s="1"/>
  <c r="BL139" s="1"/>
  <c r="BN139" s="1"/>
  <c r="AL139"/>
  <c r="V139"/>
  <c r="R139"/>
  <c r="G139"/>
  <c r="F139"/>
  <c r="K139" s="1"/>
  <c r="E139"/>
  <c r="D139"/>
  <c r="BU138"/>
  <c r="BK138"/>
  <c r="BF138"/>
  <c r="BG138" s="1"/>
  <c r="BC138"/>
  <c r="AN138"/>
  <c r="BJ138" s="1"/>
  <c r="BL138" s="1"/>
  <c r="BN138" s="1"/>
  <c r="AL138"/>
  <c r="V138"/>
  <c r="R138"/>
  <c r="G138"/>
  <c r="F138"/>
  <c r="K138" s="1"/>
  <c r="E138"/>
  <c r="D138"/>
  <c r="BU137"/>
  <c r="BK137"/>
  <c r="BF137"/>
  <c r="BG137" s="1"/>
  <c r="BC137"/>
  <c r="AN137"/>
  <c r="BJ137" s="1"/>
  <c r="BL137" s="1"/>
  <c r="BN137" s="1"/>
  <c r="AL137"/>
  <c r="V137"/>
  <c r="R137"/>
  <c r="G137"/>
  <c r="F137"/>
  <c r="K137" s="1"/>
  <c r="E137"/>
  <c r="D137"/>
  <c r="BU136"/>
  <c r="BK136"/>
  <c r="BF136"/>
  <c r="BG136" s="1"/>
  <c r="BC136"/>
  <c r="AN136"/>
  <c r="BJ136" s="1"/>
  <c r="BL136" s="1"/>
  <c r="BN136" s="1"/>
  <c r="AL136"/>
  <c r="V136"/>
  <c r="R136"/>
  <c r="G136"/>
  <c r="F136"/>
  <c r="K136" s="1"/>
  <c r="E136"/>
  <c r="D136"/>
  <c r="BU135"/>
  <c r="BK135"/>
  <c r="BF135"/>
  <c r="BG135" s="1"/>
  <c r="BC135"/>
  <c r="AN135"/>
  <c r="BJ135" s="1"/>
  <c r="BL135" s="1"/>
  <c r="BN135" s="1"/>
  <c r="AL135"/>
  <c r="V135"/>
  <c r="R135"/>
  <c r="G135"/>
  <c r="F135"/>
  <c r="K135" s="1"/>
  <c r="E135"/>
  <c r="D135"/>
  <c r="BU134"/>
  <c r="BK134"/>
  <c r="BF134"/>
  <c r="BG134" s="1"/>
  <c r="BC134"/>
  <c r="AN134"/>
  <c r="BJ134" s="1"/>
  <c r="BL134" s="1"/>
  <c r="BN134" s="1"/>
  <c r="AL134"/>
  <c r="V134"/>
  <c r="R134"/>
  <c r="G134"/>
  <c r="F134"/>
  <c r="K134" s="1"/>
  <c r="E134"/>
  <c r="D134"/>
  <c r="BU133"/>
  <c r="BK133"/>
  <c r="BF133"/>
  <c r="BG133" s="1"/>
  <c r="BC133"/>
  <c r="AN133"/>
  <c r="BJ133" s="1"/>
  <c r="BL133" s="1"/>
  <c r="BN133" s="1"/>
  <c r="AL133"/>
  <c r="V133"/>
  <c r="R133"/>
  <c r="G133"/>
  <c r="F133"/>
  <c r="K133" s="1"/>
  <c r="E133"/>
  <c r="D133"/>
  <c r="BU132"/>
  <c r="BK132"/>
  <c r="BF132"/>
  <c r="BG132" s="1"/>
  <c r="BC132"/>
  <c r="AN132"/>
  <c r="BJ132" s="1"/>
  <c r="BL132" s="1"/>
  <c r="BN132" s="1"/>
  <c r="AL132"/>
  <c r="V132"/>
  <c r="R132"/>
  <c r="G132"/>
  <c r="F132"/>
  <c r="K132" s="1"/>
  <c r="E132"/>
  <c r="D132"/>
  <c r="BU131"/>
  <c r="BK131"/>
  <c r="BF131"/>
  <c r="BG131" s="1"/>
  <c r="BC131"/>
  <c r="AN131"/>
  <c r="BJ131" s="1"/>
  <c r="BL131" s="1"/>
  <c r="BN131" s="1"/>
  <c r="AL131"/>
  <c r="V131"/>
  <c r="R131"/>
  <c r="G131"/>
  <c r="F131"/>
  <c r="K131" s="1"/>
  <c r="E131"/>
  <c r="D131"/>
  <c r="BU130"/>
  <c r="BK130"/>
  <c r="BF130"/>
  <c r="BG130" s="1"/>
  <c r="BC130"/>
  <c r="AN130"/>
  <c r="BJ130" s="1"/>
  <c r="BL130" s="1"/>
  <c r="BN130" s="1"/>
  <c r="AL130"/>
  <c r="V130"/>
  <c r="R130"/>
  <c r="G130"/>
  <c r="F130"/>
  <c r="K130" s="1"/>
  <c r="E130"/>
  <c r="D130"/>
  <c r="BU129"/>
  <c r="BK129"/>
  <c r="BF129"/>
  <c r="BG129" s="1"/>
  <c r="BC129"/>
  <c r="AN129"/>
  <c r="BJ129" s="1"/>
  <c r="BL129" s="1"/>
  <c r="BN129" s="1"/>
  <c r="AL129"/>
  <c r="V129"/>
  <c r="R129"/>
  <c r="G129"/>
  <c r="F129"/>
  <c r="K129" s="1"/>
  <c r="E129"/>
  <c r="D129"/>
  <c r="BU128"/>
  <c r="BK128"/>
  <c r="BF128"/>
  <c r="BG128" s="1"/>
  <c r="BC128"/>
  <c r="AN128"/>
  <c r="BJ128" s="1"/>
  <c r="BL128" s="1"/>
  <c r="BN128" s="1"/>
  <c r="AL128"/>
  <c r="V128"/>
  <c r="R128"/>
  <c r="G128"/>
  <c r="F128"/>
  <c r="K128" s="1"/>
  <c r="E128"/>
  <c r="D128"/>
  <c r="BU127"/>
  <c r="BK127"/>
  <c r="BF127"/>
  <c r="BG127" s="1"/>
  <c r="BC127"/>
  <c r="AN127"/>
  <c r="BJ127" s="1"/>
  <c r="BL127" s="1"/>
  <c r="BN127" s="1"/>
  <c r="AL127"/>
  <c r="V127"/>
  <c r="R127"/>
  <c r="G127"/>
  <c r="F127"/>
  <c r="K127" s="1"/>
  <c r="E127"/>
  <c r="D127"/>
  <c r="BU126"/>
  <c r="BK126"/>
  <c r="BF126"/>
  <c r="BG126" s="1"/>
  <c r="BC126"/>
  <c r="AN126"/>
  <c r="BJ126" s="1"/>
  <c r="BL126" s="1"/>
  <c r="BN126" s="1"/>
  <c r="AL126"/>
  <c r="V126"/>
  <c r="R126"/>
  <c r="G126"/>
  <c r="F126"/>
  <c r="K126" s="1"/>
  <c r="E126"/>
  <c r="D126"/>
  <c r="BU125"/>
  <c r="BK125"/>
  <c r="BF125"/>
  <c r="BG125" s="1"/>
  <c r="BC125"/>
  <c r="AN125"/>
  <c r="BJ125" s="1"/>
  <c r="BL125" s="1"/>
  <c r="BN125" s="1"/>
  <c r="AL125"/>
  <c r="V125"/>
  <c r="R125"/>
  <c r="G125"/>
  <c r="F125"/>
  <c r="K125" s="1"/>
  <c r="E125"/>
  <c r="D125"/>
  <c r="BU124"/>
  <c r="BK124"/>
  <c r="BF124"/>
  <c r="BG124" s="1"/>
  <c r="BC124"/>
  <c r="AN124"/>
  <c r="BJ124" s="1"/>
  <c r="BL124" s="1"/>
  <c r="BN124" s="1"/>
  <c r="AL124"/>
  <c r="V124"/>
  <c r="R124"/>
  <c r="G124"/>
  <c r="F124"/>
  <c r="K124" s="1"/>
  <c r="E124"/>
  <c r="D124"/>
  <c r="BU123"/>
  <c r="BK123"/>
  <c r="BF123"/>
  <c r="BG123" s="1"/>
  <c r="BC123"/>
  <c r="AN123"/>
  <c r="BJ123" s="1"/>
  <c r="BL123" s="1"/>
  <c r="BN123" s="1"/>
  <c r="AL123"/>
  <c r="V123"/>
  <c r="R123"/>
  <c r="G123"/>
  <c r="F123"/>
  <c r="K123" s="1"/>
  <c r="E123"/>
  <c r="D123"/>
  <c r="BU122"/>
  <c r="BK122"/>
  <c r="BF122"/>
  <c r="BG122" s="1"/>
  <c r="BC122"/>
  <c r="AN122"/>
  <c r="BJ122" s="1"/>
  <c r="BL122" s="1"/>
  <c r="BN122" s="1"/>
  <c r="AL122"/>
  <c r="V122"/>
  <c r="R122"/>
  <c r="G122"/>
  <c r="F122"/>
  <c r="K122" s="1"/>
  <c r="E122"/>
  <c r="D122"/>
  <c r="BU121"/>
  <c r="BK121"/>
  <c r="BF121"/>
  <c r="BG121" s="1"/>
  <c r="BC121"/>
  <c r="AN121"/>
  <c r="BJ121" s="1"/>
  <c r="BL121" s="1"/>
  <c r="BN121" s="1"/>
  <c r="AL121"/>
  <c r="V121"/>
  <c r="R121"/>
  <c r="G121"/>
  <c r="F121"/>
  <c r="K121" s="1"/>
  <c r="E121"/>
  <c r="D121"/>
  <c r="BU120"/>
  <c r="BK120"/>
  <c r="BF120"/>
  <c r="BG120" s="1"/>
  <c r="BC120"/>
  <c r="AN120"/>
  <c r="BJ120" s="1"/>
  <c r="BL120" s="1"/>
  <c r="BN120" s="1"/>
  <c r="AL120"/>
  <c r="V120"/>
  <c r="R120"/>
  <c r="G120"/>
  <c r="F120"/>
  <c r="K120" s="1"/>
  <c r="E120"/>
  <c r="D120"/>
  <c r="BU119"/>
  <c r="BK119"/>
  <c r="BF119"/>
  <c r="BG119" s="1"/>
  <c r="BC119"/>
  <c r="AN119"/>
  <c r="BJ119" s="1"/>
  <c r="BL119" s="1"/>
  <c r="BN119" s="1"/>
  <c r="AL119"/>
  <c r="V119"/>
  <c r="R119"/>
  <c r="G119"/>
  <c r="F119"/>
  <c r="K119" s="1"/>
  <c r="E119"/>
  <c r="D119"/>
  <c r="BU118"/>
  <c r="BK118"/>
  <c r="BF118"/>
  <c r="BC118"/>
  <c r="AN118"/>
  <c r="AL118"/>
  <c r="V118"/>
  <c r="R118"/>
  <c r="G118"/>
  <c r="F118"/>
  <c r="K118" s="1"/>
  <c r="E118"/>
  <c r="D118"/>
  <c r="BU117"/>
  <c r="BK117"/>
  <c r="BF117"/>
  <c r="BG117" s="1"/>
  <c r="BC117"/>
  <c r="AN117"/>
  <c r="AL117"/>
  <c r="V117"/>
  <c r="R117"/>
  <c r="G117"/>
  <c r="F117"/>
  <c r="K117" s="1"/>
  <c r="E117"/>
  <c r="D117"/>
  <c r="BU116"/>
  <c r="BK116"/>
  <c r="BF116"/>
  <c r="BG116" s="1"/>
  <c r="BC116"/>
  <c r="AN116"/>
  <c r="AL116"/>
  <c r="V116"/>
  <c r="R116"/>
  <c r="G116"/>
  <c r="F116"/>
  <c r="K116" s="1"/>
  <c r="E116"/>
  <c r="D116"/>
  <c r="BU115"/>
  <c r="BK115"/>
  <c r="BF115"/>
  <c r="BC115"/>
  <c r="AN115"/>
  <c r="AL115"/>
  <c r="V115"/>
  <c r="R115"/>
  <c r="G115"/>
  <c r="F115"/>
  <c r="K115" s="1"/>
  <c r="E115"/>
  <c r="D115"/>
  <c r="BU114"/>
  <c r="BK114"/>
  <c r="BF114"/>
  <c r="BC114"/>
  <c r="AN114"/>
  <c r="AL114"/>
  <c r="V114"/>
  <c r="R114"/>
  <c r="G114"/>
  <c r="F114"/>
  <c r="K114" s="1"/>
  <c r="E114"/>
  <c r="D114"/>
  <c r="BU113"/>
  <c r="BK113"/>
  <c r="BF113"/>
  <c r="BG113" s="1"/>
  <c r="BC113"/>
  <c r="AN113"/>
  <c r="AL113"/>
  <c r="V113"/>
  <c r="R113"/>
  <c r="G113"/>
  <c r="F113"/>
  <c r="K113" s="1"/>
  <c r="E113"/>
  <c r="D113"/>
  <c r="BU112"/>
  <c r="BK112"/>
  <c r="BF112"/>
  <c r="BG112" s="1"/>
  <c r="BC112"/>
  <c r="AN112"/>
  <c r="AL112"/>
  <c r="V112"/>
  <c r="R112"/>
  <c r="G112"/>
  <c r="F112"/>
  <c r="K112" s="1"/>
  <c r="E112"/>
  <c r="D112"/>
  <c r="BU111"/>
  <c r="BK111"/>
  <c r="BF111"/>
  <c r="BC111"/>
  <c r="AN111"/>
  <c r="AL111"/>
  <c r="V111"/>
  <c r="R111"/>
  <c r="G111"/>
  <c r="F111"/>
  <c r="K111" s="1"/>
  <c r="E111"/>
  <c r="D111"/>
  <c r="BU110"/>
  <c r="BK110"/>
  <c r="BF110"/>
  <c r="BC110"/>
  <c r="AN110"/>
  <c r="AL110"/>
  <c r="V110"/>
  <c r="R110"/>
  <c r="G110"/>
  <c r="F110"/>
  <c r="K110" s="1"/>
  <c r="E110"/>
  <c r="D110"/>
  <c r="BU109"/>
  <c r="BK109"/>
  <c r="BF109"/>
  <c r="BG109" s="1"/>
  <c r="BC109"/>
  <c r="AN109"/>
  <c r="AL109"/>
  <c r="V109"/>
  <c r="R109"/>
  <c r="G109"/>
  <c r="F109"/>
  <c r="K109" s="1"/>
  <c r="E109"/>
  <c r="D109"/>
  <c r="BU108"/>
  <c r="BK108"/>
  <c r="BF108"/>
  <c r="BG108" s="1"/>
  <c r="BC108"/>
  <c r="AN108"/>
  <c r="AL108"/>
  <c r="V108"/>
  <c r="R108"/>
  <c r="G108"/>
  <c r="F108"/>
  <c r="K108" s="1"/>
  <c r="E108"/>
  <c r="D108"/>
  <c r="BU107"/>
  <c r="BK107"/>
  <c r="BF107"/>
  <c r="BC107"/>
  <c r="AN107"/>
  <c r="AL107"/>
  <c r="V107"/>
  <c r="R107"/>
  <c r="G107"/>
  <c r="F107"/>
  <c r="K107" s="1"/>
  <c r="E107"/>
  <c r="D107"/>
  <c r="BU106"/>
  <c r="BK106"/>
  <c r="BF106"/>
  <c r="BC106"/>
  <c r="AN106"/>
  <c r="AL106"/>
  <c r="V106"/>
  <c r="R106"/>
  <c r="G106"/>
  <c r="F106"/>
  <c r="K106" s="1"/>
  <c r="E106"/>
  <c r="D106"/>
  <c r="BU105"/>
  <c r="BK105"/>
  <c r="BF105"/>
  <c r="BC105"/>
  <c r="AN105"/>
  <c r="AL105"/>
  <c r="V105"/>
  <c r="R105"/>
  <c r="G105"/>
  <c r="F105"/>
  <c r="K105" s="1"/>
  <c r="E105"/>
  <c r="D105"/>
  <c r="BU104"/>
  <c r="BK104"/>
  <c r="BF104"/>
  <c r="BC104"/>
  <c r="AN104"/>
  <c r="AL104"/>
  <c r="V104"/>
  <c r="R104"/>
  <c r="G104"/>
  <c r="F104"/>
  <c r="K104" s="1"/>
  <c r="E104"/>
  <c r="D104"/>
  <c r="BU103"/>
  <c r="BK103"/>
  <c r="BF103"/>
  <c r="BC103"/>
  <c r="AN103"/>
  <c r="AL103"/>
  <c r="V103"/>
  <c r="R103"/>
  <c r="G103"/>
  <c r="F103"/>
  <c r="K103" s="1"/>
  <c r="E103"/>
  <c r="D103"/>
  <c r="BU102"/>
  <c r="BK102"/>
  <c r="BF102"/>
  <c r="BC102"/>
  <c r="AN102"/>
  <c r="AL102"/>
  <c r="V102"/>
  <c r="R102"/>
  <c r="G102"/>
  <c r="F102"/>
  <c r="K102" s="1"/>
  <c r="E102"/>
  <c r="D102"/>
  <c r="BU101"/>
  <c r="BK101"/>
  <c r="BF101"/>
  <c r="BG101" s="1"/>
  <c r="BC101"/>
  <c r="AN101"/>
  <c r="AL101"/>
  <c r="V101"/>
  <c r="R101"/>
  <c r="P101"/>
  <c r="F101"/>
  <c r="K101" s="1"/>
  <c r="E101"/>
  <c r="G101" s="1"/>
  <c r="D101"/>
  <c r="BU100"/>
  <c r="BK100"/>
  <c r="BF100"/>
  <c r="BC100"/>
  <c r="BG100" s="1"/>
  <c r="AN100"/>
  <c r="AL100"/>
  <c r="V100"/>
  <c r="R100"/>
  <c r="P100"/>
  <c r="G100"/>
  <c r="F100"/>
  <c r="K100" s="1"/>
  <c r="E100"/>
  <c r="D100"/>
  <c r="BU99"/>
  <c r="BK99"/>
  <c r="BG99"/>
  <c r="BF99"/>
  <c r="P99" s="1"/>
  <c r="BC99"/>
  <c r="AN99"/>
  <c r="AL99"/>
  <c r="V99"/>
  <c r="R99"/>
  <c r="G99"/>
  <c r="F99"/>
  <c r="K99" s="1"/>
  <c r="E99"/>
  <c r="D99"/>
  <c r="BU98"/>
  <c r="BK98"/>
  <c r="BF98"/>
  <c r="P98" s="1"/>
  <c r="BC98"/>
  <c r="AN98"/>
  <c r="AL98"/>
  <c r="V98"/>
  <c r="R98"/>
  <c r="F98"/>
  <c r="K98" s="1"/>
  <c r="E98"/>
  <c r="G98" s="1"/>
  <c r="D98"/>
  <c r="BU97"/>
  <c r="BK97"/>
  <c r="BF97"/>
  <c r="BG97" s="1"/>
  <c r="BC97"/>
  <c r="AN97"/>
  <c r="AL97"/>
  <c r="V97"/>
  <c r="R97"/>
  <c r="P97"/>
  <c r="F97"/>
  <c r="K97" s="1"/>
  <c r="E97"/>
  <c r="G97" s="1"/>
  <c r="D97"/>
  <c r="BU96"/>
  <c r="BK96"/>
  <c r="BF96"/>
  <c r="BC96"/>
  <c r="BG96" s="1"/>
  <c r="AN96"/>
  <c r="AL96"/>
  <c r="V96"/>
  <c r="R96"/>
  <c r="P96"/>
  <c r="G96"/>
  <c r="F96"/>
  <c r="K96" s="1"/>
  <c r="E96"/>
  <c r="D96"/>
  <c r="BU95"/>
  <c r="BK95"/>
  <c r="BG95"/>
  <c r="BF95"/>
  <c r="P95" s="1"/>
  <c r="BC95"/>
  <c r="AN95"/>
  <c r="AL95"/>
  <c r="V95"/>
  <c r="R95"/>
  <c r="G95"/>
  <c r="F95"/>
  <c r="K95" s="1"/>
  <c r="E95"/>
  <c r="D95"/>
  <c r="BU94"/>
  <c r="BK94"/>
  <c r="BF94"/>
  <c r="P94" s="1"/>
  <c r="BC94"/>
  <c r="AN94"/>
  <c r="AL94"/>
  <c r="V94"/>
  <c r="R94"/>
  <c r="F94"/>
  <c r="K94" s="1"/>
  <c r="E94"/>
  <c r="G94" s="1"/>
  <c r="D94"/>
  <c r="BU93"/>
  <c r="BK93"/>
  <c r="BF93"/>
  <c r="BG93" s="1"/>
  <c r="BC93"/>
  <c r="AN93"/>
  <c r="AL93"/>
  <c r="V93"/>
  <c r="R93"/>
  <c r="P93"/>
  <c r="F93"/>
  <c r="K93" s="1"/>
  <c r="E93"/>
  <c r="G93" s="1"/>
  <c r="D93"/>
  <c r="BU92"/>
  <c r="BK92"/>
  <c r="BF92"/>
  <c r="BC92"/>
  <c r="BG92" s="1"/>
  <c r="AN92"/>
  <c r="AL92"/>
  <c r="V92"/>
  <c r="R92"/>
  <c r="P92"/>
  <c r="G92"/>
  <c r="F92"/>
  <c r="K92" s="1"/>
  <c r="E92"/>
  <c r="D92"/>
  <c r="BU91"/>
  <c r="BK91"/>
  <c r="BG91"/>
  <c r="BF91"/>
  <c r="P91" s="1"/>
  <c r="BC91"/>
  <c r="AN91"/>
  <c r="AL91"/>
  <c r="V91"/>
  <c r="R91"/>
  <c r="G91"/>
  <c r="F91"/>
  <c r="K91" s="1"/>
  <c r="E91"/>
  <c r="D91"/>
  <c r="BU90"/>
  <c r="BK90"/>
  <c r="BF90"/>
  <c r="P90" s="1"/>
  <c r="BC90"/>
  <c r="AN90"/>
  <c r="AL90"/>
  <c r="V90"/>
  <c r="R90"/>
  <c r="F90"/>
  <c r="K90" s="1"/>
  <c r="E90"/>
  <c r="G90" s="1"/>
  <c r="D90"/>
  <c r="BU89"/>
  <c r="BK89"/>
  <c r="BF89"/>
  <c r="BG89" s="1"/>
  <c r="BC89"/>
  <c r="AN89"/>
  <c r="AL89"/>
  <c r="V89"/>
  <c r="R89"/>
  <c r="P89"/>
  <c r="F89"/>
  <c r="K89" s="1"/>
  <c r="E89"/>
  <c r="G89" s="1"/>
  <c r="D89"/>
  <c r="BU88"/>
  <c r="BK88"/>
  <c r="BF88"/>
  <c r="BC88"/>
  <c r="BG88" s="1"/>
  <c r="AN88"/>
  <c r="AL88"/>
  <c r="V88"/>
  <c r="R88"/>
  <c r="P88"/>
  <c r="G88"/>
  <c r="F88"/>
  <c r="K88" s="1"/>
  <c r="E88"/>
  <c r="D88"/>
  <c r="BU87"/>
  <c r="BK87"/>
  <c r="BG87"/>
  <c r="BF87"/>
  <c r="P87" s="1"/>
  <c r="BC87"/>
  <c r="AN87"/>
  <c r="AL87"/>
  <c r="V87"/>
  <c r="R87"/>
  <c r="G87"/>
  <c r="F87"/>
  <c r="K87" s="1"/>
  <c r="E87"/>
  <c r="D87"/>
  <c r="BU86"/>
  <c r="BK86"/>
  <c r="BF86"/>
  <c r="P86" s="1"/>
  <c r="BC86"/>
  <c r="AN86"/>
  <c r="AL86"/>
  <c r="V86"/>
  <c r="R86"/>
  <c r="F86"/>
  <c r="K86" s="1"/>
  <c r="E86"/>
  <c r="G86" s="1"/>
  <c r="D86"/>
  <c r="BU85"/>
  <c r="BK85"/>
  <c r="BF85"/>
  <c r="BG85" s="1"/>
  <c r="BC85"/>
  <c r="AN85"/>
  <c r="AL85"/>
  <c r="V85"/>
  <c r="R85"/>
  <c r="P85"/>
  <c r="F85"/>
  <c r="K85" s="1"/>
  <c r="E85"/>
  <c r="G85" s="1"/>
  <c r="D85"/>
  <c r="BU84"/>
  <c r="BK84"/>
  <c r="BF84"/>
  <c r="BC84"/>
  <c r="BG84" s="1"/>
  <c r="AN84"/>
  <c r="AL84"/>
  <c r="V84"/>
  <c r="R84"/>
  <c r="P84"/>
  <c r="G84"/>
  <c r="F84"/>
  <c r="K84" s="1"/>
  <c r="E84"/>
  <c r="D84"/>
  <c r="BU83"/>
  <c r="BK83"/>
  <c r="BG83"/>
  <c r="BF83"/>
  <c r="P83" s="1"/>
  <c r="BC83"/>
  <c r="AN83"/>
  <c r="AL83"/>
  <c r="V83"/>
  <c r="R83"/>
  <c r="G83"/>
  <c r="F83"/>
  <c r="K83" s="1"/>
  <c r="E83"/>
  <c r="D83"/>
  <c r="BU82"/>
  <c r="BK82"/>
  <c r="BF82"/>
  <c r="P82" s="1"/>
  <c r="BC82"/>
  <c r="AN82"/>
  <c r="AL82"/>
  <c r="V82"/>
  <c r="R82"/>
  <c r="F82"/>
  <c r="K82" s="1"/>
  <c r="E82"/>
  <c r="G82" s="1"/>
  <c r="D82"/>
  <c r="BU81"/>
  <c r="BK81"/>
  <c r="BF81"/>
  <c r="BG81" s="1"/>
  <c r="BC81"/>
  <c r="AN81"/>
  <c r="AL81"/>
  <c r="V81"/>
  <c r="R81"/>
  <c r="P81"/>
  <c r="F81"/>
  <c r="K81" s="1"/>
  <c r="E81"/>
  <c r="G81" s="1"/>
  <c r="D81"/>
  <c r="BU80"/>
  <c r="BK80"/>
  <c r="BF80"/>
  <c r="BC80"/>
  <c r="BG80" s="1"/>
  <c r="AN80"/>
  <c r="AL80"/>
  <c r="V80"/>
  <c r="R80"/>
  <c r="P80"/>
  <c r="G80"/>
  <c r="F80"/>
  <c r="K80" s="1"/>
  <c r="E80"/>
  <c r="D80"/>
  <c r="BU79"/>
  <c r="BK79"/>
  <c r="BG79"/>
  <c r="BF79"/>
  <c r="P79" s="1"/>
  <c r="BC79"/>
  <c r="AN79"/>
  <c r="AL79"/>
  <c r="V79"/>
  <c r="R79"/>
  <c r="G79"/>
  <c r="F79"/>
  <c r="K79" s="1"/>
  <c r="E79"/>
  <c r="D79"/>
  <c r="BU78"/>
  <c r="BK78"/>
  <c r="BF78"/>
  <c r="P78" s="1"/>
  <c r="BC78"/>
  <c r="AN78"/>
  <c r="AL78"/>
  <c r="V78"/>
  <c r="R78"/>
  <c r="F78"/>
  <c r="K78" s="1"/>
  <c r="E78"/>
  <c r="G78" s="1"/>
  <c r="D78"/>
  <c r="BU77"/>
  <c r="BK77"/>
  <c r="BF77"/>
  <c r="BG77" s="1"/>
  <c r="BC77"/>
  <c r="AN77"/>
  <c r="AL77"/>
  <c r="V77"/>
  <c r="R77"/>
  <c r="P77"/>
  <c r="F77"/>
  <c r="K77" s="1"/>
  <c r="E77"/>
  <c r="G77" s="1"/>
  <c r="D77"/>
  <c r="BU76"/>
  <c r="BK76"/>
  <c r="BF76"/>
  <c r="BG76" s="1"/>
  <c r="BC76"/>
  <c r="AN76"/>
  <c r="BJ76" s="1"/>
  <c r="BL76" s="1"/>
  <c r="BN76" s="1"/>
  <c r="AL76"/>
  <c r="V76"/>
  <c r="R76"/>
  <c r="G76"/>
  <c r="F76"/>
  <c r="K76" s="1"/>
  <c r="E76"/>
  <c r="D76"/>
  <c r="BU75"/>
  <c r="BK75"/>
  <c r="BF75"/>
  <c r="BG75" s="1"/>
  <c r="BC75"/>
  <c r="AN75"/>
  <c r="BJ75" s="1"/>
  <c r="BL75" s="1"/>
  <c r="BN75" s="1"/>
  <c r="AL75"/>
  <c r="V75"/>
  <c r="R75"/>
  <c r="G75"/>
  <c r="F75"/>
  <c r="K75" s="1"/>
  <c r="E75"/>
  <c r="D75"/>
  <c r="BU74"/>
  <c r="BK74"/>
  <c r="BF74"/>
  <c r="BG74" s="1"/>
  <c r="BC74"/>
  <c r="AN74"/>
  <c r="BJ74" s="1"/>
  <c r="BL74" s="1"/>
  <c r="BN74" s="1"/>
  <c r="AL74"/>
  <c r="V74"/>
  <c r="R74"/>
  <c r="G74"/>
  <c r="F74"/>
  <c r="K74" s="1"/>
  <c r="E74"/>
  <c r="D74"/>
  <c r="BU73"/>
  <c r="BK73"/>
  <c r="BF73"/>
  <c r="BG73" s="1"/>
  <c r="BC73"/>
  <c r="AN73"/>
  <c r="BJ73" s="1"/>
  <c r="BL73" s="1"/>
  <c r="BN73" s="1"/>
  <c r="AL73"/>
  <c r="V73"/>
  <c r="R73"/>
  <c r="G73"/>
  <c r="F73"/>
  <c r="K73" s="1"/>
  <c r="E73"/>
  <c r="D73"/>
  <c r="BU72"/>
  <c r="BK72"/>
  <c r="BF72"/>
  <c r="BG72" s="1"/>
  <c r="BC72"/>
  <c r="AN72"/>
  <c r="BJ72" s="1"/>
  <c r="BL72" s="1"/>
  <c r="BN72" s="1"/>
  <c r="AL72"/>
  <c r="V72"/>
  <c r="R72"/>
  <c r="G72"/>
  <c r="F72"/>
  <c r="K72" s="1"/>
  <c r="E72"/>
  <c r="D72"/>
  <c r="BU71"/>
  <c r="BK71"/>
  <c r="BF71"/>
  <c r="BG71" s="1"/>
  <c r="BC71"/>
  <c r="AN71"/>
  <c r="BJ71" s="1"/>
  <c r="BL71" s="1"/>
  <c r="BN71" s="1"/>
  <c r="AL71"/>
  <c r="V71"/>
  <c r="R71"/>
  <c r="G71"/>
  <c r="F71"/>
  <c r="K71" s="1"/>
  <c r="E71"/>
  <c r="D71"/>
  <c r="BU70"/>
  <c r="BK70"/>
  <c r="BF70"/>
  <c r="BG70" s="1"/>
  <c r="BC70"/>
  <c r="AN70"/>
  <c r="BJ70" s="1"/>
  <c r="BL70" s="1"/>
  <c r="BN70" s="1"/>
  <c r="AL70"/>
  <c r="V70"/>
  <c r="R70"/>
  <c r="G70"/>
  <c r="F70"/>
  <c r="K70" s="1"/>
  <c r="E70"/>
  <c r="D70"/>
  <c r="BU69"/>
  <c r="BK69"/>
  <c r="BF69"/>
  <c r="BG69" s="1"/>
  <c r="BC69"/>
  <c r="AN69"/>
  <c r="BJ69" s="1"/>
  <c r="BL69" s="1"/>
  <c r="BN69" s="1"/>
  <c r="AL69"/>
  <c r="V69"/>
  <c r="R69"/>
  <c r="G69"/>
  <c r="F69"/>
  <c r="K69" s="1"/>
  <c r="E69"/>
  <c r="D69"/>
  <c r="BU68"/>
  <c r="BK68"/>
  <c r="BF68"/>
  <c r="BG68" s="1"/>
  <c r="BC68"/>
  <c r="AN68"/>
  <c r="BJ68" s="1"/>
  <c r="BL68" s="1"/>
  <c r="BN68" s="1"/>
  <c r="AL68"/>
  <c r="V68"/>
  <c r="R68"/>
  <c r="G68"/>
  <c r="F68"/>
  <c r="K68" s="1"/>
  <c r="E68"/>
  <c r="D68"/>
  <c r="BU67"/>
  <c r="BK67"/>
  <c r="BF67"/>
  <c r="BG67" s="1"/>
  <c r="BC67"/>
  <c r="AN67"/>
  <c r="BJ67" s="1"/>
  <c r="BL67" s="1"/>
  <c r="BN67" s="1"/>
  <c r="AL67"/>
  <c r="V67"/>
  <c r="R67"/>
  <c r="G67"/>
  <c r="F67"/>
  <c r="K67" s="1"/>
  <c r="E67"/>
  <c r="D67"/>
  <c r="BU66"/>
  <c r="BK66"/>
  <c r="BF66"/>
  <c r="BG66" s="1"/>
  <c r="BC66"/>
  <c r="AN66"/>
  <c r="BJ66" s="1"/>
  <c r="BL66" s="1"/>
  <c r="BN66" s="1"/>
  <c r="AL66"/>
  <c r="V66"/>
  <c r="R66"/>
  <c r="G66"/>
  <c r="F66"/>
  <c r="K66" s="1"/>
  <c r="E66"/>
  <c r="D66"/>
  <c r="BU65"/>
  <c r="BK65"/>
  <c r="BF65"/>
  <c r="BG65" s="1"/>
  <c r="BC65"/>
  <c r="AN65"/>
  <c r="BJ65" s="1"/>
  <c r="BL65" s="1"/>
  <c r="BN65" s="1"/>
  <c r="AL65"/>
  <c r="V65"/>
  <c r="R65"/>
  <c r="G65"/>
  <c r="F65"/>
  <c r="K65" s="1"/>
  <c r="E65"/>
  <c r="D65"/>
  <c r="BU64"/>
  <c r="BK64"/>
  <c r="BF64"/>
  <c r="BG64" s="1"/>
  <c r="BC64"/>
  <c r="AN64"/>
  <c r="BJ64" s="1"/>
  <c r="BL64" s="1"/>
  <c r="BN64" s="1"/>
  <c r="AL64"/>
  <c r="V64"/>
  <c r="R64"/>
  <c r="G64"/>
  <c r="F64"/>
  <c r="K64" s="1"/>
  <c r="E64"/>
  <c r="D64"/>
  <c r="BU63"/>
  <c r="BK63"/>
  <c r="BF63"/>
  <c r="BG63" s="1"/>
  <c r="BC63"/>
  <c r="AN63"/>
  <c r="BJ63" s="1"/>
  <c r="BL63" s="1"/>
  <c r="BN63" s="1"/>
  <c r="AL63"/>
  <c r="V63"/>
  <c r="R63"/>
  <c r="G63"/>
  <c r="F63"/>
  <c r="K63" s="1"/>
  <c r="E63"/>
  <c r="D63"/>
  <c r="BU62"/>
  <c r="BK62"/>
  <c r="BF62"/>
  <c r="BG62" s="1"/>
  <c r="BC62"/>
  <c r="AN62"/>
  <c r="BJ62" s="1"/>
  <c r="BL62" s="1"/>
  <c r="BN62" s="1"/>
  <c r="AL62"/>
  <c r="V62"/>
  <c r="R62"/>
  <c r="G62"/>
  <c r="F62"/>
  <c r="K62" s="1"/>
  <c r="E62"/>
  <c r="D62"/>
  <c r="BU61"/>
  <c r="BK61"/>
  <c r="BF61"/>
  <c r="BG61" s="1"/>
  <c r="BC61"/>
  <c r="AN61"/>
  <c r="BJ61" s="1"/>
  <c r="BL61" s="1"/>
  <c r="BN61" s="1"/>
  <c r="AL61"/>
  <c r="V61"/>
  <c r="R61"/>
  <c r="G61"/>
  <c r="F61"/>
  <c r="K61" s="1"/>
  <c r="E61"/>
  <c r="D61"/>
  <c r="BU60"/>
  <c r="BK60"/>
  <c r="BF60"/>
  <c r="BG60" s="1"/>
  <c r="BC60"/>
  <c r="AN60"/>
  <c r="BJ60" s="1"/>
  <c r="BL60" s="1"/>
  <c r="BN60" s="1"/>
  <c r="AL60"/>
  <c r="V60"/>
  <c r="R60"/>
  <c r="G60"/>
  <c r="F60"/>
  <c r="K60" s="1"/>
  <c r="E60"/>
  <c r="D60"/>
  <c r="BU59"/>
  <c r="BK59"/>
  <c r="BF59"/>
  <c r="BG59" s="1"/>
  <c r="BC59"/>
  <c r="AN59"/>
  <c r="BJ59" s="1"/>
  <c r="BL59" s="1"/>
  <c r="BN59" s="1"/>
  <c r="AL59"/>
  <c r="V59"/>
  <c r="R59"/>
  <c r="G59"/>
  <c r="F59"/>
  <c r="K59" s="1"/>
  <c r="E59"/>
  <c r="D59"/>
  <c r="BU58"/>
  <c r="BK58"/>
  <c r="BF58"/>
  <c r="BG58" s="1"/>
  <c r="BC58"/>
  <c r="AN58"/>
  <c r="BJ58" s="1"/>
  <c r="BL58" s="1"/>
  <c r="BN58" s="1"/>
  <c r="AL58"/>
  <c r="V58"/>
  <c r="R58"/>
  <c r="G58"/>
  <c r="F58"/>
  <c r="K58" s="1"/>
  <c r="E58"/>
  <c r="D58"/>
  <c r="BU57"/>
  <c r="BK57"/>
  <c r="BF57"/>
  <c r="BG57" s="1"/>
  <c r="BC57"/>
  <c r="AN57"/>
  <c r="BJ57" s="1"/>
  <c r="BL57" s="1"/>
  <c r="BN57" s="1"/>
  <c r="AL57"/>
  <c r="V57"/>
  <c r="R57"/>
  <c r="G57"/>
  <c r="F57"/>
  <c r="K57" s="1"/>
  <c r="E57"/>
  <c r="D57"/>
  <c r="BU56"/>
  <c r="BK56"/>
  <c r="BF56"/>
  <c r="BG56" s="1"/>
  <c r="BC56"/>
  <c r="AN56"/>
  <c r="BJ56" s="1"/>
  <c r="BL56" s="1"/>
  <c r="BN56" s="1"/>
  <c r="AL56"/>
  <c r="V56"/>
  <c r="R56"/>
  <c r="G56"/>
  <c r="F56"/>
  <c r="K56" s="1"/>
  <c r="E56"/>
  <c r="D56"/>
  <c r="BU55"/>
  <c r="BK55"/>
  <c r="BF55"/>
  <c r="BG55" s="1"/>
  <c r="BC55"/>
  <c r="AN55"/>
  <c r="BJ55" s="1"/>
  <c r="BL55" s="1"/>
  <c r="BN55" s="1"/>
  <c r="AL55"/>
  <c r="V55"/>
  <c r="R55"/>
  <c r="G55"/>
  <c r="F55"/>
  <c r="K55" s="1"/>
  <c r="E55"/>
  <c r="D55"/>
  <c r="BU54"/>
  <c r="BK54"/>
  <c r="BF54"/>
  <c r="BG54" s="1"/>
  <c r="BC54"/>
  <c r="AN54"/>
  <c r="BJ54" s="1"/>
  <c r="BL54" s="1"/>
  <c r="BN54" s="1"/>
  <c r="AL54"/>
  <c r="V54"/>
  <c r="R54"/>
  <c r="G54"/>
  <c r="F54"/>
  <c r="K54" s="1"/>
  <c r="E54"/>
  <c r="D54"/>
  <c r="BU53"/>
  <c r="BK53"/>
  <c r="BF53"/>
  <c r="BG53" s="1"/>
  <c r="BC53"/>
  <c r="AN53"/>
  <c r="BJ53" s="1"/>
  <c r="BL53" s="1"/>
  <c r="BN53" s="1"/>
  <c r="AL53"/>
  <c r="V53"/>
  <c r="R53"/>
  <c r="G53"/>
  <c r="F53"/>
  <c r="K53" s="1"/>
  <c r="E53"/>
  <c r="D53"/>
  <c r="BU52"/>
  <c r="BK52"/>
  <c r="BF52"/>
  <c r="BG52" s="1"/>
  <c r="BC52"/>
  <c r="AN52"/>
  <c r="BJ52" s="1"/>
  <c r="BL52" s="1"/>
  <c r="BN52" s="1"/>
  <c r="AL52"/>
  <c r="V52"/>
  <c r="R52"/>
  <c r="G52"/>
  <c r="F52"/>
  <c r="K52" s="1"/>
  <c r="E52"/>
  <c r="D52"/>
  <c r="BU51"/>
  <c r="BK51"/>
  <c r="BF51"/>
  <c r="BG51" s="1"/>
  <c r="BC51"/>
  <c r="AN51"/>
  <c r="BJ51" s="1"/>
  <c r="BL51" s="1"/>
  <c r="BN51" s="1"/>
  <c r="AL51"/>
  <c r="V51"/>
  <c r="R51"/>
  <c r="G51"/>
  <c r="F51"/>
  <c r="K51" s="1"/>
  <c r="E51"/>
  <c r="D51"/>
  <c r="BU50"/>
  <c r="BK50"/>
  <c r="BF50"/>
  <c r="BG50" s="1"/>
  <c r="BC50"/>
  <c r="AN50"/>
  <c r="BJ50" s="1"/>
  <c r="BL50" s="1"/>
  <c r="BN50" s="1"/>
  <c r="AL50"/>
  <c r="V50"/>
  <c r="R50"/>
  <c r="G50"/>
  <c r="F50"/>
  <c r="K50" s="1"/>
  <c r="E50"/>
  <c r="D50"/>
  <c r="BU49"/>
  <c r="BK49"/>
  <c r="BF49"/>
  <c r="BG49" s="1"/>
  <c r="BC49"/>
  <c r="AN49"/>
  <c r="BJ49" s="1"/>
  <c r="BL49" s="1"/>
  <c r="BN49" s="1"/>
  <c r="AL49"/>
  <c r="V49"/>
  <c r="R49"/>
  <c r="G49"/>
  <c r="F49"/>
  <c r="K49" s="1"/>
  <c r="E49"/>
  <c r="D49"/>
  <c r="BU48"/>
  <c r="BK48"/>
  <c r="BF48"/>
  <c r="BG48" s="1"/>
  <c r="BC48"/>
  <c r="AN48"/>
  <c r="BJ48" s="1"/>
  <c r="BL48" s="1"/>
  <c r="BN48" s="1"/>
  <c r="AL48"/>
  <c r="V48"/>
  <c r="R48"/>
  <c r="G48"/>
  <c r="F48"/>
  <c r="K48" s="1"/>
  <c r="E48"/>
  <c r="D48"/>
  <c r="BU47"/>
  <c r="BK47"/>
  <c r="BF47"/>
  <c r="BG47" s="1"/>
  <c r="BC47"/>
  <c r="AN47"/>
  <c r="BJ47" s="1"/>
  <c r="BL47" s="1"/>
  <c r="BN47" s="1"/>
  <c r="AL47"/>
  <c r="V47"/>
  <c r="R47"/>
  <c r="G47"/>
  <c r="F47"/>
  <c r="K47" s="1"/>
  <c r="E47"/>
  <c r="D47"/>
  <c r="BU46"/>
  <c r="BK46"/>
  <c r="BF46"/>
  <c r="BG46" s="1"/>
  <c r="BC46"/>
  <c r="AN46"/>
  <c r="BJ46" s="1"/>
  <c r="BL46" s="1"/>
  <c r="BN46" s="1"/>
  <c r="AL46"/>
  <c r="V46"/>
  <c r="R46"/>
  <c r="G46"/>
  <c r="F46"/>
  <c r="K46" s="1"/>
  <c r="E46"/>
  <c r="D46"/>
  <c r="BU45"/>
  <c r="BK45"/>
  <c r="BF45"/>
  <c r="BG45" s="1"/>
  <c r="BC45"/>
  <c r="AN45"/>
  <c r="BJ45" s="1"/>
  <c r="BL45" s="1"/>
  <c r="BN45" s="1"/>
  <c r="AL45"/>
  <c r="V45"/>
  <c r="R45"/>
  <c r="G45"/>
  <c r="F45"/>
  <c r="K45" s="1"/>
  <c r="E45"/>
  <c r="D45"/>
  <c r="BU44"/>
  <c r="BK44"/>
  <c r="BF44"/>
  <c r="BG44" s="1"/>
  <c r="BC44"/>
  <c r="AN44"/>
  <c r="BJ44" s="1"/>
  <c r="BL44" s="1"/>
  <c r="BN44" s="1"/>
  <c r="AL44"/>
  <c r="V44"/>
  <c r="R44"/>
  <c r="G44"/>
  <c r="F44"/>
  <c r="K44" s="1"/>
  <c r="E44"/>
  <c r="D44"/>
  <c r="BU43"/>
  <c r="BK43"/>
  <c r="BF43"/>
  <c r="BG43" s="1"/>
  <c r="BC43"/>
  <c r="AN43"/>
  <c r="BJ43" s="1"/>
  <c r="BL43" s="1"/>
  <c r="BN43" s="1"/>
  <c r="AL43"/>
  <c r="V43"/>
  <c r="R43"/>
  <c r="G43"/>
  <c r="F43"/>
  <c r="K43" s="1"/>
  <c r="E43"/>
  <c r="D43"/>
  <c r="BU42"/>
  <c r="BK42"/>
  <c r="BF42"/>
  <c r="BG42" s="1"/>
  <c r="BC42"/>
  <c r="AN42"/>
  <c r="BJ42" s="1"/>
  <c r="BL42" s="1"/>
  <c r="BN42" s="1"/>
  <c r="AL42"/>
  <c r="V42"/>
  <c r="R42"/>
  <c r="G42"/>
  <c r="F42"/>
  <c r="K42" s="1"/>
  <c r="E42"/>
  <c r="D42"/>
  <c r="BU41"/>
  <c r="BK41"/>
  <c r="BF41"/>
  <c r="BG41" s="1"/>
  <c r="BC41"/>
  <c r="AN41"/>
  <c r="BJ41" s="1"/>
  <c r="BL41" s="1"/>
  <c r="BN41" s="1"/>
  <c r="AL41"/>
  <c r="V41"/>
  <c r="R41"/>
  <c r="G41"/>
  <c r="F41"/>
  <c r="K41" s="1"/>
  <c r="E41"/>
  <c r="D41"/>
  <c r="BU40"/>
  <c r="BK40"/>
  <c r="BF40"/>
  <c r="BG40" s="1"/>
  <c r="BC40"/>
  <c r="AN40"/>
  <c r="BJ40" s="1"/>
  <c r="BL40" s="1"/>
  <c r="BN40" s="1"/>
  <c r="AL40"/>
  <c r="V40"/>
  <c r="R40"/>
  <c r="G40"/>
  <c r="F40"/>
  <c r="K40" s="1"/>
  <c r="E40"/>
  <c r="D40"/>
  <c r="BU39"/>
  <c r="BK39"/>
  <c r="BF39"/>
  <c r="BG39" s="1"/>
  <c r="BC39"/>
  <c r="AN39"/>
  <c r="BJ39" s="1"/>
  <c r="BL39" s="1"/>
  <c r="BN39" s="1"/>
  <c r="AL39"/>
  <c r="V39"/>
  <c r="R39"/>
  <c r="G39"/>
  <c r="F39"/>
  <c r="K39" s="1"/>
  <c r="E39"/>
  <c r="D39"/>
  <c r="BU38"/>
  <c r="BK38"/>
  <c r="BF38"/>
  <c r="BG38" s="1"/>
  <c r="BC38"/>
  <c r="AN38"/>
  <c r="BJ38" s="1"/>
  <c r="BL38" s="1"/>
  <c r="BN38" s="1"/>
  <c r="AL38"/>
  <c r="V38"/>
  <c r="R38"/>
  <c r="G38"/>
  <c r="F38"/>
  <c r="K38" s="1"/>
  <c r="E38"/>
  <c r="D38"/>
  <c r="BU37"/>
  <c r="BK37"/>
  <c r="BF37"/>
  <c r="BG37" s="1"/>
  <c r="BC37"/>
  <c r="AN37"/>
  <c r="BJ37" s="1"/>
  <c r="BL37" s="1"/>
  <c r="BN37" s="1"/>
  <c r="AL37"/>
  <c r="V37"/>
  <c r="R37"/>
  <c r="G37"/>
  <c r="F37"/>
  <c r="K37" s="1"/>
  <c r="E37"/>
  <c r="D37"/>
  <c r="BU36"/>
  <c r="BK36"/>
  <c r="BF36"/>
  <c r="BG36" s="1"/>
  <c r="BC36"/>
  <c r="AN36"/>
  <c r="BJ36" s="1"/>
  <c r="BL36" s="1"/>
  <c r="BN36" s="1"/>
  <c r="AL36"/>
  <c r="V36"/>
  <c r="R36"/>
  <c r="G36"/>
  <c r="F36"/>
  <c r="K36" s="1"/>
  <c r="E36"/>
  <c r="D36"/>
  <c r="BU35"/>
  <c r="BK35"/>
  <c r="BF35"/>
  <c r="BG35" s="1"/>
  <c r="BC35"/>
  <c r="AN35"/>
  <c r="BJ35" s="1"/>
  <c r="BL35" s="1"/>
  <c r="BN35" s="1"/>
  <c r="AL35"/>
  <c r="V35"/>
  <c r="R35"/>
  <c r="G35"/>
  <c r="F35"/>
  <c r="K35" s="1"/>
  <c r="E35"/>
  <c r="D35"/>
  <c r="BU34"/>
  <c r="BK34"/>
  <c r="BF34"/>
  <c r="BG34" s="1"/>
  <c r="BC34"/>
  <c r="AN34"/>
  <c r="BJ34" s="1"/>
  <c r="BL34" s="1"/>
  <c r="BN34" s="1"/>
  <c r="AL34"/>
  <c r="V34"/>
  <c r="R34"/>
  <c r="G34"/>
  <c r="F34"/>
  <c r="K34" s="1"/>
  <c r="E34"/>
  <c r="D34"/>
  <c r="BU33"/>
  <c r="BK33"/>
  <c r="BF33"/>
  <c r="BG33" s="1"/>
  <c r="BC33"/>
  <c r="AN33"/>
  <c r="BJ33" s="1"/>
  <c r="BL33" s="1"/>
  <c r="BN33" s="1"/>
  <c r="AL33"/>
  <c r="V33"/>
  <c r="R33"/>
  <c r="G33"/>
  <c r="F33"/>
  <c r="K33" s="1"/>
  <c r="E33"/>
  <c r="D33"/>
  <c r="BU32"/>
  <c r="BK32"/>
  <c r="BF32"/>
  <c r="BG32" s="1"/>
  <c r="BC32"/>
  <c r="AN32"/>
  <c r="BJ32" s="1"/>
  <c r="BL32" s="1"/>
  <c r="BN32" s="1"/>
  <c r="AL32"/>
  <c r="V32"/>
  <c r="R32"/>
  <c r="G32"/>
  <c r="F32"/>
  <c r="K32" s="1"/>
  <c r="E32"/>
  <c r="D32"/>
  <c r="BU31"/>
  <c r="BK31"/>
  <c r="BF31"/>
  <c r="BG31" s="1"/>
  <c r="BC31"/>
  <c r="AN31"/>
  <c r="BJ31" s="1"/>
  <c r="BL31" s="1"/>
  <c r="BN31" s="1"/>
  <c r="AL31"/>
  <c r="V31"/>
  <c r="R31"/>
  <c r="G31"/>
  <c r="F31"/>
  <c r="K31" s="1"/>
  <c r="E31"/>
  <c r="D31"/>
  <c r="BU30"/>
  <c r="BK30"/>
  <c r="BF30"/>
  <c r="BG30" s="1"/>
  <c r="BC30"/>
  <c r="AN30"/>
  <c r="BJ30" s="1"/>
  <c r="BL30" s="1"/>
  <c r="BN30" s="1"/>
  <c r="AL30"/>
  <c r="V30"/>
  <c r="R30"/>
  <c r="G30"/>
  <c r="F30"/>
  <c r="K30" s="1"/>
  <c r="E30"/>
  <c r="D30"/>
  <c r="BU29"/>
  <c r="BK29"/>
  <c r="BF29"/>
  <c r="BG29" s="1"/>
  <c r="BC29"/>
  <c r="AN29"/>
  <c r="BJ29" s="1"/>
  <c r="BL29" s="1"/>
  <c r="BN29" s="1"/>
  <c r="AL29"/>
  <c r="V29"/>
  <c r="R29"/>
  <c r="G29"/>
  <c r="F29"/>
  <c r="K29" s="1"/>
  <c r="E29"/>
  <c r="D29"/>
  <c r="BU28"/>
  <c r="BK28"/>
  <c r="BF28"/>
  <c r="BG28" s="1"/>
  <c r="BC28"/>
  <c r="AN28"/>
  <c r="BJ28" s="1"/>
  <c r="BL28" s="1"/>
  <c r="BN28" s="1"/>
  <c r="AL28"/>
  <c r="V28"/>
  <c r="R28"/>
  <c r="G28"/>
  <c r="F28"/>
  <c r="K28" s="1"/>
  <c r="E28"/>
  <c r="D28"/>
  <c r="BU27"/>
  <c r="BK27"/>
  <c r="BF27"/>
  <c r="BG27" s="1"/>
  <c r="BC27"/>
  <c r="AN27"/>
  <c r="BJ27" s="1"/>
  <c r="BL27" s="1"/>
  <c r="BN27" s="1"/>
  <c r="AL27"/>
  <c r="V27"/>
  <c r="R27"/>
  <c r="G27"/>
  <c r="F27"/>
  <c r="K27" s="1"/>
  <c r="E27"/>
  <c r="D27"/>
  <c r="BU26"/>
  <c r="BK26"/>
  <c r="BF26"/>
  <c r="BG26" s="1"/>
  <c r="BC26"/>
  <c r="AN26"/>
  <c r="BJ26" s="1"/>
  <c r="BL26" s="1"/>
  <c r="BN26" s="1"/>
  <c r="AL26"/>
  <c r="V26"/>
  <c r="R26"/>
  <c r="G26"/>
  <c r="F26"/>
  <c r="K26" s="1"/>
  <c r="E26"/>
  <c r="D26"/>
  <c r="BU25"/>
  <c r="BK25"/>
  <c r="BF25"/>
  <c r="BG25" s="1"/>
  <c r="BC25"/>
  <c r="AN25"/>
  <c r="BJ25" s="1"/>
  <c r="BL25" s="1"/>
  <c r="BN25" s="1"/>
  <c r="AL25"/>
  <c r="V25"/>
  <c r="R25"/>
  <c r="G25"/>
  <c r="F25"/>
  <c r="K25" s="1"/>
  <c r="E25"/>
  <c r="D25"/>
  <c r="BU24"/>
  <c r="BK24"/>
  <c r="BF24"/>
  <c r="BG24" s="1"/>
  <c r="BC24"/>
  <c r="AN24"/>
  <c r="BJ24" s="1"/>
  <c r="BL24" s="1"/>
  <c r="BN24" s="1"/>
  <c r="AL24"/>
  <c r="V24"/>
  <c r="R24"/>
  <c r="G24"/>
  <c r="F24"/>
  <c r="K24" s="1"/>
  <c r="E24"/>
  <c r="D24"/>
  <c r="BU23"/>
  <c r="BK23"/>
  <c r="BF23"/>
  <c r="BG23" s="1"/>
  <c r="BC23"/>
  <c r="AN23"/>
  <c r="BJ23" s="1"/>
  <c r="BL23" s="1"/>
  <c r="BN23" s="1"/>
  <c r="AL23"/>
  <c r="V23"/>
  <c r="R23"/>
  <c r="G23"/>
  <c r="F23"/>
  <c r="K23" s="1"/>
  <c r="E23"/>
  <c r="D23"/>
  <c r="BU22"/>
  <c r="BK22"/>
  <c r="BF22"/>
  <c r="BG22" s="1"/>
  <c r="BC22"/>
  <c r="AN22"/>
  <c r="BJ22" s="1"/>
  <c r="BL22" s="1"/>
  <c r="BN22" s="1"/>
  <c r="AL22"/>
  <c r="V22"/>
  <c r="R22"/>
  <c r="G22"/>
  <c r="F22"/>
  <c r="K22" s="1"/>
  <c r="E22"/>
  <c r="D22"/>
  <c r="BU21"/>
  <c r="BK21"/>
  <c r="BF21"/>
  <c r="BG21" s="1"/>
  <c r="BC21"/>
  <c r="AN21"/>
  <c r="BJ21" s="1"/>
  <c r="BL21" s="1"/>
  <c r="BN21" s="1"/>
  <c r="AL21"/>
  <c r="V21"/>
  <c r="R21"/>
  <c r="G21"/>
  <c r="F21"/>
  <c r="K21" s="1"/>
  <c r="E21"/>
  <c r="D21"/>
  <c r="BU20"/>
  <c r="BK20"/>
  <c r="BF20"/>
  <c r="BG20" s="1"/>
  <c r="BC20"/>
  <c r="AN20"/>
  <c r="BJ20" s="1"/>
  <c r="BL20" s="1"/>
  <c r="BN20" s="1"/>
  <c r="AL20"/>
  <c r="V20"/>
  <c r="R20"/>
  <c r="G20"/>
  <c r="F20"/>
  <c r="K20" s="1"/>
  <c r="E20"/>
  <c r="D20"/>
  <c r="BU19"/>
  <c r="BK19"/>
  <c r="BF19"/>
  <c r="BG19" s="1"/>
  <c r="BC19"/>
  <c r="AN19"/>
  <c r="BJ19" s="1"/>
  <c r="BL19" s="1"/>
  <c r="BN19" s="1"/>
  <c r="AL19"/>
  <c r="V19"/>
  <c r="R19"/>
  <c r="G19"/>
  <c r="F19"/>
  <c r="K19" s="1"/>
  <c r="E19"/>
  <c r="D19"/>
  <c r="BU18"/>
  <c r="BK18"/>
  <c r="BF18"/>
  <c r="BG18" s="1"/>
  <c r="BC18"/>
  <c r="AN18"/>
  <c r="BJ18" s="1"/>
  <c r="BL18" s="1"/>
  <c r="BN18" s="1"/>
  <c r="AL18"/>
  <c r="V18"/>
  <c r="R18"/>
  <c r="G18"/>
  <c r="F18"/>
  <c r="K18" s="1"/>
  <c r="E18"/>
  <c r="D18"/>
  <c r="BU17"/>
  <c r="BK17"/>
  <c r="BF17"/>
  <c r="BG17" s="1"/>
  <c r="BC17"/>
  <c r="AN17"/>
  <c r="BJ17" s="1"/>
  <c r="BL17" s="1"/>
  <c r="BN17" s="1"/>
  <c r="AL17"/>
  <c r="V17"/>
  <c r="R17"/>
  <c r="G17"/>
  <c r="F17"/>
  <c r="K17" s="1"/>
  <c r="E17"/>
  <c r="D17"/>
  <c r="BU16"/>
  <c r="BK16"/>
  <c r="BF16"/>
  <c r="BG16" s="1"/>
  <c r="BC16"/>
  <c r="AN16"/>
  <c r="BJ16" s="1"/>
  <c r="BL16" s="1"/>
  <c r="BN16" s="1"/>
  <c r="AL16"/>
  <c r="V16"/>
  <c r="R16"/>
  <c r="G16"/>
  <c r="F16"/>
  <c r="K16" s="1"/>
  <c r="E16"/>
  <c r="D16"/>
  <c r="BU15"/>
  <c r="BK15"/>
  <c r="BF15"/>
  <c r="BG15" s="1"/>
  <c r="BC15"/>
  <c r="AN15"/>
  <c r="BJ15" s="1"/>
  <c r="BL15" s="1"/>
  <c r="BN15" s="1"/>
  <c r="AL15"/>
  <c r="V15"/>
  <c r="R15"/>
  <c r="G15"/>
  <c r="F15"/>
  <c r="K15" s="1"/>
  <c r="E15"/>
  <c r="D15"/>
  <c r="BU14"/>
  <c r="BK14"/>
  <c r="BF14"/>
  <c r="BG14" s="1"/>
  <c r="BC14"/>
  <c r="AN14"/>
  <c r="BJ14" s="1"/>
  <c r="BL14" s="1"/>
  <c r="BN14" s="1"/>
  <c r="AL14"/>
  <c r="V14"/>
  <c r="R14"/>
  <c r="G14"/>
  <c r="F14"/>
  <c r="K14" s="1"/>
  <c r="E14"/>
  <c r="D14"/>
  <c r="BU13"/>
  <c r="BK13"/>
  <c r="BF13"/>
  <c r="BG13" s="1"/>
  <c r="BC13"/>
  <c r="AN13"/>
  <c r="BJ13" s="1"/>
  <c r="BL13" s="1"/>
  <c r="BN13" s="1"/>
  <c r="AL13"/>
  <c r="V13"/>
  <c r="R13"/>
  <c r="G13"/>
  <c r="F13"/>
  <c r="K13" s="1"/>
  <c r="E13"/>
  <c r="D13"/>
  <c r="BU12"/>
  <c r="BK12"/>
  <c r="BF12"/>
  <c r="BG12" s="1"/>
  <c r="BC12"/>
  <c r="AN12"/>
  <c r="BJ12" s="1"/>
  <c r="BL12" s="1"/>
  <c r="BN12" s="1"/>
  <c r="AL12"/>
  <c r="V12"/>
  <c r="R12"/>
  <c r="G12"/>
  <c r="F12"/>
  <c r="K12" s="1"/>
  <c r="E12"/>
  <c r="D12"/>
  <c r="BU11"/>
  <c r="BK11"/>
  <c r="BF11"/>
  <c r="BG11" s="1"/>
  <c r="BC11"/>
  <c r="AN11"/>
  <c r="BJ11" s="1"/>
  <c r="BL11" s="1"/>
  <c r="BN11" s="1"/>
  <c r="AL11"/>
  <c r="V11"/>
  <c r="R11"/>
  <c r="G11"/>
  <c r="F11"/>
  <c r="K11" s="1"/>
  <c r="E11"/>
  <c r="D11"/>
  <c r="BU10"/>
  <c r="BK10"/>
  <c r="BK450" s="1"/>
  <c r="BF10"/>
  <c r="BF450" s="1"/>
  <c r="BC10"/>
  <c r="BC450" s="1"/>
  <c r="AN10"/>
  <c r="AN450" s="1"/>
  <c r="AL10"/>
  <c r="AL450" s="1"/>
  <c r="V10"/>
  <c r="R10"/>
  <c r="R450" s="1"/>
  <c r="G10"/>
  <c r="F10"/>
  <c r="F450" s="1"/>
  <c r="E10"/>
  <c r="E450" s="1"/>
  <c r="D10"/>
  <c r="D450" s="1"/>
  <c r="AN2"/>
  <c r="AN3" s="1"/>
  <c r="BO13" l="1"/>
  <c r="AT13"/>
  <c r="AU13" s="1"/>
  <c r="J13" s="1"/>
  <c r="BO17"/>
  <c r="AT17"/>
  <c r="AU17" s="1"/>
  <c r="BO21"/>
  <c r="AT21"/>
  <c r="AU21" s="1"/>
  <c r="J21" s="1"/>
  <c r="BO25"/>
  <c r="AT25"/>
  <c r="AU25" s="1"/>
  <c r="BO27"/>
  <c r="AT27"/>
  <c r="AU27" s="1"/>
  <c r="BO31"/>
  <c r="AT31"/>
  <c r="AU31" s="1"/>
  <c r="J31" s="1"/>
  <c r="BO33"/>
  <c r="AT33"/>
  <c r="AU33" s="1"/>
  <c r="BO35"/>
  <c r="AT35"/>
  <c r="AU35" s="1"/>
  <c r="BO37"/>
  <c r="AT37"/>
  <c r="AU37" s="1"/>
  <c r="BO38"/>
  <c r="AT38"/>
  <c r="AU38" s="1"/>
  <c r="J38" s="1"/>
  <c r="BO39"/>
  <c r="AT39"/>
  <c r="AU39" s="1"/>
  <c r="BO40"/>
  <c r="AT40"/>
  <c r="AU40" s="1"/>
  <c r="BO41"/>
  <c r="AT41"/>
  <c r="AU41" s="1"/>
  <c r="J41" s="1"/>
  <c r="BO42"/>
  <c r="AT42"/>
  <c r="AU42" s="1"/>
  <c r="J42" s="1"/>
  <c r="BO43"/>
  <c r="AT43"/>
  <c r="AU43" s="1"/>
  <c r="J43" s="1"/>
  <c r="BO44"/>
  <c r="AT44"/>
  <c r="AU44" s="1"/>
  <c r="BO45"/>
  <c r="AT45"/>
  <c r="AU45" s="1"/>
  <c r="BO46"/>
  <c r="AT46"/>
  <c r="AU46" s="1"/>
  <c r="J46" s="1"/>
  <c r="BO47"/>
  <c r="AT47"/>
  <c r="AU47" s="1"/>
  <c r="BO48"/>
  <c r="AT48"/>
  <c r="AU48" s="1"/>
  <c r="BO49"/>
  <c r="AT49"/>
  <c r="AU49" s="1"/>
  <c r="BO50"/>
  <c r="AT50"/>
  <c r="AU50" s="1"/>
  <c r="J50" s="1"/>
  <c r="BO51"/>
  <c r="AT51"/>
  <c r="AU51" s="1"/>
  <c r="J51" s="1"/>
  <c r="BO52"/>
  <c r="AT52"/>
  <c r="AU52" s="1"/>
  <c r="J52" s="1"/>
  <c r="BO53"/>
  <c r="AT53"/>
  <c r="AU53" s="1"/>
  <c r="BO54"/>
  <c r="AT54"/>
  <c r="AU54" s="1"/>
  <c r="J54" s="1"/>
  <c r="BO55"/>
  <c r="AT55"/>
  <c r="AU55" s="1"/>
  <c r="BO56"/>
  <c r="AT56"/>
  <c r="AU56" s="1"/>
  <c r="J56" s="1"/>
  <c r="BO57"/>
  <c r="AT57"/>
  <c r="AU57" s="1"/>
  <c r="BO58"/>
  <c r="AT58"/>
  <c r="AU58" s="1"/>
  <c r="BO59"/>
  <c r="AT59"/>
  <c r="AU59" s="1"/>
  <c r="BO60"/>
  <c r="AT60"/>
  <c r="AU60" s="1"/>
  <c r="BO61"/>
  <c r="AT61"/>
  <c r="AU61" s="1"/>
  <c r="BO62"/>
  <c r="AT62"/>
  <c r="AU62" s="1"/>
  <c r="J62" s="1"/>
  <c r="BO63"/>
  <c r="AT63"/>
  <c r="AU63" s="1"/>
  <c r="J63" s="1"/>
  <c r="BO64"/>
  <c r="AT64"/>
  <c r="AU64" s="1"/>
  <c r="BO65"/>
  <c r="AT65"/>
  <c r="AU65" s="1"/>
  <c r="BO66"/>
  <c r="AT66"/>
  <c r="AU66" s="1"/>
  <c r="BO67"/>
  <c r="AT67"/>
  <c r="AU67" s="1"/>
  <c r="J67" s="1"/>
  <c r="BO68"/>
  <c r="AT68"/>
  <c r="AU68" s="1"/>
  <c r="J68" s="1"/>
  <c r="BO69"/>
  <c r="AT69"/>
  <c r="AU69" s="1"/>
  <c r="J69" s="1"/>
  <c r="BO70"/>
  <c r="AT70"/>
  <c r="AU70" s="1"/>
  <c r="BO71"/>
  <c r="AT71"/>
  <c r="AU71" s="1"/>
  <c r="J71" s="1"/>
  <c r="BO72"/>
  <c r="AT72"/>
  <c r="AU72" s="1"/>
  <c r="BO73"/>
  <c r="AT73"/>
  <c r="AU73" s="1"/>
  <c r="BO74"/>
  <c r="AT74"/>
  <c r="AU74" s="1"/>
  <c r="BO75"/>
  <c r="AT75"/>
  <c r="AU75" s="1"/>
  <c r="J75" s="1"/>
  <c r="BO76"/>
  <c r="AT76"/>
  <c r="AU76" s="1"/>
  <c r="BO11"/>
  <c r="AT11"/>
  <c r="AU11" s="1"/>
  <c r="J11" s="1"/>
  <c r="BO15"/>
  <c r="AT15"/>
  <c r="AU15" s="1"/>
  <c r="J15" s="1"/>
  <c r="BO19"/>
  <c r="AT19"/>
  <c r="AU19" s="1"/>
  <c r="BO23"/>
  <c r="AT23"/>
  <c r="AU23" s="1"/>
  <c r="BO29"/>
  <c r="AT29"/>
  <c r="AU29" s="1"/>
  <c r="BO36"/>
  <c r="AT36"/>
  <c r="AU36" s="1"/>
  <c r="AV305"/>
  <c r="AV192"/>
  <c r="AV191"/>
  <c r="AV190"/>
  <c r="AV188"/>
  <c r="AV187"/>
  <c r="AV186"/>
  <c r="AV184"/>
  <c r="AV183"/>
  <c r="AV182"/>
  <c r="AV180"/>
  <c r="AV179"/>
  <c r="AV178"/>
  <c r="AV176"/>
  <c r="AV175"/>
  <c r="AV174"/>
  <c r="AO2"/>
  <c r="AO3" s="1"/>
  <c r="AP2" s="1"/>
  <c r="AP3" s="1"/>
  <c r="AQ2" s="1"/>
  <c r="AQ3" s="1"/>
  <c r="AR2" s="1"/>
  <c r="AR3" s="1"/>
  <c r="AS2" s="1"/>
  <c r="AS3" s="1"/>
  <c r="BO14"/>
  <c r="AT14"/>
  <c r="AU14" s="1"/>
  <c r="BO18"/>
  <c r="AT18"/>
  <c r="AU18" s="1"/>
  <c r="BO22"/>
  <c r="AT22"/>
  <c r="AU22" s="1"/>
  <c r="J22" s="1"/>
  <c r="BO32"/>
  <c r="AT32"/>
  <c r="AU32" s="1"/>
  <c r="BO12"/>
  <c r="AT12"/>
  <c r="AU12" s="1"/>
  <c r="BO16"/>
  <c r="AT16"/>
  <c r="AU16" s="1"/>
  <c r="BO20"/>
  <c r="AT20"/>
  <c r="AU20" s="1"/>
  <c r="J20" s="1"/>
  <c r="BO24"/>
  <c r="AT24"/>
  <c r="AU24" s="1"/>
  <c r="J24" s="1"/>
  <c r="BO26"/>
  <c r="AT26"/>
  <c r="AU26" s="1"/>
  <c r="BO28"/>
  <c r="AT28"/>
  <c r="AU28" s="1"/>
  <c r="J28" s="1"/>
  <c r="BO30"/>
  <c r="AT30"/>
  <c r="AU30" s="1"/>
  <c r="J30" s="1"/>
  <c r="BO34"/>
  <c r="AT34"/>
  <c r="AU34" s="1"/>
  <c r="BJ80"/>
  <c r="BL80" s="1"/>
  <c r="BN80" s="1"/>
  <c r="AV80"/>
  <c r="BJ84"/>
  <c r="BL84" s="1"/>
  <c r="BN84" s="1"/>
  <c r="AV84"/>
  <c r="BJ88"/>
  <c r="BL88" s="1"/>
  <c r="BN88" s="1"/>
  <c r="AV88"/>
  <c r="BJ92"/>
  <c r="BL92" s="1"/>
  <c r="BN92" s="1"/>
  <c r="AV92"/>
  <c r="BJ96"/>
  <c r="BL96" s="1"/>
  <c r="BN96" s="1"/>
  <c r="AV96"/>
  <c r="BJ100"/>
  <c r="BL100" s="1"/>
  <c r="BN100" s="1"/>
  <c r="AV100"/>
  <c r="BG103"/>
  <c r="P103"/>
  <c r="BG105"/>
  <c r="P105"/>
  <c r="BJ109"/>
  <c r="BL109" s="1"/>
  <c r="BN109" s="1"/>
  <c r="AV109"/>
  <c r="BJ113"/>
  <c r="BL113" s="1"/>
  <c r="BN113" s="1"/>
  <c r="AV113"/>
  <c r="BJ117"/>
  <c r="BL117" s="1"/>
  <c r="BN117" s="1"/>
  <c r="AV117"/>
  <c r="AT163"/>
  <c r="AU163" s="1"/>
  <c r="BO163"/>
  <c r="AT167"/>
  <c r="AU167" s="1"/>
  <c r="BO167"/>
  <c r="AT171"/>
  <c r="AU171" s="1"/>
  <c r="BO171"/>
  <c r="AT176"/>
  <c r="AU176" s="1"/>
  <c r="BO176"/>
  <c r="AT180"/>
  <c r="AU180" s="1"/>
  <c r="BO180"/>
  <c r="AT184"/>
  <c r="AU184" s="1"/>
  <c r="BO184"/>
  <c r="AT188"/>
  <c r="AU188" s="1"/>
  <c r="J188" s="1"/>
  <c r="BO188"/>
  <c r="AT192"/>
  <c r="AU192" s="1"/>
  <c r="J192" s="1"/>
  <c r="BO192"/>
  <c r="P10"/>
  <c r="BG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BG107"/>
  <c r="BG111"/>
  <c r="BG115"/>
  <c r="BJ77"/>
  <c r="BL77" s="1"/>
  <c r="BN77" s="1"/>
  <c r="AV77"/>
  <c r="BJ81"/>
  <c r="BL81" s="1"/>
  <c r="BN81" s="1"/>
  <c r="AV81"/>
  <c r="BJ85"/>
  <c r="BL85" s="1"/>
  <c r="BN85" s="1"/>
  <c r="AV85"/>
  <c r="BJ89"/>
  <c r="BL89" s="1"/>
  <c r="BN89" s="1"/>
  <c r="AV89"/>
  <c r="BJ93"/>
  <c r="BL93" s="1"/>
  <c r="BN93" s="1"/>
  <c r="AV93"/>
  <c r="BJ97"/>
  <c r="BL97" s="1"/>
  <c r="BN97" s="1"/>
  <c r="AV97"/>
  <c r="BJ101"/>
  <c r="BL101" s="1"/>
  <c r="BN101" s="1"/>
  <c r="AV101"/>
  <c r="BJ102"/>
  <c r="BL102" s="1"/>
  <c r="BN102" s="1"/>
  <c r="AV102"/>
  <c r="BJ104"/>
  <c r="BL104" s="1"/>
  <c r="BN104" s="1"/>
  <c r="AV104"/>
  <c r="BJ106"/>
  <c r="BL106" s="1"/>
  <c r="BN106" s="1"/>
  <c r="AV106"/>
  <c r="BJ108"/>
  <c r="BL108" s="1"/>
  <c r="BN108" s="1"/>
  <c r="AV108"/>
  <c r="BJ112"/>
  <c r="BL112" s="1"/>
  <c r="BN112" s="1"/>
  <c r="AV112"/>
  <c r="BJ116"/>
  <c r="BL116" s="1"/>
  <c r="BN116" s="1"/>
  <c r="AV116"/>
  <c r="AT164"/>
  <c r="AU164" s="1"/>
  <c r="BO164"/>
  <c r="AT168"/>
  <c r="AU168" s="1"/>
  <c r="BO168"/>
  <c r="AT172"/>
  <c r="AU172" s="1"/>
  <c r="BO172"/>
  <c r="AT175"/>
  <c r="AU175" s="1"/>
  <c r="J175" s="1"/>
  <c r="BO175"/>
  <c r="AT179"/>
  <c r="AU179" s="1"/>
  <c r="BO179"/>
  <c r="AT183"/>
  <c r="AU183" s="1"/>
  <c r="BO183"/>
  <c r="AT187"/>
  <c r="AU187" s="1"/>
  <c r="BO187"/>
  <c r="AT191"/>
  <c r="AU191" s="1"/>
  <c r="BO191"/>
  <c r="BG78"/>
  <c r="BG82"/>
  <c r="BG86"/>
  <c r="BG90"/>
  <c r="BG94"/>
  <c r="BG98"/>
  <c r="BG110"/>
  <c r="BG114"/>
  <c r="BG118"/>
  <c r="BJ78"/>
  <c r="BL78" s="1"/>
  <c r="BN78" s="1"/>
  <c r="AV78"/>
  <c r="BJ82"/>
  <c r="BL82" s="1"/>
  <c r="BN82" s="1"/>
  <c r="AV82"/>
  <c r="BJ86"/>
  <c r="BL86" s="1"/>
  <c r="BN86" s="1"/>
  <c r="AV86"/>
  <c r="BJ90"/>
  <c r="BL90" s="1"/>
  <c r="BN90" s="1"/>
  <c r="AV90"/>
  <c r="BJ94"/>
  <c r="BL94" s="1"/>
  <c r="BN94" s="1"/>
  <c r="AV94"/>
  <c r="BJ98"/>
  <c r="BL98" s="1"/>
  <c r="BN98" s="1"/>
  <c r="AV98"/>
  <c r="BG102"/>
  <c r="P102"/>
  <c r="BG104"/>
  <c r="P104"/>
  <c r="BG106"/>
  <c r="P106"/>
  <c r="BJ111"/>
  <c r="BL111" s="1"/>
  <c r="BN111" s="1"/>
  <c r="AV111"/>
  <c r="BJ115"/>
  <c r="BL115" s="1"/>
  <c r="BN115" s="1"/>
  <c r="AV115"/>
  <c r="AT119"/>
  <c r="AU119" s="1"/>
  <c r="BO119"/>
  <c r="AT120"/>
  <c r="AU120" s="1"/>
  <c r="BO120"/>
  <c r="AT121"/>
  <c r="AU121" s="1"/>
  <c r="J121" s="1"/>
  <c r="BO121"/>
  <c r="AT122"/>
  <c r="AU122" s="1"/>
  <c r="J122" s="1"/>
  <c r="BO122"/>
  <c r="AT123"/>
  <c r="AU123" s="1"/>
  <c r="BO123"/>
  <c r="AT124"/>
  <c r="AU124" s="1"/>
  <c r="J124" s="1"/>
  <c r="BO124"/>
  <c r="AT125"/>
  <c r="AU125" s="1"/>
  <c r="J125" s="1"/>
  <c r="BO125"/>
  <c r="AT126"/>
  <c r="AU126" s="1"/>
  <c r="BO126"/>
  <c r="AT127"/>
  <c r="AU127" s="1"/>
  <c r="BO127"/>
  <c r="AT128"/>
  <c r="AU128" s="1"/>
  <c r="J128" s="1"/>
  <c r="BO128"/>
  <c r="AT129"/>
  <c r="AU129" s="1"/>
  <c r="J129" s="1"/>
  <c r="BO129"/>
  <c r="AT130"/>
  <c r="AU130" s="1"/>
  <c r="BO130"/>
  <c r="AT131"/>
  <c r="AU131" s="1"/>
  <c r="BO131"/>
  <c r="AT132"/>
  <c r="AU132" s="1"/>
  <c r="J132" s="1"/>
  <c r="BO132"/>
  <c r="AT133"/>
  <c r="AU133" s="1"/>
  <c r="J133" s="1"/>
  <c r="BO133"/>
  <c r="AT134"/>
  <c r="AU134" s="1"/>
  <c r="BO134"/>
  <c r="AT135"/>
  <c r="AU135" s="1"/>
  <c r="BO135"/>
  <c r="AT136"/>
  <c r="AU136" s="1"/>
  <c r="BO136"/>
  <c r="AT137"/>
  <c r="AU137" s="1"/>
  <c r="BO137"/>
  <c r="AT138"/>
  <c r="AU138" s="1"/>
  <c r="J138" s="1"/>
  <c r="BO138"/>
  <c r="AT139"/>
  <c r="AU139" s="1"/>
  <c r="J139" s="1"/>
  <c r="BO139"/>
  <c r="AT140"/>
  <c r="AU140" s="1"/>
  <c r="BO140"/>
  <c r="AT141"/>
  <c r="AU141" s="1"/>
  <c r="J141" s="1"/>
  <c r="BO141"/>
  <c r="AT142"/>
  <c r="AU142" s="1"/>
  <c r="BO142"/>
  <c r="AT143"/>
  <c r="AU143" s="1"/>
  <c r="J143" s="1"/>
  <c r="BO143"/>
  <c r="AT144"/>
  <c r="AU144" s="1"/>
  <c r="J144" s="1"/>
  <c r="BO144"/>
  <c r="AT145"/>
  <c r="AU145" s="1"/>
  <c r="BO145"/>
  <c r="AT146"/>
  <c r="AU146" s="1"/>
  <c r="BO146"/>
  <c r="AT147"/>
  <c r="AU147" s="1"/>
  <c r="BO147"/>
  <c r="AT148"/>
  <c r="AU148" s="1"/>
  <c r="BO148"/>
  <c r="AT149"/>
  <c r="AU149" s="1"/>
  <c r="J149" s="1"/>
  <c r="BO149"/>
  <c r="AT150"/>
  <c r="AU150" s="1"/>
  <c r="BO150"/>
  <c r="AT151"/>
  <c r="AU151" s="1"/>
  <c r="BO151"/>
  <c r="AT152"/>
  <c r="AU152" s="1"/>
  <c r="J152" s="1"/>
  <c r="BO152"/>
  <c r="AT153"/>
  <c r="AU153" s="1"/>
  <c r="J153" s="1"/>
  <c r="BO153"/>
  <c r="AT154"/>
  <c r="AU154" s="1"/>
  <c r="BO154"/>
  <c r="AT155"/>
  <c r="AU155" s="1"/>
  <c r="J155" s="1"/>
  <c r="BO155"/>
  <c r="AT156"/>
  <c r="AU156" s="1"/>
  <c r="J156" s="1"/>
  <c r="BO156"/>
  <c r="AT157"/>
  <c r="AU157" s="1"/>
  <c r="BO157"/>
  <c r="AT158"/>
  <c r="AU158" s="1"/>
  <c r="BO158"/>
  <c r="AT159"/>
  <c r="AU159" s="1"/>
  <c r="BO159"/>
  <c r="AT160"/>
  <c r="AU160" s="1"/>
  <c r="BO160"/>
  <c r="AT161"/>
  <c r="AU161" s="1"/>
  <c r="BO161"/>
  <c r="AT165"/>
  <c r="AU165" s="1"/>
  <c r="J165" s="1"/>
  <c r="BO165"/>
  <c r="AT169"/>
  <c r="AU169" s="1"/>
  <c r="BO169"/>
  <c r="AT173"/>
  <c r="AU173" s="1"/>
  <c r="BO173"/>
  <c r="AT174"/>
  <c r="AU174" s="1"/>
  <c r="BO174"/>
  <c r="AT178"/>
  <c r="AU178" s="1"/>
  <c r="J178" s="1"/>
  <c r="BO178"/>
  <c r="AT182"/>
  <c r="AU182" s="1"/>
  <c r="J182" s="1"/>
  <c r="BO182"/>
  <c r="AT186"/>
  <c r="AU186" s="1"/>
  <c r="BO186"/>
  <c r="AT190"/>
  <c r="AU190" s="1"/>
  <c r="BO190"/>
  <c r="BJ79"/>
  <c r="BL79" s="1"/>
  <c r="BN79" s="1"/>
  <c r="AV79"/>
  <c r="BJ83"/>
  <c r="BL83" s="1"/>
  <c r="BN83" s="1"/>
  <c r="AV83"/>
  <c r="BJ87"/>
  <c r="BL87" s="1"/>
  <c r="BN87" s="1"/>
  <c r="AV87"/>
  <c r="BJ91"/>
  <c r="BL91" s="1"/>
  <c r="BN91" s="1"/>
  <c r="AV91"/>
  <c r="BJ95"/>
  <c r="BL95" s="1"/>
  <c r="BN95" s="1"/>
  <c r="AV95"/>
  <c r="BJ99"/>
  <c r="BL99" s="1"/>
  <c r="BN99" s="1"/>
  <c r="AV99"/>
  <c r="BJ103"/>
  <c r="BL103" s="1"/>
  <c r="BN103" s="1"/>
  <c r="AV103"/>
  <c r="BJ105"/>
  <c r="BL105" s="1"/>
  <c r="BN105" s="1"/>
  <c r="AV105"/>
  <c r="BJ107"/>
  <c r="BL107" s="1"/>
  <c r="BN107" s="1"/>
  <c r="AV107"/>
  <c r="BJ110"/>
  <c r="BL110" s="1"/>
  <c r="BN110" s="1"/>
  <c r="AV110"/>
  <c r="BJ114"/>
  <c r="BL114" s="1"/>
  <c r="BN114" s="1"/>
  <c r="AV114"/>
  <c r="BJ118"/>
  <c r="BL118" s="1"/>
  <c r="BN118" s="1"/>
  <c r="AV118"/>
  <c r="AT162"/>
  <c r="AU162" s="1"/>
  <c r="BO162"/>
  <c r="AT166"/>
  <c r="AU166" s="1"/>
  <c r="BO166"/>
  <c r="AT170"/>
  <c r="AU170" s="1"/>
  <c r="BO170"/>
  <c r="AT177"/>
  <c r="AU177" s="1"/>
  <c r="BO177"/>
  <c r="AT181"/>
  <c r="AU181" s="1"/>
  <c r="BO181"/>
  <c r="AT185"/>
  <c r="AU185" s="1"/>
  <c r="BO185"/>
  <c r="AT189"/>
  <c r="AU189" s="1"/>
  <c r="J189" s="1"/>
  <c r="BO189"/>
  <c r="AT193"/>
  <c r="AU193" s="1"/>
  <c r="J193" s="1"/>
  <c r="BO193"/>
  <c r="K10"/>
  <c r="AV10"/>
  <c r="BJ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4"/>
  <c r="AV165"/>
  <c r="AV166"/>
  <c r="AV167"/>
  <c r="AV168"/>
  <c r="AV169"/>
  <c r="AV170"/>
  <c r="AV171"/>
  <c r="AV172"/>
  <c r="AV173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BJ194"/>
  <c r="BL194" s="1"/>
  <c r="BN194" s="1"/>
  <c r="AV194"/>
  <c r="BJ195"/>
  <c r="BL195" s="1"/>
  <c r="BN195" s="1"/>
  <c r="AV195"/>
  <c r="BJ196"/>
  <c r="BL196" s="1"/>
  <c r="BN196" s="1"/>
  <c r="AV196"/>
  <c r="BJ197"/>
  <c r="BL197" s="1"/>
  <c r="BN197" s="1"/>
  <c r="AV197"/>
  <c r="BJ198"/>
  <c r="BL198" s="1"/>
  <c r="BN198" s="1"/>
  <c r="AV198"/>
  <c r="BJ199"/>
  <c r="BL199" s="1"/>
  <c r="BN199" s="1"/>
  <c r="AV199"/>
  <c r="BJ200"/>
  <c r="BL200" s="1"/>
  <c r="BN200" s="1"/>
  <c r="AV200"/>
  <c r="BJ201"/>
  <c r="BL201" s="1"/>
  <c r="BN201" s="1"/>
  <c r="AV201"/>
  <c r="BJ202"/>
  <c r="BL202" s="1"/>
  <c r="BN202" s="1"/>
  <c r="AV202"/>
  <c r="BJ203"/>
  <c r="BL203" s="1"/>
  <c r="BN203" s="1"/>
  <c r="AV203"/>
  <c r="BJ204"/>
  <c r="BL204" s="1"/>
  <c r="BN204" s="1"/>
  <c r="AV204"/>
  <c r="BJ205"/>
  <c r="BL205" s="1"/>
  <c r="BN205" s="1"/>
  <c r="AV205"/>
  <c r="BJ206"/>
  <c r="BL206" s="1"/>
  <c r="BN206" s="1"/>
  <c r="AV206"/>
  <c r="BJ207"/>
  <c r="BL207" s="1"/>
  <c r="BN207" s="1"/>
  <c r="AV207"/>
  <c r="BJ208"/>
  <c r="BL208" s="1"/>
  <c r="BN208" s="1"/>
  <c r="AV208"/>
  <c r="BJ209"/>
  <c r="BL209" s="1"/>
  <c r="BN209" s="1"/>
  <c r="AV209"/>
  <c r="BJ230"/>
  <c r="BL230" s="1"/>
  <c r="BN230" s="1"/>
  <c r="AV230"/>
  <c r="BJ232"/>
  <c r="BL232" s="1"/>
  <c r="BN232" s="1"/>
  <c r="AV232"/>
  <c r="BJ234"/>
  <c r="BL234" s="1"/>
  <c r="BN234" s="1"/>
  <c r="AV234"/>
  <c r="AT238"/>
  <c r="AU238" s="1"/>
  <c r="BO238"/>
  <c r="AT242"/>
  <c r="AU242" s="1"/>
  <c r="J242" s="1"/>
  <c r="BO242"/>
  <c r="AT246"/>
  <c r="AU246" s="1"/>
  <c r="J246" s="1"/>
  <c r="BO246"/>
  <c r="AT252"/>
  <c r="AU252" s="1"/>
  <c r="BO252"/>
  <c r="AT256"/>
  <c r="AU256" s="1"/>
  <c r="J256" s="1"/>
  <c r="BO256"/>
  <c r="AT260"/>
  <c r="AU260" s="1"/>
  <c r="BO260"/>
  <c r="AT264"/>
  <c r="AU264" s="1"/>
  <c r="J264" s="1"/>
  <c r="BO264"/>
  <c r="AT268"/>
  <c r="AU268" s="1"/>
  <c r="J268" s="1"/>
  <c r="BO268"/>
  <c r="AT272"/>
  <c r="AU272" s="1"/>
  <c r="BO272"/>
  <c r="AT276"/>
  <c r="AU276" s="1"/>
  <c r="J276" s="1"/>
  <c r="BO276"/>
  <c r="AT280"/>
  <c r="AU280" s="1"/>
  <c r="BO280"/>
  <c r="AT284"/>
  <c r="AU284" s="1"/>
  <c r="BO284"/>
  <c r="AT288"/>
  <c r="AU288" s="1"/>
  <c r="J288" s="1"/>
  <c r="BO288"/>
  <c r="AT292"/>
  <c r="AU292" s="1"/>
  <c r="J292" s="1"/>
  <c r="BO292"/>
  <c r="AT296"/>
  <c r="AU296" s="1"/>
  <c r="J296" s="1"/>
  <c r="BO296"/>
  <c r="AT300"/>
  <c r="AU300" s="1"/>
  <c r="BO300"/>
  <c r="AT304"/>
  <c r="AU304" s="1"/>
  <c r="BO304"/>
  <c r="G194"/>
  <c r="G195"/>
  <c r="G196"/>
  <c r="G197"/>
  <c r="G198"/>
  <c r="G199"/>
  <c r="G200"/>
  <c r="G201"/>
  <c r="G202"/>
  <c r="G203"/>
  <c r="G204"/>
  <c r="G205"/>
  <c r="G206"/>
  <c r="G207"/>
  <c r="G208"/>
  <c r="G209"/>
  <c r="BJ211"/>
  <c r="BL211" s="1"/>
  <c r="BN211" s="1"/>
  <c r="AV211"/>
  <c r="BJ213"/>
  <c r="BL213" s="1"/>
  <c r="BN213" s="1"/>
  <c r="AV213"/>
  <c r="BJ215"/>
  <c r="BL215" s="1"/>
  <c r="BN215" s="1"/>
  <c r="AV215"/>
  <c r="BJ217"/>
  <c r="BL217" s="1"/>
  <c r="BN217" s="1"/>
  <c r="AV217"/>
  <c r="BJ219"/>
  <c r="BL219" s="1"/>
  <c r="BN219" s="1"/>
  <c r="AV219"/>
  <c r="BJ221"/>
  <c r="BL221" s="1"/>
  <c r="BN221" s="1"/>
  <c r="AV221"/>
  <c r="BJ223"/>
  <c r="BL223" s="1"/>
  <c r="BN223" s="1"/>
  <c r="AV223"/>
  <c r="BJ225"/>
  <c r="BL225" s="1"/>
  <c r="BN225" s="1"/>
  <c r="AV225"/>
  <c r="BJ227"/>
  <c r="BL227" s="1"/>
  <c r="BN227" s="1"/>
  <c r="AV227"/>
  <c r="BJ229"/>
  <c r="BL229" s="1"/>
  <c r="BN229" s="1"/>
  <c r="AV229"/>
  <c r="AT237"/>
  <c r="AU237" s="1"/>
  <c r="J237" s="1"/>
  <c r="BO237"/>
  <c r="AT241"/>
  <c r="AU241" s="1"/>
  <c r="J241" s="1"/>
  <c r="BO241"/>
  <c r="AT245"/>
  <c r="AU245" s="1"/>
  <c r="BO245"/>
  <c r="AT251"/>
  <c r="AU251" s="1"/>
  <c r="BO251"/>
  <c r="AT255"/>
  <c r="AU255" s="1"/>
  <c r="BO255"/>
  <c r="AT259"/>
  <c r="AU259" s="1"/>
  <c r="J259" s="1"/>
  <c r="BO259"/>
  <c r="AT263"/>
  <c r="AU263" s="1"/>
  <c r="J263" s="1"/>
  <c r="BO263"/>
  <c r="AT267"/>
  <c r="AU267" s="1"/>
  <c r="BO267"/>
  <c r="AT271"/>
  <c r="AU271" s="1"/>
  <c r="BO271"/>
  <c r="AT275"/>
  <c r="AU275" s="1"/>
  <c r="BO275"/>
  <c r="AT279"/>
  <c r="AU279" s="1"/>
  <c r="J279" s="1"/>
  <c r="BO279"/>
  <c r="AT283"/>
  <c r="AU283" s="1"/>
  <c r="BO283"/>
  <c r="AT287"/>
  <c r="AU287" s="1"/>
  <c r="BO287"/>
  <c r="AT291"/>
  <c r="AU291" s="1"/>
  <c r="J291" s="1"/>
  <c r="BO291"/>
  <c r="AT295"/>
  <c r="AU295" s="1"/>
  <c r="J295" s="1"/>
  <c r="BO295"/>
  <c r="AT299"/>
  <c r="AU299" s="1"/>
  <c r="BO299"/>
  <c r="AT303"/>
  <c r="AU303" s="1"/>
  <c r="J303" s="1"/>
  <c r="BO303"/>
  <c r="BJ231"/>
  <c r="BL231" s="1"/>
  <c r="BN231" s="1"/>
  <c r="AV231"/>
  <c r="BJ233"/>
  <c r="BL233" s="1"/>
  <c r="BN233" s="1"/>
  <c r="AV233"/>
  <c r="AT236"/>
  <c r="AU236" s="1"/>
  <c r="BO236"/>
  <c r="AT240"/>
  <c r="AU240" s="1"/>
  <c r="BO240"/>
  <c r="AT244"/>
  <c r="AU244" s="1"/>
  <c r="J244" s="1"/>
  <c r="BO244"/>
  <c r="AT250"/>
  <c r="AU250" s="1"/>
  <c r="J250" s="1"/>
  <c r="BO250"/>
  <c r="AT254"/>
  <c r="AU254" s="1"/>
  <c r="J254" s="1"/>
  <c r="BO254"/>
  <c r="AT258"/>
  <c r="AU258" s="1"/>
  <c r="BO258"/>
  <c r="AT262"/>
  <c r="AU262" s="1"/>
  <c r="BO262"/>
  <c r="AT266"/>
  <c r="AU266" s="1"/>
  <c r="J266" s="1"/>
  <c r="BO266"/>
  <c r="AT270"/>
  <c r="AU270" s="1"/>
  <c r="BO270"/>
  <c r="AT274"/>
  <c r="AU274" s="1"/>
  <c r="BO274"/>
  <c r="AT278"/>
  <c r="AU278" s="1"/>
  <c r="J278" s="1"/>
  <c r="BO278"/>
  <c r="AT282"/>
  <c r="AU282" s="1"/>
  <c r="BO282"/>
  <c r="AT286"/>
  <c r="AU286" s="1"/>
  <c r="BO286"/>
  <c r="AT290"/>
  <c r="AU290" s="1"/>
  <c r="BO290"/>
  <c r="AT294"/>
  <c r="AU294" s="1"/>
  <c r="BO294"/>
  <c r="AT298"/>
  <c r="AU298" s="1"/>
  <c r="BO298"/>
  <c r="AT302"/>
  <c r="AU302" s="1"/>
  <c r="BO302"/>
  <c r="BJ210"/>
  <c r="BL210" s="1"/>
  <c r="BN210" s="1"/>
  <c r="AV210"/>
  <c r="BJ212"/>
  <c r="BL212" s="1"/>
  <c r="BN212" s="1"/>
  <c r="AV212"/>
  <c r="BJ214"/>
  <c r="BL214" s="1"/>
  <c r="BN214" s="1"/>
  <c r="AV214"/>
  <c r="BJ216"/>
  <c r="BL216" s="1"/>
  <c r="BN216" s="1"/>
  <c r="AV216"/>
  <c r="BJ218"/>
  <c r="BL218" s="1"/>
  <c r="BN218" s="1"/>
  <c r="AV218"/>
  <c r="BJ220"/>
  <c r="BL220" s="1"/>
  <c r="BN220" s="1"/>
  <c r="AV220"/>
  <c r="BJ222"/>
  <c r="BL222" s="1"/>
  <c r="BN222" s="1"/>
  <c r="AV222"/>
  <c r="BJ224"/>
  <c r="BL224" s="1"/>
  <c r="BN224" s="1"/>
  <c r="AV224"/>
  <c r="BJ226"/>
  <c r="BL226" s="1"/>
  <c r="BN226" s="1"/>
  <c r="AV226"/>
  <c r="BJ228"/>
  <c r="BL228" s="1"/>
  <c r="BN228" s="1"/>
  <c r="AV228"/>
  <c r="AT235"/>
  <c r="AU235" s="1"/>
  <c r="BO235"/>
  <c r="AT239"/>
  <c r="AU239" s="1"/>
  <c r="BO239"/>
  <c r="AT243"/>
  <c r="AU243" s="1"/>
  <c r="J243" s="1"/>
  <c r="BO243"/>
  <c r="AT247"/>
  <c r="AU247" s="1"/>
  <c r="BO247"/>
  <c r="AT248"/>
  <c r="AU248" s="1"/>
  <c r="BO248"/>
  <c r="AT249"/>
  <c r="AU249" s="1"/>
  <c r="BO249"/>
  <c r="AT253"/>
  <c r="AU253" s="1"/>
  <c r="BO253"/>
  <c r="AT257"/>
  <c r="AU257" s="1"/>
  <c r="BO257"/>
  <c r="AT261"/>
  <c r="AU261" s="1"/>
  <c r="BO261"/>
  <c r="AT265"/>
  <c r="AU265" s="1"/>
  <c r="J265" s="1"/>
  <c r="BO265"/>
  <c r="AT269"/>
  <c r="AU269" s="1"/>
  <c r="J269" s="1"/>
  <c r="BO269"/>
  <c r="AT273"/>
  <c r="AU273" s="1"/>
  <c r="BO273"/>
  <c r="AT277"/>
  <c r="AU277" s="1"/>
  <c r="J277" s="1"/>
  <c r="BO277"/>
  <c r="AT281"/>
  <c r="AU281" s="1"/>
  <c r="BO281"/>
  <c r="AT285"/>
  <c r="AU285" s="1"/>
  <c r="J285" s="1"/>
  <c r="BO285"/>
  <c r="AT289"/>
  <c r="AU289" s="1"/>
  <c r="J289" s="1"/>
  <c r="BO289"/>
  <c r="AT293"/>
  <c r="AU293" s="1"/>
  <c r="BO293"/>
  <c r="AT297"/>
  <c r="AU297" s="1"/>
  <c r="BO297"/>
  <c r="AT301"/>
  <c r="AU301" s="1"/>
  <c r="BO301"/>
  <c r="BO305"/>
  <c r="AT305"/>
  <c r="AU305" s="1"/>
  <c r="BJ307"/>
  <c r="BL307" s="1"/>
  <c r="BN307" s="1"/>
  <c r="AV307"/>
  <c r="BJ311"/>
  <c r="BL311" s="1"/>
  <c r="BN311" s="1"/>
  <c r="AV311"/>
  <c r="BJ313"/>
  <c r="BL313" s="1"/>
  <c r="BN313" s="1"/>
  <c r="AV313"/>
  <c r="BJ315"/>
  <c r="BL315" s="1"/>
  <c r="BN315" s="1"/>
  <c r="AV315"/>
  <c r="BJ317"/>
  <c r="BL317" s="1"/>
  <c r="BN317" s="1"/>
  <c r="AV317"/>
  <c r="BJ319"/>
  <c r="BL319" s="1"/>
  <c r="BN319" s="1"/>
  <c r="AV319"/>
  <c r="BO323"/>
  <c r="AT323"/>
  <c r="AU323" s="1"/>
  <c r="BO327"/>
  <c r="AT327"/>
  <c r="AU327" s="1"/>
  <c r="J327" s="1"/>
  <c r="BO331"/>
  <c r="AT331"/>
  <c r="AU331" s="1"/>
  <c r="BO335"/>
  <c r="AT335"/>
  <c r="AU335" s="1"/>
  <c r="BO339"/>
  <c r="AT339"/>
  <c r="AU339" s="1"/>
  <c r="J339" s="1"/>
  <c r="BO343"/>
  <c r="AT343"/>
  <c r="AU343" s="1"/>
  <c r="J343" s="1"/>
  <c r="BO347"/>
  <c r="AT347"/>
  <c r="AU347" s="1"/>
  <c r="J347" s="1"/>
  <c r="BJ351"/>
  <c r="BL351" s="1"/>
  <c r="BN351" s="1"/>
  <c r="AV351"/>
  <c r="AV235"/>
  <c r="AV236"/>
  <c r="AV237"/>
  <c r="AV238"/>
  <c r="AV239"/>
  <c r="AV240"/>
  <c r="AV241"/>
  <c r="AV242"/>
  <c r="AV243"/>
  <c r="AV244"/>
  <c r="AV245"/>
  <c r="AV246"/>
  <c r="AV247"/>
  <c r="AV248"/>
  <c r="AV249"/>
  <c r="AV250"/>
  <c r="AV251"/>
  <c r="AV252"/>
  <c r="AV253"/>
  <c r="AV254"/>
  <c r="AV255"/>
  <c r="AV256"/>
  <c r="AV257"/>
  <c r="AV258"/>
  <c r="AV259"/>
  <c r="AV260"/>
  <c r="AV261"/>
  <c r="AV262"/>
  <c r="AV263"/>
  <c r="AV264"/>
  <c r="AV265"/>
  <c r="AV266"/>
  <c r="AV267"/>
  <c r="AV268"/>
  <c r="AV269"/>
  <c r="AV270"/>
  <c r="AV271"/>
  <c r="AV272"/>
  <c r="AV273"/>
  <c r="AV274"/>
  <c r="AV275"/>
  <c r="AV276"/>
  <c r="AV277"/>
  <c r="AV278"/>
  <c r="AV279"/>
  <c r="AV280"/>
  <c r="AV281"/>
  <c r="AV282"/>
  <c r="AV283"/>
  <c r="AV284"/>
  <c r="AV285"/>
  <c r="AV286"/>
  <c r="AV287"/>
  <c r="AV288"/>
  <c r="AV289"/>
  <c r="AV290"/>
  <c r="AV291"/>
  <c r="AV292"/>
  <c r="AV293"/>
  <c r="AV294"/>
  <c r="AV295"/>
  <c r="AV296"/>
  <c r="AV297"/>
  <c r="AV298"/>
  <c r="AV299"/>
  <c r="AV300"/>
  <c r="AV301"/>
  <c r="AV302"/>
  <c r="AV303"/>
  <c r="AV304"/>
  <c r="BG309"/>
  <c r="BG312"/>
  <c r="BG314"/>
  <c r="BG316"/>
  <c r="BG318"/>
  <c r="BJ306"/>
  <c r="BL306" s="1"/>
  <c r="BN306" s="1"/>
  <c r="AV306"/>
  <c r="BJ310"/>
  <c r="BL310" s="1"/>
  <c r="BN310" s="1"/>
  <c r="AV310"/>
  <c r="BO322"/>
  <c r="AT322"/>
  <c r="AU322" s="1"/>
  <c r="J322" s="1"/>
  <c r="BO326"/>
  <c r="AT326"/>
  <c r="AU326" s="1"/>
  <c r="BO330"/>
  <c r="AT330"/>
  <c r="AU330" s="1"/>
  <c r="BO334"/>
  <c r="AT334"/>
  <c r="AU334" s="1"/>
  <c r="BO338"/>
  <c r="AT338"/>
  <c r="AU338" s="1"/>
  <c r="J338" s="1"/>
  <c r="BO342"/>
  <c r="AT342"/>
  <c r="AU342" s="1"/>
  <c r="J342" s="1"/>
  <c r="BO346"/>
  <c r="AT346"/>
  <c r="AU346" s="1"/>
  <c r="BJ352"/>
  <c r="BL352" s="1"/>
  <c r="BN352" s="1"/>
  <c r="AV352"/>
  <c r="AV353"/>
  <c r="BJ353"/>
  <c r="BL353" s="1"/>
  <c r="BN353" s="1"/>
  <c r="BO354"/>
  <c r="AT354"/>
  <c r="AU354" s="1"/>
  <c r="J354" s="1"/>
  <c r="BO361"/>
  <c r="AT361"/>
  <c r="AU361" s="1"/>
  <c r="BJ309"/>
  <c r="BL309" s="1"/>
  <c r="BN309" s="1"/>
  <c r="AV309"/>
  <c r="BJ312"/>
  <c r="BL312" s="1"/>
  <c r="BN312" s="1"/>
  <c r="AV312"/>
  <c r="BJ314"/>
  <c r="BL314" s="1"/>
  <c r="BN314" s="1"/>
  <c r="AV314"/>
  <c r="BJ316"/>
  <c r="BL316" s="1"/>
  <c r="BN316" s="1"/>
  <c r="AV316"/>
  <c r="BJ318"/>
  <c r="BL318" s="1"/>
  <c r="BN318" s="1"/>
  <c r="AV318"/>
  <c r="BO321"/>
  <c r="AT321"/>
  <c r="AU321" s="1"/>
  <c r="J321" s="1"/>
  <c r="BO325"/>
  <c r="AT325"/>
  <c r="AU325" s="1"/>
  <c r="BO329"/>
  <c r="AT329"/>
  <c r="AU329" s="1"/>
  <c r="J329" s="1"/>
  <c r="BO333"/>
  <c r="AT333"/>
  <c r="AU333" s="1"/>
  <c r="J333" s="1"/>
  <c r="BO337"/>
  <c r="AT337"/>
  <c r="AU337" s="1"/>
  <c r="J337" s="1"/>
  <c r="BO341"/>
  <c r="AT341"/>
  <c r="AU341" s="1"/>
  <c r="BO345"/>
  <c r="AT345"/>
  <c r="AU345" s="1"/>
  <c r="BO349"/>
  <c r="AT349"/>
  <c r="AU349" s="1"/>
  <c r="G306"/>
  <c r="BG307"/>
  <c r="BG311"/>
  <c r="BG313"/>
  <c r="BG315"/>
  <c r="BG317"/>
  <c r="BJ308"/>
  <c r="BL308" s="1"/>
  <c r="BN308" s="1"/>
  <c r="AV308"/>
  <c r="BO320"/>
  <c r="AT320"/>
  <c r="AU320" s="1"/>
  <c r="J320" s="1"/>
  <c r="BO324"/>
  <c r="AT324"/>
  <c r="AU324" s="1"/>
  <c r="BO328"/>
  <c r="AT328"/>
  <c r="AU328" s="1"/>
  <c r="J328" s="1"/>
  <c r="BO332"/>
  <c r="AT332"/>
  <c r="AU332" s="1"/>
  <c r="BO336"/>
  <c r="AT336"/>
  <c r="AU336" s="1"/>
  <c r="BO340"/>
  <c r="AT340"/>
  <c r="AU340" s="1"/>
  <c r="BO344"/>
  <c r="AT344"/>
  <c r="AU344" s="1"/>
  <c r="BO348"/>
  <c r="AT348"/>
  <c r="AU348" s="1"/>
  <c r="J348" s="1"/>
  <c r="BJ350"/>
  <c r="BL350" s="1"/>
  <c r="BN350" s="1"/>
  <c r="AV350"/>
  <c r="BO363"/>
  <c r="AT363"/>
  <c r="AU363" s="1"/>
  <c r="J363" s="1"/>
  <c r="BO364"/>
  <c r="AT364"/>
  <c r="AU364" s="1"/>
  <c r="BO365"/>
  <c r="AT365"/>
  <c r="AU365" s="1"/>
  <c r="BG352"/>
  <c r="P352"/>
  <c r="BG355"/>
  <c r="P355"/>
  <c r="BG357"/>
  <c r="P357"/>
  <c r="BG359"/>
  <c r="P359"/>
  <c r="BG362"/>
  <c r="P362"/>
  <c r="BJ376"/>
  <c r="BL376" s="1"/>
  <c r="BN376" s="1"/>
  <c r="AV376"/>
  <c r="BJ378"/>
  <c r="BL378" s="1"/>
  <c r="BN378" s="1"/>
  <c r="AV378"/>
  <c r="BJ380"/>
  <c r="BL380" s="1"/>
  <c r="BN380" s="1"/>
  <c r="AV380"/>
  <c r="BJ382"/>
  <c r="BL382" s="1"/>
  <c r="BN382" s="1"/>
  <c r="AV382"/>
  <c r="BJ384"/>
  <c r="BL384" s="1"/>
  <c r="BN384" s="1"/>
  <c r="AV384"/>
  <c r="BJ386"/>
  <c r="BL386" s="1"/>
  <c r="BN386" s="1"/>
  <c r="AV386"/>
  <c r="BJ388"/>
  <c r="BL388" s="1"/>
  <c r="BN388" s="1"/>
  <c r="AV388"/>
  <c r="BJ390"/>
  <c r="BL390" s="1"/>
  <c r="BN390" s="1"/>
  <c r="AV390"/>
  <c r="BJ392"/>
  <c r="BL392" s="1"/>
  <c r="BN392" s="1"/>
  <c r="AV392"/>
  <c r="BJ394"/>
  <c r="BL394" s="1"/>
  <c r="BN394" s="1"/>
  <c r="AV394"/>
  <c r="BJ396"/>
  <c r="BL396" s="1"/>
  <c r="BN396" s="1"/>
  <c r="AV396"/>
  <c r="BJ398"/>
  <c r="BL398" s="1"/>
  <c r="BN398" s="1"/>
  <c r="AV398"/>
  <c r="AV354"/>
  <c r="BG353"/>
  <c r="P353"/>
  <c r="BJ356"/>
  <c r="BL356" s="1"/>
  <c r="BN356" s="1"/>
  <c r="AV356"/>
  <c r="BJ358"/>
  <c r="BL358" s="1"/>
  <c r="BN358" s="1"/>
  <c r="AV358"/>
  <c r="BJ360"/>
  <c r="BL360" s="1"/>
  <c r="BN360" s="1"/>
  <c r="AV360"/>
  <c r="BG361"/>
  <c r="P361"/>
  <c r="BG365"/>
  <c r="P365"/>
  <c r="G350"/>
  <c r="G351"/>
  <c r="BG354"/>
  <c r="P354"/>
  <c r="BG356"/>
  <c r="P356"/>
  <c r="BG358"/>
  <c r="P358"/>
  <c r="BG360"/>
  <c r="P360"/>
  <c r="BG364"/>
  <c r="P364"/>
  <c r="BO367"/>
  <c r="AT367"/>
  <c r="AU367" s="1"/>
  <c r="BO368"/>
  <c r="AT368"/>
  <c r="AU368" s="1"/>
  <c r="BO369"/>
  <c r="AT369"/>
  <c r="AU369" s="1"/>
  <c r="BO370"/>
  <c r="AT370"/>
  <c r="AU370" s="1"/>
  <c r="BO371"/>
  <c r="AT371"/>
  <c r="AU371" s="1"/>
  <c r="BO372"/>
  <c r="AT372"/>
  <c r="AU372" s="1"/>
  <c r="BO373"/>
  <c r="AT373"/>
  <c r="AU373" s="1"/>
  <c r="BO374"/>
  <c r="AT374"/>
  <c r="AU374" s="1"/>
  <c r="BO375"/>
  <c r="AT375"/>
  <c r="AU375" s="1"/>
  <c r="BJ377"/>
  <c r="BL377" s="1"/>
  <c r="BN377" s="1"/>
  <c r="AV377"/>
  <c r="BJ379"/>
  <c r="BL379" s="1"/>
  <c r="BN379" s="1"/>
  <c r="AV379"/>
  <c r="BJ381"/>
  <c r="BL381" s="1"/>
  <c r="BN381" s="1"/>
  <c r="AV381"/>
  <c r="BJ383"/>
  <c r="BL383" s="1"/>
  <c r="BN383" s="1"/>
  <c r="AV383"/>
  <c r="BJ385"/>
  <c r="BL385" s="1"/>
  <c r="BN385" s="1"/>
  <c r="AV385"/>
  <c r="BJ387"/>
  <c r="BL387" s="1"/>
  <c r="BN387" s="1"/>
  <c r="AV387"/>
  <c r="BJ389"/>
  <c r="BL389" s="1"/>
  <c r="BN389" s="1"/>
  <c r="AV389"/>
  <c r="BJ391"/>
  <c r="BL391" s="1"/>
  <c r="BN391" s="1"/>
  <c r="AV391"/>
  <c r="BJ393"/>
  <c r="BL393" s="1"/>
  <c r="BN393" s="1"/>
  <c r="AV393"/>
  <c r="BJ395"/>
  <c r="BL395" s="1"/>
  <c r="BN395" s="1"/>
  <c r="AV395"/>
  <c r="BJ397"/>
  <c r="BL397" s="1"/>
  <c r="BN397" s="1"/>
  <c r="AV397"/>
  <c r="BJ399"/>
  <c r="BL399" s="1"/>
  <c r="BN399" s="1"/>
  <c r="AV399"/>
  <c r="AV320"/>
  <c r="AV321"/>
  <c r="AV322"/>
  <c r="AV323"/>
  <c r="AV324"/>
  <c r="AV325"/>
  <c r="AV326"/>
  <c r="AV327"/>
  <c r="AV328"/>
  <c r="AV329"/>
  <c r="AV330"/>
  <c r="AV331"/>
  <c r="AV332"/>
  <c r="AV333"/>
  <c r="AV334"/>
  <c r="AV335"/>
  <c r="AV336"/>
  <c r="AV337"/>
  <c r="AV338"/>
  <c r="AV339"/>
  <c r="AV340"/>
  <c r="AV341"/>
  <c r="AV342"/>
  <c r="AV343"/>
  <c r="AV344"/>
  <c r="AV345"/>
  <c r="AV346"/>
  <c r="AV347"/>
  <c r="AV348"/>
  <c r="AV349"/>
  <c r="BJ355"/>
  <c r="BL355" s="1"/>
  <c r="BN355" s="1"/>
  <c r="AV355"/>
  <c r="BJ357"/>
  <c r="BL357" s="1"/>
  <c r="BN357" s="1"/>
  <c r="AV357"/>
  <c r="BJ359"/>
  <c r="BL359" s="1"/>
  <c r="BN359" s="1"/>
  <c r="AV359"/>
  <c r="BG363"/>
  <c r="P363"/>
  <c r="P306"/>
  <c r="P307"/>
  <c r="P308"/>
  <c r="P309"/>
  <c r="P310"/>
  <c r="P311"/>
  <c r="BO406"/>
  <c r="AT406"/>
  <c r="AU406" s="1"/>
  <c r="BO410"/>
  <c r="AT410"/>
  <c r="AU410" s="1"/>
  <c r="BO414"/>
  <c r="AT414"/>
  <c r="AU414" s="1"/>
  <c r="BO418"/>
  <c r="AT418"/>
  <c r="AU418" s="1"/>
  <c r="BJ420"/>
  <c r="BL420" s="1"/>
  <c r="BN420" s="1"/>
  <c r="AV420"/>
  <c r="BJ424"/>
  <c r="BL424" s="1"/>
  <c r="BN424" s="1"/>
  <c r="AV424"/>
  <c r="BJ428"/>
  <c r="BL428" s="1"/>
  <c r="BN428" s="1"/>
  <c r="AV428"/>
  <c r="BJ432"/>
  <c r="BL432" s="1"/>
  <c r="BN432" s="1"/>
  <c r="AV432"/>
  <c r="BJ436"/>
  <c r="BL436" s="1"/>
  <c r="BN436" s="1"/>
  <c r="AV436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BJ401"/>
  <c r="BL401" s="1"/>
  <c r="BN401" s="1"/>
  <c r="AV401"/>
  <c r="BJ403"/>
  <c r="BL403" s="1"/>
  <c r="BN403" s="1"/>
  <c r="AV403"/>
  <c r="BO404"/>
  <c r="AT404"/>
  <c r="AU404" s="1"/>
  <c r="BO405"/>
  <c r="AT405"/>
  <c r="AU405" s="1"/>
  <c r="BO409"/>
  <c r="AT409"/>
  <c r="AU409" s="1"/>
  <c r="BO413"/>
  <c r="AT413"/>
  <c r="AU413" s="1"/>
  <c r="BO417"/>
  <c r="AT417"/>
  <c r="AU417" s="1"/>
  <c r="BJ421"/>
  <c r="BL421" s="1"/>
  <c r="BN421" s="1"/>
  <c r="AV421"/>
  <c r="BJ425"/>
  <c r="BL425" s="1"/>
  <c r="BN425" s="1"/>
  <c r="AV425"/>
  <c r="BJ429"/>
  <c r="BL429" s="1"/>
  <c r="BN429" s="1"/>
  <c r="AV429"/>
  <c r="BJ433"/>
  <c r="BL433" s="1"/>
  <c r="BN433" s="1"/>
  <c r="AV433"/>
  <c r="BJ437"/>
  <c r="BL437" s="1"/>
  <c r="BN437" s="1"/>
  <c r="AV437"/>
  <c r="BJ441"/>
  <c r="BL441" s="1"/>
  <c r="BN441" s="1"/>
  <c r="AV441"/>
  <c r="BJ443"/>
  <c r="BL443" s="1"/>
  <c r="BN443" s="1"/>
  <c r="AV443"/>
  <c r="BJ445"/>
  <c r="BL445" s="1"/>
  <c r="BN445" s="1"/>
  <c r="AV445"/>
  <c r="BJ447"/>
  <c r="BL447" s="1"/>
  <c r="BN447" s="1"/>
  <c r="AV447"/>
  <c r="BJ449"/>
  <c r="BL449" s="1"/>
  <c r="BN449" s="1"/>
  <c r="AV449"/>
  <c r="BO408"/>
  <c r="AT408"/>
  <c r="AU408" s="1"/>
  <c r="BO412"/>
  <c r="AT412"/>
  <c r="AU412" s="1"/>
  <c r="BO416"/>
  <c r="AT416"/>
  <c r="AU416" s="1"/>
  <c r="J416" s="1"/>
  <c r="BJ422"/>
  <c r="BL422" s="1"/>
  <c r="BN422" s="1"/>
  <c r="AV422"/>
  <c r="BJ426"/>
  <c r="BL426" s="1"/>
  <c r="BN426" s="1"/>
  <c r="AV426"/>
  <c r="BJ430"/>
  <c r="BL430" s="1"/>
  <c r="BN430" s="1"/>
  <c r="AV430"/>
  <c r="BJ434"/>
  <c r="BL434" s="1"/>
  <c r="BN434" s="1"/>
  <c r="AV434"/>
  <c r="BJ438"/>
  <c r="BL438" s="1"/>
  <c r="BN438" s="1"/>
  <c r="AV438"/>
  <c r="BJ439"/>
  <c r="BL439" s="1"/>
  <c r="BN439" s="1"/>
  <c r="AV439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BJ400"/>
  <c r="BL400" s="1"/>
  <c r="BN400" s="1"/>
  <c r="AV400"/>
  <c r="BJ402"/>
  <c r="BL402" s="1"/>
  <c r="BN402" s="1"/>
  <c r="AV402"/>
  <c r="BO407"/>
  <c r="AT407"/>
  <c r="AU407" s="1"/>
  <c r="BO411"/>
  <c r="AT411"/>
  <c r="AU411" s="1"/>
  <c r="BO415"/>
  <c r="AT415"/>
  <c r="AU415" s="1"/>
  <c r="BO419"/>
  <c r="AT419"/>
  <c r="AU419" s="1"/>
  <c r="BJ423"/>
  <c r="BL423" s="1"/>
  <c r="BN423" s="1"/>
  <c r="AV423"/>
  <c r="BJ427"/>
  <c r="BL427" s="1"/>
  <c r="BN427" s="1"/>
  <c r="AV427"/>
  <c r="BJ431"/>
  <c r="BL431" s="1"/>
  <c r="BN431" s="1"/>
  <c r="AV431"/>
  <c r="BJ435"/>
  <c r="BL435" s="1"/>
  <c r="BN435" s="1"/>
  <c r="AV435"/>
  <c r="BJ440"/>
  <c r="BL440" s="1"/>
  <c r="BN440" s="1"/>
  <c r="AV440"/>
  <c r="BJ442"/>
  <c r="BL442" s="1"/>
  <c r="BN442" s="1"/>
  <c r="AV442"/>
  <c r="BJ444"/>
  <c r="BL444" s="1"/>
  <c r="BN444" s="1"/>
  <c r="AV444"/>
  <c r="BJ446"/>
  <c r="BL446" s="1"/>
  <c r="BN446" s="1"/>
  <c r="AV446"/>
  <c r="BJ448"/>
  <c r="BL448" s="1"/>
  <c r="BN448" s="1"/>
  <c r="AV448"/>
  <c r="AV361"/>
  <c r="AV362"/>
  <c r="AV363"/>
  <c r="AV364"/>
  <c r="AV365"/>
  <c r="AV366"/>
  <c r="AV367"/>
  <c r="AV368"/>
  <c r="AV369"/>
  <c r="AV370"/>
  <c r="AV371"/>
  <c r="AV372"/>
  <c r="AV373"/>
  <c r="AV374"/>
  <c r="AV375"/>
  <c r="P441"/>
  <c r="P442"/>
  <c r="P443"/>
  <c r="P444"/>
  <c r="P445"/>
  <c r="P446"/>
  <c r="P447"/>
  <c r="P448"/>
  <c r="P44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AV404"/>
  <c r="AV405"/>
  <c r="AV406"/>
  <c r="AV407"/>
  <c r="AV408"/>
  <c r="AV409"/>
  <c r="AV410"/>
  <c r="AV411"/>
  <c r="AV412"/>
  <c r="AV413"/>
  <c r="AV414"/>
  <c r="AV415"/>
  <c r="AV416"/>
  <c r="AV417"/>
  <c r="AV418"/>
  <c r="AV419"/>
  <c r="Q407" l="1"/>
  <c r="S407" s="1"/>
  <c r="I407"/>
  <c r="L407" s="1"/>
  <c r="N407" s="1"/>
  <c r="Q417"/>
  <c r="S417" s="1"/>
  <c r="I417"/>
  <c r="L417" s="1"/>
  <c r="N417" s="1"/>
  <c r="Q409"/>
  <c r="S409" s="1"/>
  <c r="I409"/>
  <c r="L409" s="1"/>
  <c r="N409" s="1"/>
  <c r="Q372"/>
  <c r="I372"/>
  <c r="L372" s="1"/>
  <c r="N372" s="1"/>
  <c r="Q364"/>
  <c r="I364"/>
  <c r="L364" s="1"/>
  <c r="N364" s="1"/>
  <c r="Q444"/>
  <c r="I444"/>
  <c r="L444" s="1"/>
  <c r="Q440"/>
  <c r="S440" s="1"/>
  <c r="I440"/>
  <c r="L440" s="1"/>
  <c r="Q423"/>
  <c r="S423" s="1"/>
  <c r="I423"/>
  <c r="L423" s="1"/>
  <c r="Q434"/>
  <c r="S434" s="1"/>
  <c r="I434"/>
  <c r="L434" s="1"/>
  <c r="Q447"/>
  <c r="I447"/>
  <c r="L447" s="1"/>
  <c r="Q437"/>
  <c r="S437" s="1"/>
  <c r="I437"/>
  <c r="L437" s="1"/>
  <c r="Q421"/>
  <c r="S421" s="1"/>
  <c r="I421"/>
  <c r="L421" s="1"/>
  <c r="Q403"/>
  <c r="S403" s="1"/>
  <c r="I403"/>
  <c r="L403" s="1"/>
  <c r="N403" s="1"/>
  <c r="BO355"/>
  <c r="AT355"/>
  <c r="AU355" s="1"/>
  <c r="Q418"/>
  <c r="S418" s="1"/>
  <c r="I418"/>
  <c r="L418" s="1"/>
  <c r="N418" s="1"/>
  <c r="Q414"/>
  <c r="S414" s="1"/>
  <c r="I414"/>
  <c r="L414" s="1"/>
  <c r="N414" s="1"/>
  <c r="Q410"/>
  <c r="S410" s="1"/>
  <c r="I410"/>
  <c r="L410" s="1"/>
  <c r="N410" s="1"/>
  <c r="Q406"/>
  <c r="S406" s="1"/>
  <c r="I406"/>
  <c r="L406" s="1"/>
  <c r="N406" s="1"/>
  <c r="Q373"/>
  <c r="I373"/>
  <c r="L373" s="1"/>
  <c r="N373" s="1"/>
  <c r="Q369"/>
  <c r="I369"/>
  <c r="L369" s="1"/>
  <c r="N369" s="1"/>
  <c r="Q365"/>
  <c r="I365"/>
  <c r="L365" s="1"/>
  <c r="N365" s="1"/>
  <c r="Q361"/>
  <c r="I361"/>
  <c r="L361" s="1"/>
  <c r="N361" s="1"/>
  <c r="BO446"/>
  <c r="AT446"/>
  <c r="AU446" s="1"/>
  <c r="J446" s="1"/>
  <c r="BO442"/>
  <c r="AT442"/>
  <c r="AU442" s="1"/>
  <c r="J442" s="1"/>
  <c r="BO435"/>
  <c r="AT435"/>
  <c r="AU435" s="1"/>
  <c r="J435" s="1"/>
  <c r="BO427"/>
  <c r="AT427"/>
  <c r="AU427" s="1"/>
  <c r="J427" s="1"/>
  <c r="BO402"/>
  <c r="AT402"/>
  <c r="AU402" s="1"/>
  <c r="BO438"/>
  <c r="AT438"/>
  <c r="AU438" s="1"/>
  <c r="J438" s="1"/>
  <c r="BO430"/>
  <c r="AT430"/>
  <c r="AU430" s="1"/>
  <c r="J430" s="1"/>
  <c r="BO422"/>
  <c r="AT422"/>
  <c r="AU422" s="1"/>
  <c r="J422" s="1"/>
  <c r="BO449"/>
  <c r="AT449"/>
  <c r="AU449" s="1"/>
  <c r="J449" s="1"/>
  <c r="BO445"/>
  <c r="AT445"/>
  <c r="AU445" s="1"/>
  <c r="J445" s="1"/>
  <c r="BO441"/>
  <c r="AT441"/>
  <c r="AU441" s="1"/>
  <c r="J441" s="1"/>
  <c r="BO433"/>
  <c r="AT433"/>
  <c r="AU433" s="1"/>
  <c r="J433" s="1"/>
  <c r="BO425"/>
  <c r="AT425"/>
  <c r="AU425" s="1"/>
  <c r="J425" s="1"/>
  <c r="BO401"/>
  <c r="AT401"/>
  <c r="AU401" s="1"/>
  <c r="Q432"/>
  <c r="S432" s="1"/>
  <c r="I432"/>
  <c r="L432" s="1"/>
  <c r="Q424"/>
  <c r="S424" s="1"/>
  <c r="I424"/>
  <c r="L424" s="1"/>
  <c r="Q359"/>
  <c r="I359"/>
  <c r="L359" s="1"/>
  <c r="N359" s="1"/>
  <c r="Q355"/>
  <c r="I355"/>
  <c r="L355" s="1"/>
  <c r="N355" s="1"/>
  <c r="Q349"/>
  <c r="S349" s="1"/>
  <c r="I349"/>
  <c r="L349" s="1"/>
  <c r="N349" s="1"/>
  <c r="Q345"/>
  <c r="S345" s="1"/>
  <c r="I345"/>
  <c r="L345" s="1"/>
  <c r="N345" s="1"/>
  <c r="Q341"/>
  <c r="S341" s="1"/>
  <c r="I341"/>
  <c r="L341" s="1"/>
  <c r="N341" s="1"/>
  <c r="Q337"/>
  <c r="S337" s="1"/>
  <c r="I337"/>
  <c r="L337" s="1"/>
  <c r="N337" s="1"/>
  <c r="Q333"/>
  <c r="S333" s="1"/>
  <c r="I333"/>
  <c r="L333" s="1"/>
  <c r="N333" s="1"/>
  <c r="Q329"/>
  <c r="S329" s="1"/>
  <c r="I329"/>
  <c r="L329" s="1"/>
  <c r="N329" s="1"/>
  <c r="Q325"/>
  <c r="S325" s="1"/>
  <c r="I325"/>
  <c r="L325" s="1"/>
  <c r="N325" s="1"/>
  <c r="Q321"/>
  <c r="S321" s="1"/>
  <c r="I321"/>
  <c r="L321" s="1"/>
  <c r="N321" s="1"/>
  <c r="Q397"/>
  <c r="I397"/>
  <c r="L397" s="1"/>
  <c r="Q393"/>
  <c r="I393"/>
  <c r="L393" s="1"/>
  <c r="Q389"/>
  <c r="I389"/>
  <c r="L389" s="1"/>
  <c r="Q385"/>
  <c r="I385"/>
  <c r="L385" s="1"/>
  <c r="Q381"/>
  <c r="I381"/>
  <c r="L381" s="1"/>
  <c r="Q377"/>
  <c r="I377"/>
  <c r="L377" s="1"/>
  <c r="Q360"/>
  <c r="I360"/>
  <c r="L360" s="1"/>
  <c r="N360" s="1"/>
  <c r="Q356"/>
  <c r="I356"/>
  <c r="L356" s="1"/>
  <c r="N356" s="1"/>
  <c r="Q396"/>
  <c r="I396"/>
  <c r="L396" s="1"/>
  <c r="Q392"/>
  <c r="I392"/>
  <c r="L392" s="1"/>
  <c r="Q388"/>
  <c r="I388"/>
  <c r="L388" s="1"/>
  <c r="Q384"/>
  <c r="I384"/>
  <c r="L384" s="1"/>
  <c r="Q380"/>
  <c r="I380"/>
  <c r="L380" s="1"/>
  <c r="Q376"/>
  <c r="I376"/>
  <c r="L376" s="1"/>
  <c r="Q350"/>
  <c r="S350" s="1"/>
  <c r="I350"/>
  <c r="L350" s="1"/>
  <c r="Q316"/>
  <c r="S316" s="1"/>
  <c r="I316"/>
  <c r="L316" s="1"/>
  <c r="N316" s="1"/>
  <c r="Q312"/>
  <c r="S312" s="1"/>
  <c r="I312"/>
  <c r="L312" s="1"/>
  <c r="N312" s="1"/>
  <c r="Q352"/>
  <c r="I352"/>
  <c r="L352" s="1"/>
  <c r="N352" s="1"/>
  <c r="Q310"/>
  <c r="I310"/>
  <c r="L310" s="1"/>
  <c r="N310" s="1"/>
  <c r="I302"/>
  <c r="L302" s="1"/>
  <c r="N302" s="1"/>
  <c r="Q302"/>
  <c r="S302" s="1"/>
  <c r="I298"/>
  <c r="L298" s="1"/>
  <c r="N298" s="1"/>
  <c r="Q298"/>
  <c r="S298" s="1"/>
  <c r="I294"/>
  <c r="L294" s="1"/>
  <c r="N294" s="1"/>
  <c r="Q294"/>
  <c r="S294" s="1"/>
  <c r="I290"/>
  <c r="L290" s="1"/>
  <c r="N290" s="1"/>
  <c r="Q290"/>
  <c r="S290" s="1"/>
  <c r="I286"/>
  <c r="L286" s="1"/>
  <c r="N286" s="1"/>
  <c r="Q286"/>
  <c r="S286" s="1"/>
  <c r="I282"/>
  <c r="L282" s="1"/>
  <c r="N282" s="1"/>
  <c r="Q282"/>
  <c r="S282" s="1"/>
  <c r="I278"/>
  <c r="L278" s="1"/>
  <c r="N278" s="1"/>
  <c r="Q278"/>
  <c r="S278" s="1"/>
  <c r="I274"/>
  <c r="L274" s="1"/>
  <c r="N274" s="1"/>
  <c r="Q274"/>
  <c r="S274" s="1"/>
  <c r="I270"/>
  <c r="L270" s="1"/>
  <c r="N270" s="1"/>
  <c r="Q270"/>
  <c r="S270" s="1"/>
  <c r="I266"/>
  <c r="L266" s="1"/>
  <c r="N266" s="1"/>
  <c r="Q266"/>
  <c r="S266" s="1"/>
  <c r="I262"/>
  <c r="L262" s="1"/>
  <c r="N262" s="1"/>
  <c r="Q262"/>
  <c r="S262" s="1"/>
  <c r="I258"/>
  <c r="L258" s="1"/>
  <c r="N258" s="1"/>
  <c r="Q258"/>
  <c r="S258" s="1"/>
  <c r="I254"/>
  <c r="L254" s="1"/>
  <c r="N254" s="1"/>
  <c r="Q254"/>
  <c r="S254" s="1"/>
  <c r="I250"/>
  <c r="L250" s="1"/>
  <c r="N250" s="1"/>
  <c r="Q250"/>
  <c r="S250" s="1"/>
  <c r="I246"/>
  <c r="L246" s="1"/>
  <c r="N246" s="1"/>
  <c r="Q246"/>
  <c r="S246" s="1"/>
  <c r="I242"/>
  <c r="L242" s="1"/>
  <c r="N242" s="1"/>
  <c r="Q242"/>
  <c r="S242" s="1"/>
  <c r="I238"/>
  <c r="L238" s="1"/>
  <c r="N238" s="1"/>
  <c r="Q238"/>
  <c r="S238" s="1"/>
  <c r="Q351"/>
  <c r="S351" s="1"/>
  <c r="I351"/>
  <c r="L351" s="1"/>
  <c r="Q319"/>
  <c r="S319" s="1"/>
  <c r="I319"/>
  <c r="L319" s="1"/>
  <c r="N319" s="1"/>
  <c r="Q315"/>
  <c r="S315" s="1"/>
  <c r="I315"/>
  <c r="L315" s="1"/>
  <c r="N315" s="1"/>
  <c r="Q311"/>
  <c r="I311"/>
  <c r="L311" s="1"/>
  <c r="N311" s="1"/>
  <c r="AT228"/>
  <c r="AU228" s="1"/>
  <c r="BO228"/>
  <c r="AT224"/>
  <c r="AU224" s="1"/>
  <c r="J224" s="1"/>
  <c r="BO224"/>
  <c r="AT220"/>
  <c r="AU220" s="1"/>
  <c r="BO220"/>
  <c r="AT216"/>
  <c r="AU216" s="1"/>
  <c r="BO216"/>
  <c r="AT212"/>
  <c r="AU212" s="1"/>
  <c r="J212" s="1"/>
  <c r="BO212"/>
  <c r="I231"/>
  <c r="L231" s="1"/>
  <c r="N231" s="1"/>
  <c r="Q231"/>
  <c r="S231" s="1"/>
  <c r="I227"/>
  <c r="L227" s="1"/>
  <c r="N227" s="1"/>
  <c r="Q227"/>
  <c r="S227" s="1"/>
  <c r="I223"/>
  <c r="L223" s="1"/>
  <c r="N223" s="1"/>
  <c r="Q223"/>
  <c r="S223" s="1"/>
  <c r="I219"/>
  <c r="L219" s="1"/>
  <c r="N219" s="1"/>
  <c r="Q219"/>
  <c r="S219" s="1"/>
  <c r="I215"/>
  <c r="L215" s="1"/>
  <c r="N215" s="1"/>
  <c r="Q215"/>
  <c r="S215" s="1"/>
  <c r="I211"/>
  <c r="L211" s="1"/>
  <c r="N211" s="1"/>
  <c r="Q211"/>
  <c r="S211" s="1"/>
  <c r="I234"/>
  <c r="L234" s="1"/>
  <c r="N234" s="1"/>
  <c r="Q234"/>
  <c r="S234" s="1"/>
  <c r="I230"/>
  <c r="L230" s="1"/>
  <c r="N230" s="1"/>
  <c r="Q230"/>
  <c r="S230" s="1"/>
  <c r="AT208"/>
  <c r="AU208" s="1"/>
  <c r="BO208"/>
  <c r="AT206"/>
  <c r="AU206" s="1"/>
  <c r="J206" s="1"/>
  <c r="BO206"/>
  <c r="AT204"/>
  <c r="AU204" s="1"/>
  <c r="J204" s="1"/>
  <c r="BO204"/>
  <c r="AT202"/>
  <c r="AU202" s="1"/>
  <c r="J202" s="1"/>
  <c r="BO202"/>
  <c r="AT200"/>
  <c r="AU200" s="1"/>
  <c r="BO200"/>
  <c r="AT198"/>
  <c r="AU198" s="1"/>
  <c r="BO198"/>
  <c r="AT196"/>
  <c r="AU196" s="1"/>
  <c r="BO196"/>
  <c r="AT194"/>
  <c r="AU194" s="1"/>
  <c r="BO194"/>
  <c r="I173"/>
  <c r="L173" s="1"/>
  <c r="N173" s="1"/>
  <c r="Q173"/>
  <c r="I169"/>
  <c r="L169" s="1"/>
  <c r="N169" s="1"/>
  <c r="Q169"/>
  <c r="I165"/>
  <c r="L165" s="1"/>
  <c r="N165" s="1"/>
  <c r="Q165"/>
  <c r="I161"/>
  <c r="L161" s="1"/>
  <c r="N161" s="1"/>
  <c r="Q161"/>
  <c r="I157"/>
  <c r="L157" s="1"/>
  <c r="N157" s="1"/>
  <c r="Q157"/>
  <c r="I153"/>
  <c r="L153" s="1"/>
  <c r="N153" s="1"/>
  <c r="Q153"/>
  <c r="I149"/>
  <c r="L149" s="1"/>
  <c r="N149" s="1"/>
  <c r="Q149"/>
  <c r="I145"/>
  <c r="L145" s="1"/>
  <c r="N145" s="1"/>
  <c r="Q145"/>
  <c r="I141"/>
  <c r="L141" s="1"/>
  <c r="N141" s="1"/>
  <c r="Q141"/>
  <c r="I137"/>
  <c r="L137" s="1"/>
  <c r="N137" s="1"/>
  <c r="Q137"/>
  <c r="I133"/>
  <c r="L133" s="1"/>
  <c r="N133" s="1"/>
  <c r="Q133"/>
  <c r="I129"/>
  <c r="L129" s="1"/>
  <c r="N129" s="1"/>
  <c r="Q129"/>
  <c r="I125"/>
  <c r="L125" s="1"/>
  <c r="N125" s="1"/>
  <c r="Q125"/>
  <c r="I121"/>
  <c r="L121" s="1"/>
  <c r="N121" s="1"/>
  <c r="Q121"/>
  <c r="Q73"/>
  <c r="I73"/>
  <c r="L73" s="1"/>
  <c r="N73" s="1"/>
  <c r="Q69"/>
  <c r="I69"/>
  <c r="L69" s="1"/>
  <c r="N69" s="1"/>
  <c r="Q65"/>
  <c r="I65"/>
  <c r="L65" s="1"/>
  <c r="N65" s="1"/>
  <c r="Q61"/>
  <c r="I61"/>
  <c r="L61" s="1"/>
  <c r="N61" s="1"/>
  <c r="Q57"/>
  <c r="I57"/>
  <c r="L57" s="1"/>
  <c r="N57" s="1"/>
  <c r="Q53"/>
  <c r="I53"/>
  <c r="L53" s="1"/>
  <c r="N53" s="1"/>
  <c r="Q49"/>
  <c r="I49"/>
  <c r="L49" s="1"/>
  <c r="N49" s="1"/>
  <c r="Q45"/>
  <c r="I45"/>
  <c r="L45" s="1"/>
  <c r="N45" s="1"/>
  <c r="Q41"/>
  <c r="I41"/>
  <c r="L41" s="1"/>
  <c r="N41" s="1"/>
  <c r="Q37"/>
  <c r="I37"/>
  <c r="L37" s="1"/>
  <c r="N37" s="1"/>
  <c r="Q33"/>
  <c r="I33"/>
  <c r="L33" s="1"/>
  <c r="N33" s="1"/>
  <c r="Q29"/>
  <c r="I29"/>
  <c r="L29" s="1"/>
  <c r="N29" s="1"/>
  <c r="Q25"/>
  <c r="I25"/>
  <c r="L25" s="1"/>
  <c r="N25" s="1"/>
  <c r="Q21"/>
  <c r="I21"/>
  <c r="L21" s="1"/>
  <c r="N21" s="1"/>
  <c r="Q17"/>
  <c r="I17"/>
  <c r="L17" s="1"/>
  <c r="N17" s="1"/>
  <c r="Q13"/>
  <c r="I13"/>
  <c r="L13" s="1"/>
  <c r="N13" s="1"/>
  <c r="Q10"/>
  <c r="I10"/>
  <c r="I114"/>
  <c r="L114" s="1"/>
  <c r="N114" s="1"/>
  <c r="Q114"/>
  <c r="Q107"/>
  <c r="I107"/>
  <c r="L107" s="1"/>
  <c r="N107" s="1"/>
  <c r="Q103"/>
  <c r="I103"/>
  <c r="L103" s="1"/>
  <c r="N103" s="1"/>
  <c r="Q95"/>
  <c r="S95" s="1"/>
  <c r="I95"/>
  <c r="L95" s="1"/>
  <c r="N95" s="1"/>
  <c r="Q87"/>
  <c r="S87" s="1"/>
  <c r="I87"/>
  <c r="L87" s="1"/>
  <c r="N87" s="1"/>
  <c r="Q79"/>
  <c r="S79" s="1"/>
  <c r="I79"/>
  <c r="L79" s="1"/>
  <c r="N79" s="1"/>
  <c r="AT115"/>
  <c r="AU115" s="1"/>
  <c r="J115" s="1"/>
  <c r="BO115"/>
  <c r="BO94"/>
  <c r="AT94"/>
  <c r="AU94" s="1"/>
  <c r="J94" s="1"/>
  <c r="BO86"/>
  <c r="AT86"/>
  <c r="AU86" s="1"/>
  <c r="J86" s="1"/>
  <c r="BO78"/>
  <c r="AT78"/>
  <c r="AU78" s="1"/>
  <c r="J78" s="1"/>
  <c r="I112"/>
  <c r="L112" s="1"/>
  <c r="N112" s="1"/>
  <c r="Q112"/>
  <c r="Q106"/>
  <c r="I106"/>
  <c r="L106" s="1"/>
  <c r="N106" s="1"/>
  <c r="Q102"/>
  <c r="I102"/>
  <c r="L102" s="1"/>
  <c r="N102" s="1"/>
  <c r="Q97"/>
  <c r="S97" s="1"/>
  <c r="I97"/>
  <c r="L97" s="1"/>
  <c r="N97" s="1"/>
  <c r="Q89"/>
  <c r="S89" s="1"/>
  <c r="I89"/>
  <c r="L89" s="1"/>
  <c r="N89" s="1"/>
  <c r="Q81"/>
  <c r="S81" s="1"/>
  <c r="I81"/>
  <c r="L81" s="1"/>
  <c r="N81" s="1"/>
  <c r="I113"/>
  <c r="L113" s="1"/>
  <c r="N113" s="1"/>
  <c r="Q113"/>
  <c r="Q100"/>
  <c r="S100" s="1"/>
  <c r="I100"/>
  <c r="L100" s="1"/>
  <c r="N100" s="1"/>
  <c r="Q92"/>
  <c r="S92" s="1"/>
  <c r="I92"/>
  <c r="L92" s="1"/>
  <c r="N92" s="1"/>
  <c r="Q84"/>
  <c r="S84" s="1"/>
  <c r="I84"/>
  <c r="L84" s="1"/>
  <c r="N84" s="1"/>
  <c r="N447"/>
  <c r="N423"/>
  <c r="J407"/>
  <c r="N444"/>
  <c r="N440"/>
  <c r="N432"/>
  <c r="N424"/>
  <c r="N396"/>
  <c r="N392"/>
  <c r="N388"/>
  <c r="N384"/>
  <c r="N380"/>
  <c r="N376"/>
  <c r="J418"/>
  <c r="J410"/>
  <c r="S311"/>
  <c r="J372"/>
  <c r="S364"/>
  <c r="S365"/>
  <c r="S359"/>
  <c r="S355"/>
  <c r="J364"/>
  <c r="J345"/>
  <c r="S114"/>
  <c r="J173"/>
  <c r="BG450"/>
  <c r="AV177"/>
  <c r="AV181"/>
  <c r="AV185"/>
  <c r="AV189"/>
  <c r="AV193"/>
  <c r="Q415"/>
  <c r="S415" s="1"/>
  <c r="I415"/>
  <c r="L415" s="1"/>
  <c r="N415" s="1"/>
  <c r="Q370"/>
  <c r="I370"/>
  <c r="L370" s="1"/>
  <c r="N370" s="1"/>
  <c r="Q362"/>
  <c r="I362"/>
  <c r="L362" s="1"/>
  <c r="N362" s="1"/>
  <c r="Q435"/>
  <c r="S435" s="1"/>
  <c r="I435"/>
  <c r="L435" s="1"/>
  <c r="N435" s="1"/>
  <c r="Q402"/>
  <c r="S402" s="1"/>
  <c r="I402"/>
  <c r="L402" s="1"/>
  <c r="N402" s="1"/>
  <c r="Q438"/>
  <c r="S438" s="1"/>
  <c r="I438"/>
  <c r="L438" s="1"/>
  <c r="Q422"/>
  <c r="S422" s="1"/>
  <c r="I422"/>
  <c r="L422" s="1"/>
  <c r="Q449"/>
  <c r="I449"/>
  <c r="L449" s="1"/>
  <c r="Q441"/>
  <c r="I441"/>
  <c r="L441" s="1"/>
  <c r="BO436"/>
  <c r="AT436"/>
  <c r="AU436" s="1"/>
  <c r="J436" s="1"/>
  <c r="BO428"/>
  <c r="AT428"/>
  <c r="AU428" s="1"/>
  <c r="J428" s="1"/>
  <c r="BO420"/>
  <c r="AT420"/>
  <c r="AU420" s="1"/>
  <c r="BO357"/>
  <c r="AT357"/>
  <c r="AU357" s="1"/>
  <c r="Q346"/>
  <c r="S346" s="1"/>
  <c r="I346"/>
  <c r="L346" s="1"/>
  <c r="N346" s="1"/>
  <c r="Q342"/>
  <c r="S342" s="1"/>
  <c r="I342"/>
  <c r="L342" s="1"/>
  <c r="N342" s="1"/>
  <c r="Q338"/>
  <c r="S338" s="1"/>
  <c r="I338"/>
  <c r="L338" s="1"/>
  <c r="N338" s="1"/>
  <c r="Q334"/>
  <c r="S334" s="1"/>
  <c r="I334"/>
  <c r="L334" s="1"/>
  <c r="N334" s="1"/>
  <c r="Q330"/>
  <c r="S330" s="1"/>
  <c r="I330"/>
  <c r="L330" s="1"/>
  <c r="N330" s="1"/>
  <c r="Q326"/>
  <c r="S326" s="1"/>
  <c r="I326"/>
  <c r="L326" s="1"/>
  <c r="N326" s="1"/>
  <c r="Q322"/>
  <c r="S322" s="1"/>
  <c r="I322"/>
  <c r="L322" s="1"/>
  <c r="N322" s="1"/>
  <c r="BO399"/>
  <c r="AT399"/>
  <c r="AU399" s="1"/>
  <c r="BO395"/>
  <c r="AT395"/>
  <c r="AU395" s="1"/>
  <c r="BO391"/>
  <c r="AT391"/>
  <c r="AU391" s="1"/>
  <c r="BO387"/>
  <c r="AT387"/>
  <c r="AU387" s="1"/>
  <c r="BO383"/>
  <c r="AT383"/>
  <c r="AU383" s="1"/>
  <c r="BO379"/>
  <c r="AT379"/>
  <c r="AU379" s="1"/>
  <c r="BO358"/>
  <c r="AT358"/>
  <c r="AU358" s="1"/>
  <c r="BO398"/>
  <c r="AT398"/>
  <c r="AU398" s="1"/>
  <c r="BO394"/>
  <c r="AT394"/>
  <c r="AU394" s="1"/>
  <c r="BO390"/>
  <c r="AT390"/>
  <c r="AU390" s="1"/>
  <c r="BO386"/>
  <c r="AT386"/>
  <c r="AU386" s="1"/>
  <c r="BO382"/>
  <c r="AT382"/>
  <c r="AU382" s="1"/>
  <c r="J382" s="1"/>
  <c r="BO378"/>
  <c r="AT378"/>
  <c r="AU378" s="1"/>
  <c r="BO308"/>
  <c r="AT308"/>
  <c r="AU308" s="1"/>
  <c r="J308" s="1"/>
  <c r="BO318"/>
  <c r="AT318"/>
  <c r="AU318" s="1"/>
  <c r="BO314"/>
  <c r="AT314"/>
  <c r="AU314" s="1"/>
  <c r="BO309"/>
  <c r="AT309"/>
  <c r="AU309" s="1"/>
  <c r="Q353"/>
  <c r="I353"/>
  <c r="L353" s="1"/>
  <c r="N353" s="1"/>
  <c r="BO306"/>
  <c r="AT306"/>
  <c r="AU306" s="1"/>
  <c r="J306" s="1"/>
  <c r="I303"/>
  <c r="L303" s="1"/>
  <c r="N303" s="1"/>
  <c r="Q303"/>
  <c r="S303" s="1"/>
  <c r="I299"/>
  <c r="L299" s="1"/>
  <c r="N299" s="1"/>
  <c r="Q299"/>
  <c r="S299" s="1"/>
  <c r="I295"/>
  <c r="L295" s="1"/>
  <c r="N295" s="1"/>
  <c r="Q295"/>
  <c r="S295" s="1"/>
  <c r="I291"/>
  <c r="L291" s="1"/>
  <c r="N291" s="1"/>
  <c r="Q291"/>
  <c r="S291" s="1"/>
  <c r="I287"/>
  <c r="L287" s="1"/>
  <c r="N287" s="1"/>
  <c r="Q287"/>
  <c r="S287" s="1"/>
  <c r="I283"/>
  <c r="L283" s="1"/>
  <c r="N283" s="1"/>
  <c r="Q283"/>
  <c r="S283" s="1"/>
  <c r="I279"/>
  <c r="L279" s="1"/>
  <c r="N279" s="1"/>
  <c r="Q279"/>
  <c r="S279" s="1"/>
  <c r="I275"/>
  <c r="L275" s="1"/>
  <c r="N275" s="1"/>
  <c r="Q275"/>
  <c r="S275" s="1"/>
  <c r="I271"/>
  <c r="L271" s="1"/>
  <c r="N271" s="1"/>
  <c r="Q271"/>
  <c r="S271" s="1"/>
  <c r="I267"/>
  <c r="L267" s="1"/>
  <c r="N267" s="1"/>
  <c r="Q267"/>
  <c r="S267" s="1"/>
  <c r="I263"/>
  <c r="L263" s="1"/>
  <c r="N263" s="1"/>
  <c r="Q263"/>
  <c r="S263" s="1"/>
  <c r="I259"/>
  <c r="L259" s="1"/>
  <c r="N259" s="1"/>
  <c r="Q259"/>
  <c r="S259" s="1"/>
  <c r="I255"/>
  <c r="L255" s="1"/>
  <c r="N255" s="1"/>
  <c r="Q255"/>
  <c r="S255" s="1"/>
  <c r="I251"/>
  <c r="L251" s="1"/>
  <c r="N251" s="1"/>
  <c r="Q251"/>
  <c r="S251" s="1"/>
  <c r="I247"/>
  <c r="L247" s="1"/>
  <c r="N247" s="1"/>
  <c r="Q247"/>
  <c r="S247" s="1"/>
  <c r="I243"/>
  <c r="L243" s="1"/>
  <c r="N243" s="1"/>
  <c r="Q243"/>
  <c r="S243" s="1"/>
  <c r="I239"/>
  <c r="L239" s="1"/>
  <c r="N239" s="1"/>
  <c r="Q239"/>
  <c r="S239" s="1"/>
  <c r="I235"/>
  <c r="L235" s="1"/>
  <c r="N235" s="1"/>
  <c r="Q235"/>
  <c r="S235" s="1"/>
  <c r="BO317"/>
  <c r="AT317"/>
  <c r="AU317" s="1"/>
  <c r="BO313"/>
  <c r="AT313"/>
  <c r="AU313" s="1"/>
  <c r="BO307"/>
  <c r="AT307"/>
  <c r="AU307" s="1"/>
  <c r="I228"/>
  <c r="L228" s="1"/>
  <c r="N228" s="1"/>
  <c r="Q228"/>
  <c r="S228" s="1"/>
  <c r="I224"/>
  <c r="L224" s="1"/>
  <c r="N224" s="1"/>
  <c r="Q224"/>
  <c r="S224" s="1"/>
  <c r="I220"/>
  <c r="L220" s="1"/>
  <c r="N220" s="1"/>
  <c r="Q220"/>
  <c r="S220" s="1"/>
  <c r="I216"/>
  <c r="L216" s="1"/>
  <c r="N216" s="1"/>
  <c r="Q216"/>
  <c r="S216" s="1"/>
  <c r="I212"/>
  <c r="L212" s="1"/>
  <c r="N212" s="1"/>
  <c r="Q212"/>
  <c r="S212" s="1"/>
  <c r="AT233"/>
  <c r="AU233" s="1"/>
  <c r="J233" s="1"/>
  <c r="BO233"/>
  <c r="AT229"/>
  <c r="AU229" s="1"/>
  <c r="BO229"/>
  <c r="AT225"/>
  <c r="AU225" s="1"/>
  <c r="J225" s="1"/>
  <c r="BO225"/>
  <c r="AT221"/>
  <c r="AU221" s="1"/>
  <c r="BO221"/>
  <c r="AT217"/>
  <c r="AU217" s="1"/>
  <c r="BO217"/>
  <c r="AT213"/>
  <c r="AU213" s="1"/>
  <c r="BO213"/>
  <c r="AT232"/>
  <c r="AU232" s="1"/>
  <c r="BO232"/>
  <c r="I208"/>
  <c r="L208" s="1"/>
  <c r="Q208"/>
  <c r="S208" s="1"/>
  <c r="I206"/>
  <c r="L206" s="1"/>
  <c r="Q206"/>
  <c r="S206" s="1"/>
  <c r="I204"/>
  <c r="L204" s="1"/>
  <c r="Q204"/>
  <c r="S204" s="1"/>
  <c r="I202"/>
  <c r="L202" s="1"/>
  <c r="Q202"/>
  <c r="S202" s="1"/>
  <c r="I200"/>
  <c r="L200" s="1"/>
  <c r="Q200"/>
  <c r="S200" s="1"/>
  <c r="I198"/>
  <c r="L198" s="1"/>
  <c r="Q198"/>
  <c r="S198" s="1"/>
  <c r="I196"/>
  <c r="L196" s="1"/>
  <c r="Q196"/>
  <c r="S196" s="1"/>
  <c r="I194"/>
  <c r="L194" s="1"/>
  <c r="Q194"/>
  <c r="S194" s="1"/>
  <c r="I170"/>
  <c r="L170" s="1"/>
  <c r="N170" s="1"/>
  <c r="Q170"/>
  <c r="S170" s="1"/>
  <c r="I166"/>
  <c r="L166" s="1"/>
  <c r="N166" s="1"/>
  <c r="Q166"/>
  <c r="S166" s="1"/>
  <c r="I162"/>
  <c r="L162" s="1"/>
  <c r="N162" s="1"/>
  <c r="Q162"/>
  <c r="S162" s="1"/>
  <c r="I158"/>
  <c r="L158" s="1"/>
  <c r="N158" s="1"/>
  <c r="Q158"/>
  <c r="S158" s="1"/>
  <c r="I154"/>
  <c r="L154" s="1"/>
  <c r="N154" s="1"/>
  <c r="Q154"/>
  <c r="S154" s="1"/>
  <c r="I150"/>
  <c r="L150" s="1"/>
  <c r="N150" s="1"/>
  <c r="Q150"/>
  <c r="S150" s="1"/>
  <c r="I146"/>
  <c r="L146" s="1"/>
  <c r="N146" s="1"/>
  <c r="Q146"/>
  <c r="S146" s="1"/>
  <c r="I142"/>
  <c r="L142" s="1"/>
  <c r="N142" s="1"/>
  <c r="Q142"/>
  <c r="S142" s="1"/>
  <c r="I138"/>
  <c r="L138" s="1"/>
  <c r="N138" s="1"/>
  <c r="Q138"/>
  <c r="S138" s="1"/>
  <c r="I134"/>
  <c r="L134" s="1"/>
  <c r="N134" s="1"/>
  <c r="Q134"/>
  <c r="S134" s="1"/>
  <c r="I130"/>
  <c r="L130" s="1"/>
  <c r="N130" s="1"/>
  <c r="Q130"/>
  <c r="S130" s="1"/>
  <c r="I126"/>
  <c r="L126" s="1"/>
  <c r="N126" s="1"/>
  <c r="Q126"/>
  <c r="S126" s="1"/>
  <c r="I122"/>
  <c r="L122" s="1"/>
  <c r="N122" s="1"/>
  <c r="Q122"/>
  <c r="S122" s="1"/>
  <c r="Q74"/>
  <c r="S74" s="1"/>
  <c r="I74"/>
  <c r="L74" s="1"/>
  <c r="N74" s="1"/>
  <c r="Q70"/>
  <c r="S70" s="1"/>
  <c r="I70"/>
  <c r="L70" s="1"/>
  <c r="N70" s="1"/>
  <c r="Q66"/>
  <c r="S66" s="1"/>
  <c r="I66"/>
  <c r="L66" s="1"/>
  <c r="N66" s="1"/>
  <c r="Q62"/>
  <c r="S62" s="1"/>
  <c r="I62"/>
  <c r="L62" s="1"/>
  <c r="N62" s="1"/>
  <c r="Q58"/>
  <c r="S58" s="1"/>
  <c r="I58"/>
  <c r="L58" s="1"/>
  <c r="N58" s="1"/>
  <c r="Q54"/>
  <c r="S54" s="1"/>
  <c r="I54"/>
  <c r="L54" s="1"/>
  <c r="N54" s="1"/>
  <c r="Q50"/>
  <c r="S50" s="1"/>
  <c r="I50"/>
  <c r="L50" s="1"/>
  <c r="N50" s="1"/>
  <c r="Q46"/>
  <c r="S46" s="1"/>
  <c r="I46"/>
  <c r="L46" s="1"/>
  <c r="N46" s="1"/>
  <c r="Q42"/>
  <c r="S42" s="1"/>
  <c r="I42"/>
  <c r="L42" s="1"/>
  <c r="N42" s="1"/>
  <c r="Q38"/>
  <c r="S38" s="1"/>
  <c r="I38"/>
  <c r="L38" s="1"/>
  <c r="N38" s="1"/>
  <c r="Q34"/>
  <c r="S34" s="1"/>
  <c r="I34"/>
  <c r="L34" s="1"/>
  <c r="N34" s="1"/>
  <c r="Q30"/>
  <c r="S30" s="1"/>
  <c r="I30"/>
  <c r="L30" s="1"/>
  <c r="N30" s="1"/>
  <c r="Q26"/>
  <c r="S26" s="1"/>
  <c r="I26"/>
  <c r="L26" s="1"/>
  <c r="N26" s="1"/>
  <c r="Q22"/>
  <c r="S22" s="1"/>
  <c r="I22"/>
  <c r="L22" s="1"/>
  <c r="N22" s="1"/>
  <c r="Q18"/>
  <c r="S18" s="1"/>
  <c r="I18"/>
  <c r="L18" s="1"/>
  <c r="N18" s="1"/>
  <c r="Q14"/>
  <c r="S14" s="1"/>
  <c r="I14"/>
  <c r="L14" s="1"/>
  <c r="N14" s="1"/>
  <c r="BJ450"/>
  <c r="BL10"/>
  <c r="AT118"/>
  <c r="AU118" s="1"/>
  <c r="J118" s="1"/>
  <c r="BO118"/>
  <c r="AT110"/>
  <c r="AU110" s="1"/>
  <c r="BO110"/>
  <c r="BO105"/>
  <c r="AT105"/>
  <c r="AU105" s="1"/>
  <c r="BO99"/>
  <c r="AT99"/>
  <c r="AU99" s="1"/>
  <c r="J99" s="1"/>
  <c r="BO91"/>
  <c r="AT91"/>
  <c r="AU91" s="1"/>
  <c r="BO83"/>
  <c r="AT83"/>
  <c r="AU83" s="1"/>
  <c r="I115"/>
  <c r="L115" s="1"/>
  <c r="N115" s="1"/>
  <c r="Q115"/>
  <c r="Q94"/>
  <c r="S94" s="1"/>
  <c r="I94"/>
  <c r="L94" s="1"/>
  <c r="N94" s="1"/>
  <c r="Q86"/>
  <c r="S86" s="1"/>
  <c r="I86"/>
  <c r="L86" s="1"/>
  <c r="N86" s="1"/>
  <c r="Q78"/>
  <c r="S78" s="1"/>
  <c r="I78"/>
  <c r="L78" s="1"/>
  <c r="N78" s="1"/>
  <c r="AT116"/>
  <c r="AU116" s="1"/>
  <c r="BO116"/>
  <c r="AT108"/>
  <c r="AU108" s="1"/>
  <c r="BO108"/>
  <c r="BO104"/>
  <c r="AT104"/>
  <c r="AU104" s="1"/>
  <c r="BO101"/>
  <c r="AT101"/>
  <c r="AU101" s="1"/>
  <c r="J101" s="1"/>
  <c r="BO93"/>
  <c r="AT93"/>
  <c r="AU93" s="1"/>
  <c r="J93" s="1"/>
  <c r="BO85"/>
  <c r="AT85"/>
  <c r="AU85" s="1"/>
  <c r="J85" s="1"/>
  <c r="BO77"/>
  <c r="AT77"/>
  <c r="AU77" s="1"/>
  <c r="AT117"/>
  <c r="AU117" s="1"/>
  <c r="J117" s="1"/>
  <c r="BO117"/>
  <c r="AT109"/>
  <c r="AU109" s="1"/>
  <c r="BO109"/>
  <c r="BO96"/>
  <c r="AT96"/>
  <c r="AU96" s="1"/>
  <c r="BO88"/>
  <c r="AT88"/>
  <c r="AU88" s="1"/>
  <c r="BO80"/>
  <c r="AT80"/>
  <c r="AU80" s="1"/>
  <c r="I176"/>
  <c r="L176" s="1"/>
  <c r="N176" s="1"/>
  <c r="Q176"/>
  <c r="S176" s="1"/>
  <c r="I180"/>
  <c r="L180" s="1"/>
  <c r="N180" s="1"/>
  <c r="Q180"/>
  <c r="S180" s="1"/>
  <c r="I184"/>
  <c r="L184" s="1"/>
  <c r="N184" s="1"/>
  <c r="Q184"/>
  <c r="S184" s="1"/>
  <c r="I188"/>
  <c r="L188" s="1"/>
  <c r="N188" s="1"/>
  <c r="Q188"/>
  <c r="S188" s="1"/>
  <c r="I192"/>
  <c r="L192" s="1"/>
  <c r="N192" s="1"/>
  <c r="Q192"/>
  <c r="S192" s="1"/>
  <c r="N449"/>
  <c r="N437"/>
  <c r="S447"/>
  <c r="N397"/>
  <c r="N389"/>
  <c r="N381"/>
  <c r="J417"/>
  <c r="S396"/>
  <c r="S384"/>
  <c r="S376"/>
  <c r="N350"/>
  <c r="J298"/>
  <c r="J290"/>
  <c r="J282"/>
  <c r="J274"/>
  <c r="J258"/>
  <c r="J299"/>
  <c r="J283"/>
  <c r="J275"/>
  <c r="J267"/>
  <c r="J251"/>
  <c r="N208"/>
  <c r="N204"/>
  <c r="N200"/>
  <c r="N196"/>
  <c r="J238"/>
  <c r="S115"/>
  <c r="S107"/>
  <c r="J166"/>
  <c r="S106"/>
  <c r="S102"/>
  <c r="J184"/>
  <c r="J26"/>
  <c r="J73"/>
  <c r="J65"/>
  <c r="J61"/>
  <c r="J57"/>
  <c r="J53"/>
  <c r="J49"/>
  <c r="J45"/>
  <c r="J37"/>
  <c r="J33"/>
  <c r="Q411"/>
  <c r="S411" s="1"/>
  <c r="I411"/>
  <c r="L411" s="1"/>
  <c r="N411" s="1"/>
  <c r="Q374"/>
  <c r="I374"/>
  <c r="L374" s="1"/>
  <c r="N374" s="1"/>
  <c r="Q366"/>
  <c r="I366"/>
  <c r="Q446"/>
  <c r="S446" s="1"/>
  <c r="I446"/>
  <c r="L446" s="1"/>
  <c r="Q442"/>
  <c r="S442" s="1"/>
  <c r="I442"/>
  <c r="L442" s="1"/>
  <c r="Q427"/>
  <c r="S427" s="1"/>
  <c r="I427"/>
  <c r="L427" s="1"/>
  <c r="N427" s="1"/>
  <c r="Q430"/>
  <c r="S430" s="1"/>
  <c r="I430"/>
  <c r="L430" s="1"/>
  <c r="Q445"/>
  <c r="S445" s="1"/>
  <c r="I445"/>
  <c r="L445" s="1"/>
  <c r="Q433"/>
  <c r="S433" s="1"/>
  <c r="I433"/>
  <c r="L433" s="1"/>
  <c r="Q425"/>
  <c r="S425" s="1"/>
  <c r="I425"/>
  <c r="L425" s="1"/>
  <c r="N425" s="1"/>
  <c r="Q401"/>
  <c r="S401" s="1"/>
  <c r="I401"/>
  <c r="L401" s="1"/>
  <c r="N401" s="1"/>
  <c r="Q416"/>
  <c r="S416" s="1"/>
  <c r="I416"/>
  <c r="L416" s="1"/>
  <c r="N416" s="1"/>
  <c r="Q412"/>
  <c r="S412" s="1"/>
  <c r="I412"/>
  <c r="L412" s="1"/>
  <c r="N412" s="1"/>
  <c r="Q408"/>
  <c r="S408" s="1"/>
  <c r="I408"/>
  <c r="L408" s="1"/>
  <c r="N408" s="1"/>
  <c r="Q404"/>
  <c r="S404" s="1"/>
  <c r="I404"/>
  <c r="L404" s="1"/>
  <c r="N404" s="1"/>
  <c r="Q375"/>
  <c r="S375" s="1"/>
  <c r="I375"/>
  <c r="L375" s="1"/>
  <c r="N375" s="1"/>
  <c r="Q371"/>
  <c r="S371" s="1"/>
  <c r="I371"/>
  <c r="L371" s="1"/>
  <c r="N371" s="1"/>
  <c r="Q367"/>
  <c r="S367" s="1"/>
  <c r="I367"/>
  <c r="L367" s="1"/>
  <c r="N367" s="1"/>
  <c r="Q363"/>
  <c r="I363"/>
  <c r="L363" s="1"/>
  <c r="N363" s="1"/>
  <c r="BO448"/>
  <c r="AT448"/>
  <c r="AU448" s="1"/>
  <c r="J448" s="1"/>
  <c r="BO444"/>
  <c r="AT444"/>
  <c r="AU444" s="1"/>
  <c r="J444" s="1"/>
  <c r="BO440"/>
  <c r="AT440"/>
  <c r="AU440" s="1"/>
  <c r="J440" s="1"/>
  <c r="BO431"/>
  <c r="AT431"/>
  <c r="AU431" s="1"/>
  <c r="J431" s="1"/>
  <c r="BO423"/>
  <c r="AT423"/>
  <c r="AU423" s="1"/>
  <c r="J423" s="1"/>
  <c r="BO400"/>
  <c r="AT400"/>
  <c r="AU400" s="1"/>
  <c r="BO439"/>
  <c r="AT439"/>
  <c r="AU439" s="1"/>
  <c r="J439" s="1"/>
  <c r="BO434"/>
  <c r="AT434"/>
  <c r="AU434" s="1"/>
  <c r="J434" s="1"/>
  <c r="BO426"/>
  <c r="AT426"/>
  <c r="AU426" s="1"/>
  <c r="J426" s="1"/>
  <c r="BO447"/>
  <c r="AT447"/>
  <c r="AU447" s="1"/>
  <c r="J447" s="1"/>
  <c r="BO443"/>
  <c r="AT443"/>
  <c r="AU443" s="1"/>
  <c r="J443" s="1"/>
  <c r="BO437"/>
  <c r="AT437"/>
  <c r="AU437" s="1"/>
  <c r="J437" s="1"/>
  <c r="BO429"/>
  <c r="AT429"/>
  <c r="AU429" s="1"/>
  <c r="J429" s="1"/>
  <c r="BO421"/>
  <c r="AT421"/>
  <c r="AU421" s="1"/>
  <c r="J421" s="1"/>
  <c r="BO403"/>
  <c r="AT403"/>
  <c r="AU403" s="1"/>
  <c r="J403" s="1"/>
  <c r="Q436"/>
  <c r="S436" s="1"/>
  <c r="I436"/>
  <c r="L436" s="1"/>
  <c r="N436" s="1"/>
  <c r="Q428"/>
  <c r="S428" s="1"/>
  <c r="I428"/>
  <c r="L428" s="1"/>
  <c r="N428" s="1"/>
  <c r="Q420"/>
  <c r="S420" s="1"/>
  <c r="I420"/>
  <c r="L420" s="1"/>
  <c r="N420" s="1"/>
  <c r="Q357"/>
  <c r="I357"/>
  <c r="L357" s="1"/>
  <c r="N357" s="1"/>
  <c r="Q347"/>
  <c r="S347" s="1"/>
  <c r="I347"/>
  <c r="L347" s="1"/>
  <c r="N347" s="1"/>
  <c r="Q343"/>
  <c r="S343" s="1"/>
  <c r="I343"/>
  <c r="L343" s="1"/>
  <c r="N343" s="1"/>
  <c r="Q339"/>
  <c r="S339" s="1"/>
  <c r="I339"/>
  <c r="L339" s="1"/>
  <c r="N339" s="1"/>
  <c r="Q335"/>
  <c r="S335" s="1"/>
  <c r="I335"/>
  <c r="L335" s="1"/>
  <c r="N335" s="1"/>
  <c r="Q331"/>
  <c r="S331" s="1"/>
  <c r="I331"/>
  <c r="L331" s="1"/>
  <c r="N331" s="1"/>
  <c r="Q327"/>
  <c r="S327" s="1"/>
  <c r="I327"/>
  <c r="L327" s="1"/>
  <c r="N327" s="1"/>
  <c r="Q323"/>
  <c r="S323" s="1"/>
  <c r="I323"/>
  <c r="L323" s="1"/>
  <c r="N323" s="1"/>
  <c r="Q399"/>
  <c r="S399" s="1"/>
  <c r="I399"/>
  <c r="L399" s="1"/>
  <c r="N399" s="1"/>
  <c r="Q395"/>
  <c r="S395" s="1"/>
  <c r="I395"/>
  <c r="L395" s="1"/>
  <c r="N395" s="1"/>
  <c r="Q391"/>
  <c r="S391" s="1"/>
  <c r="I391"/>
  <c r="L391" s="1"/>
  <c r="Q387"/>
  <c r="S387" s="1"/>
  <c r="I387"/>
  <c r="L387" s="1"/>
  <c r="N387" s="1"/>
  <c r="Q383"/>
  <c r="S383" s="1"/>
  <c r="I383"/>
  <c r="L383" s="1"/>
  <c r="Q379"/>
  <c r="S379" s="1"/>
  <c r="I379"/>
  <c r="L379" s="1"/>
  <c r="N379" s="1"/>
  <c r="Q358"/>
  <c r="S358" s="1"/>
  <c r="I358"/>
  <c r="L358" s="1"/>
  <c r="N358" s="1"/>
  <c r="Q398"/>
  <c r="S398" s="1"/>
  <c r="I398"/>
  <c r="L398" s="1"/>
  <c r="Q394"/>
  <c r="I394"/>
  <c r="L394" s="1"/>
  <c r="Q390"/>
  <c r="I390"/>
  <c r="L390" s="1"/>
  <c r="Q386"/>
  <c r="S386" s="1"/>
  <c r="I386"/>
  <c r="L386" s="1"/>
  <c r="Q382"/>
  <c r="I382"/>
  <c r="L382" s="1"/>
  <c r="Q378"/>
  <c r="I378"/>
  <c r="L378" s="1"/>
  <c r="Q308"/>
  <c r="I308"/>
  <c r="L308" s="1"/>
  <c r="N308" s="1"/>
  <c r="Q318"/>
  <c r="S318" s="1"/>
  <c r="I318"/>
  <c r="L318" s="1"/>
  <c r="N318" s="1"/>
  <c r="Q314"/>
  <c r="S314" s="1"/>
  <c r="I314"/>
  <c r="L314" s="1"/>
  <c r="N314" s="1"/>
  <c r="Q309"/>
  <c r="I309"/>
  <c r="L309" s="1"/>
  <c r="N309" s="1"/>
  <c r="BO353"/>
  <c r="AT353"/>
  <c r="AU353" s="1"/>
  <c r="J353" s="1"/>
  <c r="Q306"/>
  <c r="I306"/>
  <c r="L306" s="1"/>
  <c r="I304"/>
  <c r="L304" s="1"/>
  <c r="N304" s="1"/>
  <c r="Q304"/>
  <c r="S304" s="1"/>
  <c r="I300"/>
  <c r="L300" s="1"/>
  <c r="N300" s="1"/>
  <c r="Q300"/>
  <c r="S300" s="1"/>
  <c r="I296"/>
  <c r="L296" s="1"/>
  <c r="N296" s="1"/>
  <c r="Q296"/>
  <c r="S296" s="1"/>
  <c r="I292"/>
  <c r="L292" s="1"/>
  <c r="N292" s="1"/>
  <c r="Q292"/>
  <c r="S292" s="1"/>
  <c r="I288"/>
  <c r="L288" s="1"/>
  <c r="N288" s="1"/>
  <c r="Q288"/>
  <c r="S288" s="1"/>
  <c r="I284"/>
  <c r="L284" s="1"/>
  <c r="N284" s="1"/>
  <c r="Q284"/>
  <c r="S284" s="1"/>
  <c r="I280"/>
  <c r="L280" s="1"/>
  <c r="N280" s="1"/>
  <c r="Q280"/>
  <c r="S280" s="1"/>
  <c r="I276"/>
  <c r="L276" s="1"/>
  <c r="N276" s="1"/>
  <c r="Q276"/>
  <c r="S276" s="1"/>
  <c r="I272"/>
  <c r="L272" s="1"/>
  <c r="N272" s="1"/>
  <c r="Q272"/>
  <c r="S272" s="1"/>
  <c r="I268"/>
  <c r="L268" s="1"/>
  <c r="N268" s="1"/>
  <c r="Q268"/>
  <c r="S268" s="1"/>
  <c r="I264"/>
  <c r="L264" s="1"/>
  <c r="N264" s="1"/>
  <c r="Q264"/>
  <c r="S264" s="1"/>
  <c r="I260"/>
  <c r="L260" s="1"/>
  <c r="N260" s="1"/>
  <c r="Q260"/>
  <c r="S260" s="1"/>
  <c r="I256"/>
  <c r="L256" s="1"/>
  <c r="N256" s="1"/>
  <c r="Q256"/>
  <c r="S256" s="1"/>
  <c r="I252"/>
  <c r="L252" s="1"/>
  <c r="N252" s="1"/>
  <c r="Q252"/>
  <c r="S252" s="1"/>
  <c r="I248"/>
  <c r="L248" s="1"/>
  <c r="N248" s="1"/>
  <c r="Q248"/>
  <c r="S248" s="1"/>
  <c r="I244"/>
  <c r="L244" s="1"/>
  <c r="N244" s="1"/>
  <c r="Q244"/>
  <c r="S244" s="1"/>
  <c r="I240"/>
  <c r="L240" s="1"/>
  <c r="N240" s="1"/>
  <c r="Q240"/>
  <c r="S240" s="1"/>
  <c r="I236"/>
  <c r="L236" s="1"/>
  <c r="N236" s="1"/>
  <c r="Q236"/>
  <c r="S236" s="1"/>
  <c r="Q317"/>
  <c r="S317" s="1"/>
  <c r="I317"/>
  <c r="L317" s="1"/>
  <c r="N317" s="1"/>
  <c r="Q313"/>
  <c r="S313" s="1"/>
  <c r="I313"/>
  <c r="L313" s="1"/>
  <c r="N313" s="1"/>
  <c r="Q307"/>
  <c r="S307" s="1"/>
  <c r="I307"/>
  <c r="L307" s="1"/>
  <c r="N307" s="1"/>
  <c r="AT226"/>
  <c r="AU226" s="1"/>
  <c r="J226" s="1"/>
  <c r="BO226"/>
  <c r="AT222"/>
  <c r="AU222" s="1"/>
  <c r="BO222"/>
  <c r="AT218"/>
  <c r="AU218" s="1"/>
  <c r="BO218"/>
  <c r="AT214"/>
  <c r="AU214" s="1"/>
  <c r="J214" s="1"/>
  <c r="BO214"/>
  <c r="AT210"/>
  <c r="AU210" s="1"/>
  <c r="BO210"/>
  <c r="I233"/>
  <c r="L233" s="1"/>
  <c r="N233" s="1"/>
  <c r="Q233"/>
  <c r="S233" s="1"/>
  <c r="I229"/>
  <c r="L229" s="1"/>
  <c r="N229" s="1"/>
  <c r="Q229"/>
  <c r="S229" s="1"/>
  <c r="I225"/>
  <c r="L225" s="1"/>
  <c r="N225" s="1"/>
  <c r="Q225"/>
  <c r="S225" s="1"/>
  <c r="I221"/>
  <c r="L221" s="1"/>
  <c r="N221" s="1"/>
  <c r="Q221"/>
  <c r="S221" s="1"/>
  <c r="I217"/>
  <c r="L217" s="1"/>
  <c r="N217" s="1"/>
  <c r="Q217"/>
  <c r="S217" s="1"/>
  <c r="I213"/>
  <c r="L213" s="1"/>
  <c r="N213" s="1"/>
  <c r="Q213"/>
  <c r="S213" s="1"/>
  <c r="I232"/>
  <c r="L232" s="1"/>
  <c r="N232" s="1"/>
  <c r="Q232"/>
  <c r="S232" s="1"/>
  <c r="BO209"/>
  <c r="AT209"/>
  <c r="AU209" s="1"/>
  <c r="AT207"/>
  <c r="AU207" s="1"/>
  <c r="BO207"/>
  <c r="AT205"/>
  <c r="AU205" s="1"/>
  <c r="BO205"/>
  <c r="AT203"/>
  <c r="AU203" s="1"/>
  <c r="J203" s="1"/>
  <c r="BO203"/>
  <c r="AT201"/>
  <c r="AU201" s="1"/>
  <c r="J201" s="1"/>
  <c r="BO201"/>
  <c r="AT199"/>
  <c r="AU199" s="1"/>
  <c r="J199" s="1"/>
  <c r="BO199"/>
  <c r="AT197"/>
  <c r="AU197" s="1"/>
  <c r="J197" s="1"/>
  <c r="BO197"/>
  <c r="AT195"/>
  <c r="AU195" s="1"/>
  <c r="BO195"/>
  <c r="I171"/>
  <c r="L171" s="1"/>
  <c r="N171" s="1"/>
  <c r="Q171"/>
  <c r="S171" s="1"/>
  <c r="I167"/>
  <c r="L167" s="1"/>
  <c r="N167" s="1"/>
  <c r="Q167"/>
  <c r="S167" s="1"/>
  <c r="I163"/>
  <c r="L163" s="1"/>
  <c r="N163" s="1"/>
  <c r="Q163"/>
  <c r="S163" s="1"/>
  <c r="I159"/>
  <c r="L159" s="1"/>
  <c r="N159" s="1"/>
  <c r="Q159"/>
  <c r="S159" s="1"/>
  <c r="I155"/>
  <c r="L155" s="1"/>
  <c r="N155" s="1"/>
  <c r="Q155"/>
  <c r="S155" s="1"/>
  <c r="I151"/>
  <c r="L151" s="1"/>
  <c r="N151" s="1"/>
  <c r="Q151"/>
  <c r="S151" s="1"/>
  <c r="I147"/>
  <c r="L147" s="1"/>
  <c r="N147" s="1"/>
  <c r="Q147"/>
  <c r="S147" s="1"/>
  <c r="I143"/>
  <c r="L143" s="1"/>
  <c r="N143" s="1"/>
  <c r="Q143"/>
  <c r="S143" s="1"/>
  <c r="I139"/>
  <c r="L139" s="1"/>
  <c r="N139" s="1"/>
  <c r="Q139"/>
  <c r="S139" s="1"/>
  <c r="I135"/>
  <c r="L135" s="1"/>
  <c r="N135" s="1"/>
  <c r="Q135"/>
  <c r="S135" s="1"/>
  <c r="I131"/>
  <c r="L131" s="1"/>
  <c r="N131" s="1"/>
  <c r="Q131"/>
  <c r="S131" s="1"/>
  <c r="I127"/>
  <c r="L127" s="1"/>
  <c r="N127" s="1"/>
  <c r="Q127"/>
  <c r="S127" s="1"/>
  <c r="I123"/>
  <c r="L123" s="1"/>
  <c r="N123" s="1"/>
  <c r="Q123"/>
  <c r="S123" s="1"/>
  <c r="I119"/>
  <c r="L119" s="1"/>
  <c r="N119" s="1"/>
  <c r="Q119"/>
  <c r="S119" s="1"/>
  <c r="Q75"/>
  <c r="S75" s="1"/>
  <c r="I75"/>
  <c r="L75" s="1"/>
  <c r="N75" s="1"/>
  <c r="Q71"/>
  <c r="S71" s="1"/>
  <c r="I71"/>
  <c r="L71" s="1"/>
  <c r="N71" s="1"/>
  <c r="Q67"/>
  <c r="S67" s="1"/>
  <c r="I67"/>
  <c r="L67" s="1"/>
  <c r="N67" s="1"/>
  <c r="Q63"/>
  <c r="S63" s="1"/>
  <c r="I63"/>
  <c r="L63" s="1"/>
  <c r="N63" s="1"/>
  <c r="Q59"/>
  <c r="S59" s="1"/>
  <c r="I59"/>
  <c r="L59" s="1"/>
  <c r="N59" s="1"/>
  <c r="Q55"/>
  <c r="S55" s="1"/>
  <c r="I55"/>
  <c r="L55" s="1"/>
  <c r="N55" s="1"/>
  <c r="Q51"/>
  <c r="S51" s="1"/>
  <c r="I51"/>
  <c r="L51" s="1"/>
  <c r="N51" s="1"/>
  <c r="Q47"/>
  <c r="S47" s="1"/>
  <c r="I47"/>
  <c r="L47" s="1"/>
  <c r="N47" s="1"/>
  <c r="Q43"/>
  <c r="S43" s="1"/>
  <c r="I43"/>
  <c r="L43" s="1"/>
  <c r="N43" s="1"/>
  <c r="Q39"/>
  <c r="S39" s="1"/>
  <c r="I39"/>
  <c r="L39" s="1"/>
  <c r="N39" s="1"/>
  <c r="Q35"/>
  <c r="S35" s="1"/>
  <c r="I35"/>
  <c r="L35" s="1"/>
  <c r="N35" s="1"/>
  <c r="Q31"/>
  <c r="S31" s="1"/>
  <c r="I31"/>
  <c r="L31" s="1"/>
  <c r="N31" s="1"/>
  <c r="Q27"/>
  <c r="S27" s="1"/>
  <c r="I27"/>
  <c r="L27" s="1"/>
  <c r="N27" s="1"/>
  <c r="Q23"/>
  <c r="S23" s="1"/>
  <c r="I23"/>
  <c r="L23" s="1"/>
  <c r="N23" s="1"/>
  <c r="Q19"/>
  <c r="S19" s="1"/>
  <c r="I19"/>
  <c r="L19" s="1"/>
  <c r="N19" s="1"/>
  <c r="Q15"/>
  <c r="S15" s="1"/>
  <c r="I15"/>
  <c r="L15" s="1"/>
  <c r="N15" s="1"/>
  <c r="Q11"/>
  <c r="S11" s="1"/>
  <c r="I11"/>
  <c r="L11" s="1"/>
  <c r="N11" s="1"/>
  <c r="I118"/>
  <c r="L118" s="1"/>
  <c r="N118" s="1"/>
  <c r="Q118"/>
  <c r="S118" s="1"/>
  <c r="I110"/>
  <c r="L110" s="1"/>
  <c r="N110" s="1"/>
  <c r="Q110"/>
  <c r="S110" s="1"/>
  <c r="Q105"/>
  <c r="S105" s="1"/>
  <c r="I105"/>
  <c r="L105" s="1"/>
  <c r="N105" s="1"/>
  <c r="Q99"/>
  <c r="S99" s="1"/>
  <c r="I99"/>
  <c r="L99" s="1"/>
  <c r="N99" s="1"/>
  <c r="Q91"/>
  <c r="S91" s="1"/>
  <c r="I91"/>
  <c r="L91" s="1"/>
  <c r="N91" s="1"/>
  <c r="Q83"/>
  <c r="S83" s="1"/>
  <c r="I83"/>
  <c r="L83" s="1"/>
  <c r="N83" s="1"/>
  <c r="AT111"/>
  <c r="AU111" s="1"/>
  <c r="J111" s="1"/>
  <c r="BO111"/>
  <c r="BO98"/>
  <c r="AT98"/>
  <c r="AU98" s="1"/>
  <c r="BO90"/>
  <c r="AT90"/>
  <c r="AU90" s="1"/>
  <c r="J90" s="1"/>
  <c r="BO82"/>
  <c r="AT82"/>
  <c r="AU82" s="1"/>
  <c r="I116"/>
  <c r="L116" s="1"/>
  <c r="N116" s="1"/>
  <c r="Q116"/>
  <c r="I108"/>
  <c r="L108" s="1"/>
  <c r="N108" s="1"/>
  <c r="Q108"/>
  <c r="S108" s="1"/>
  <c r="Q104"/>
  <c r="I104"/>
  <c r="L104" s="1"/>
  <c r="N104" s="1"/>
  <c r="Q101"/>
  <c r="S101" s="1"/>
  <c r="I101"/>
  <c r="L101" s="1"/>
  <c r="N101" s="1"/>
  <c r="Q93"/>
  <c r="S93" s="1"/>
  <c r="I93"/>
  <c r="L93" s="1"/>
  <c r="N93" s="1"/>
  <c r="Q85"/>
  <c r="S85" s="1"/>
  <c r="I85"/>
  <c r="L85" s="1"/>
  <c r="N85" s="1"/>
  <c r="Q77"/>
  <c r="S77" s="1"/>
  <c r="I77"/>
  <c r="L77" s="1"/>
  <c r="N77" s="1"/>
  <c r="I117"/>
  <c r="L117" s="1"/>
  <c r="N117" s="1"/>
  <c r="Q117"/>
  <c r="I109"/>
  <c r="L109" s="1"/>
  <c r="N109" s="1"/>
  <c r="Q109"/>
  <c r="Q96"/>
  <c r="S96" s="1"/>
  <c r="I96"/>
  <c r="L96" s="1"/>
  <c r="N96" s="1"/>
  <c r="Q88"/>
  <c r="S88" s="1"/>
  <c r="I88"/>
  <c r="L88" s="1"/>
  <c r="N88" s="1"/>
  <c r="Q80"/>
  <c r="S80" s="1"/>
  <c r="I80"/>
  <c r="L80" s="1"/>
  <c r="N80" s="1"/>
  <c r="I175"/>
  <c r="L175" s="1"/>
  <c r="N175" s="1"/>
  <c r="Q175"/>
  <c r="S175" s="1"/>
  <c r="I179"/>
  <c r="L179" s="1"/>
  <c r="N179" s="1"/>
  <c r="Q179"/>
  <c r="S179" s="1"/>
  <c r="I183"/>
  <c r="L183" s="1"/>
  <c r="N183" s="1"/>
  <c r="Q183"/>
  <c r="S183" s="1"/>
  <c r="I187"/>
  <c r="L187" s="1"/>
  <c r="N187" s="1"/>
  <c r="Q187"/>
  <c r="S187" s="1"/>
  <c r="I191"/>
  <c r="L191" s="1"/>
  <c r="N191" s="1"/>
  <c r="Q191"/>
  <c r="S191" s="1"/>
  <c r="N445"/>
  <c r="N433"/>
  <c r="N421"/>
  <c r="J411"/>
  <c r="N393"/>
  <c r="N385"/>
  <c r="N377"/>
  <c r="J412"/>
  <c r="J409"/>
  <c r="S392"/>
  <c r="S388"/>
  <c r="S380"/>
  <c r="S372"/>
  <c r="S308"/>
  <c r="N446"/>
  <c r="N442"/>
  <c r="N438"/>
  <c r="N434"/>
  <c r="N430"/>
  <c r="N426"/>
  <c r="N422"/>
  <c r="S444"/>
  <c r="N398"/>
  <c r="N394"/>
  <c r="N390"/>
  <c r="N386"/>
  <c r="N382"/>
  <c r="N378"/>
  <c r="S397"/>
  <c r="S393"/>
  <c r="S389"/>
  <c r="S385"/>
  <c r="S381"/>
  <c r="S377"/>
  <c r="S373"/>
  <c r="S369"/>
  <c r="J414"/>
  <c r="J406"/>
  <c r="S309"/>
  <c r="S363"/>
  <c r="J375"/>
  <c r="J373"/>
  <c r="J371"/>
  <c r="J369"/>
  <c r="J367"/>
  <c r="S360"/>
  <c r="S356"/>
  <c r="N351"/>
  <c r="S361"/>
  <c r="S353"/>
  <c r="S362"/>
  <c r="S357"/>
  <c r="S352"/>
  <c r="J365"/>
  <c r="J340"/>
  <c r="J324"/>
  <c r="J349"/>
  <c r="J341"/>
  <c r="J325"/>
  <c r="J361"/>
  <c r="J346"/>
  <c r="J330"/>
  <c r="J331"/>
  <c r="J323"/>
  <c r="J248"/>
  <c r="J235"/>
  <c r="S116"/>
  <c r="S112"/>
  <c r="J169"/>
  <c r="J161"/>
  <c r="J159"/>
  <c r="J157"/>
  <c r="J151"/>
  <c r="J147"/>
  <c r="J145"/>
  <c r="J137"/>
  <c r="J135"/>
  <c r="J131"/>
  <c r="J127"/>
  <c r="J123"/>
  <c r="J119"/>
  <c r="S103"/>
  <c r="J14"/>
  <c r="Q419"/>
  <c r="S419" s="1"/>
  <c r="I419"/>
  <c r="L419" s="1"/>
  <c r="N419" s="1"/>
  <c r="Q413"/>
  <c r="S413" s="1"/>
  <c r="I413"/>
  <c r="L413" s="1"/>
  <c r="N413" s="1"/>
  <c r="Q405"/>
  <c r="S405" s="1"/>
  <c r="I405"/>
  <c r="L405" s="1"/>
  <c r="N405" s="1"/>
  <c r="Q368"/>
  <c r="S368" s="1"/>
  <c r="I368"/>
  <c r="L368" s="1"/>
  <c r="N368" s="1"/>
  <c r="Q448"/>
  <c r="S448" s="1"/>
  <c r="I448"/>
  <c r="L448" s="1"/>
  <c r="N448" s="1"/>
  <c r="Q431"/>
  <c r="S431" s="1"/>
  <c r="I431"/>
  <c r="L431" s="1"/>
  <c r="Q400"/>
  <c r="S400" s="1"/>
  <c r="I400"/>
  <c r="L400" s="1"/>
  <c r="N400" s="1"/>
  <c r="Q439"/>
  <c r="S439" s="1"/>
  <c r="I439"/>
  <c r="L439" s="1"/>
  <c r="Q426"/>
  <c r="S426" s="1"/>
  <c r="I426"/>
  <c r="L426" s="1"/>
  <c r="Q443"/>
  <c r="S443" s="1"/>
  <c r="I443"/>
  <c r="L443" s="1"/>
  <c r="N443" s="1"/>
  <c r="Q429"/>
  <c r="S429" s="1"/>
  <c r="I429"/>
  <c r="L429" s="1"/>
  <c r="N429" s="1"/>
  <c r="BO432"/>
  <c r="AT432"/>
  <c r="AU432" s="1"/>
  <c r="J432" s="1"/>
  <c r="BO424"/>
  <c r="AT424"/>
  <c r="AU424" s="1"/>
  <c r="J424" s="1"/>
  <c r="BO359"/>
  <c r="AT359"/>
  <c r="AU359" s="1"/>
  <c r="J359" s="1"/>
  <c r="Q348"/>
  <c r="S348" s="1"/>
  <c r="I348"/>
  <c r="L348" s="1"/>
  <c r="N348" s="1"/>
  <c r="Q344"/>
  <c r="S344" s="1"/>
  <c r="I344"/>
  <c r="L344" s="1"/>
  <c r="N344" s="1"/>
  <c r="Q340"/>
  <c r="S340" s="1"/>
  <c r="I340"/>
  <c r="L340" s="1"/>
  <c r="N340" s="1"/>
  <c r="Q336"/>
  <c r="S336" s="1"/>
  <c r="I336"/>
  <c r="L336" s="1"/>
  <c r="N336" s="1"/>
  <c r="Q332"/>
  <c r="S332" s="1"/>
  <c r="I332"/>
  <c r="L332" s="1"/>
  <c r="N332" s="1"/>
  <c r="Q328"/>
  <c r="S328" s="1"/>
  <c r="I328"/>
  <c r="L328" s="1"/>
  <c r="N328" s="1"/>
  <c r="Q324"/>
  <c r="S324" s="1"/>
  <c r="I324"/>
  <c r="L324" s="1"/>
  <c r="N324" s="1"/>
  <c r="Q320"/>
  <c r="S320" s="1"/>
  <c r="I320"/>
  <c r="L320" s="1"/>
  <c r="N320" s="1"/>
  <c r="BO397"/>
  <c r="AT397"/>
  <c r="AU397" s="1"/>
  <c r="J397" s="1"/>
  <c r="BO393"/>
  <c r="AT393"/>
  <c r="AU393" s="1"/>
  <c r="J393" s="1"/>
  <c r="BO389"/>
  <c r="AT389"/>
  <c r="AU389" s="1"/>
  <c r="J389" s="1"/>
  <c r="BO385"/>
  <c r="AT385"/>
  <c r="AU385" s="1"/>
  <c r="J385" s="1"/>
  <c r="BO381"/>
  <c r="AT381"/>
  <c r="AU381" s="1"/>
  <c r="J381" s="1"/>
  <c r="BO377"/>
  <c r="AT377"/>
  <c r="AU377" s="1"/>
  <c r="J377" s="1"/>
  <c r="BO360"/>
  <c r="AT360"/>
  <c r="AU360" s="1"/>
  <c r="J360" s="1"/>
  <c r="BO356"/>
  <c r="AT356"/>
  <c r="AU356" s="1"/>
  <c r="J356" s="1"/>
  <c r="Q354"/>
  <c r="S354" s="1"/>
  <c r="I354"/>
  <c r="L354" s="1"/>
  <c r="N354" s="1"/>
  <c r="BO396"/>
  <c r="AT396"/>
  <c r="AU396" s="1"/>
  <c r="J396" s="1"/>
  <c r="BO392"/>
  <c r="AT392"/>
  <c r="AU392" s="1"/>
  <c r="J392" s="1"/>
  <c r="BO388"/>
  <c r="AT388"/>
  <c r="AU388" s="1"/>
  <c r="J388" s="1"/>
  <c r="BO384"/>
  <c r="AT384"/>
  <c r="AU384" s="1"/>
  <c r="J384" s="1"/>
  <c r="BO380"/>
  <c r="AT380"/>
  <c r="AU380" s="1"/>
  <c r="J380" s="1"/>
  <c r="BO376"/>
  <c r="AT376"/>
  <c r="AU376" s="1"/>
  <c r="J376" s="1"/>
  <c r="BO350"/>
  <c r="AT350"/>
  <c r="AU350" s="1"/>
  <c r="J350" s="1"/>
  <c r="BO316"/>
  <c r="AT316"/>
  <c r="AU316" s="1"/>
  <c r="J316" s="1"/>
  <c r="BO312"/>
  <c r="AT312"/>
  <c r="AU312" s="1"/>
  <c r="J312" s="1"/>
  <c r="AT352"/>
  <c r="AU352" s="1"/>
  <c r="J352" s="1"/>
  <c r="BO352"/>
  <c r="BO310"/>
  <c r="AT310"/>
  <c r="AU310" s="1"/>
  <c r="J310" s="1"/>
  <c r="I301"/>
  <c r="L301" s="1"/>
  <c r="N301" s="1"/>
  <c r="Q301"/>
  <c r="S301" s="1"/>
  <c r="I297"/>
  <c r="L297" s="1"/>
  <c r="N297" s="1"/>
  <c r="Q297"/>
  <c r="S297" s="1"/>
  <c r="I293"/>
  <c r="L293" s="1"/>
  <c r="N293" s="1"/>
  <c r="Q293"/>
  <c r="S293" s="1"/>
  <c r="I289"/>
  <c r="L289" s="1"/>
  <c r="N289" s="1"/>
  <c r="Q289"/>
  <c r="S289" s="1"/>
  <c r="I285"/>
  <c r="L285" s="1"/>
  <c r="N285" s="1"/>
  <c r="Q285"/>
  <c r="S285" s="1"/>
  <c r="I281"/>
  <c r="L281" s="1"/>
  <c r="N281" s="1"/>
  <c r="Q281"/>
  <c r="S281" s="1"/>
  <c r="I277"/>
  <c r="L277" s="1"/>
  <c r="N277" s="1"/>
  <c r="Q277"/>
  <c r="S277" s="1"/>
  <c r="I273"/>
  <c r="L273" s="1"/>
  <c r="N273" s="1"/>
  <c r="Q273"/>
  <c r="S273" s="1"/>
  <c r="I269"/>
  <c r="L269" s="1"/>
  <c r="N269" s="1"/>
  <c r="Q269"/>
  <c r="S269" s="1"/>
  <c r="I265"/>
  <c r="L265" s="1"/>
  <c r="N265" s="1"/>
  <c r="Q265"/>
  <c r="S265" s="1"/>
  <c r="I261"/>
  <c r="L261" s="1"/>
  <c r="N261" s="1"/>
  <c r="Q261"/>
  <c r="S261" s="1"/>
  <c r="I257"/>
  <c r="L257" s="1"/>
  <c r="N257" s="1"/>
  <c r="Q257"/>
  <c r="S257" s="1"/>
  <c r="I253"/>
  <c r="L253" s="1"/>
  <c r="N253" s="1"/>
  <c r="Q253"/>
  <c r="S253" s="1"/>
  <c r="I249"/>
  <c r="L249" s="1"/>
  <c r="N249" s="1"/>
  <c r="Q249"/>
  <c r="S249" s="1"/>
  <c r="I245"/>
  <c r="L245" s="1"/>
  <c r="N245" s="1"/>
  <c r="Q245"/>
  <c r="S245" s="1"/>
  <c r="I241"/>
  <c r="L241" s="1"/>
  <c r="N241" s="1"/>
  <c r="Q241"/>
  <c r="S241" s="1"/>
  <c r="I237"/>
  <c r="L237" s="1"/>
  <c r="N237" s="1"/>
  <c r="Q237"/>
  <c r="S237" s="1"/>
  <c r="BO351"/>
  <c r="AT351"/>
  <c r="AU351" s="1"/>
  <c r="J351" s="1"/>
  <c r="BO319"/>
  <c r="AT319"/>
  <c r="AU319" s="1"/>
  <c r="J319" s="1"/>
  <c r="BO315"/>
  <c r="AT315"/>
  <c r="AU315" s="1"/>
  <c r="J315" s="1"/>
  <c r="BO311"/>
  <c r="AT311"/>
  <c r="AU311" s="1"/>
  <c r="J311" s="1"/>
  <c r="I226"/>
  <c r="L226" s="1"/>
  <c r="N226" s="1"/>
  <c r="Q226"/>
  <c r="S226" s="1"/>
  <c r="I222"/>
  <c r="L222" s="1"/>
  <c r="N222" s="1"/>
  <c r="Q222"/>
  <c r="S222" s="1"/>
  <c r="I218"/>
  <c r="L218" s="1"/>
  <c r="N218" s="1"/>
  <c r="Q218"/>
  <c r="S218" s="1"/>
  <c r="I214"/>
  <c r="L214" s="1"/>
  <c r="N214" s="1"/>
  <c r="Q214"/>
  <c r="S214" s="1"/>
  <c r="I210"/>
  <c r="L210" s="1"/>
  <c r="N210" s="1"/>
  <c r="Q210"/>
  <c r="S210" s="1"/>
  <c r="AT231"/>
  <c r="AU231" s="1"/>
  <c r="J231" s="1"/>
  <c r="BO231"/>
  <c r="AT227"/>
  <c r="AU227" s="1"/>
  <c r="J227" s="1"/>
  <c r="BO227"/>
  <c r="AT223"/>
  <c r="AU223" s="1"/>
  <c r="J223" s="1"/>
  <c r="BO223"/>
  <c r="AT219"/>
  <c r="AU219" s="1"/>
  <c r="J219" s="1"/>
  <c r="BO219"/>
  <c r="AT215"/>
  <c r="AU215" s="1"/>
  <c r="J215" s="1"/>
  <c r="BO215"/>
  <c r="AT211"/>
  <c r="AU211" s="1"/>
  <c r="J211" s="1"/>
  <c r="BO211"/>
  <c r="AT234"/>
  <c r="AU234" s="1"/>
  <c r="J234" s="1"/>
  <c r="BO234"/>
  <c r="AT230"/>
  <c r="AU230" s="1"/>
  <c r="J230" s="1"/>
  <c r="BO230"/>
  <c r="I209"/>
  <c r="L209" s="1"/>
  <c r="N209" s="1"/>
  <c r="Q209"/>
  <c r="S209" s="1"/>
  <c r="I207"/>
  <c r="L207" s="1"/>
  <c r="N207" s="1"/>
  <c r="Q207"/>
  <c r="S207" s="1"/>
  <c r="I205"/>
  <c r="L205" s="1"/>
  <c r="N205" s="1"/>
  <c r="Q205"/>
  <c r="S205" s="1"/>
  <c r="I203"/>
  <c r="L203" s="1"/>
  <c r="N203" s="1"/>
  <c r="Q203"/>
  <c r="S203" s="1"/>
  <c r="I201"/>
  <c r="L201" s="1"/>
  <c r="N201" s="1"/>
  <c r="Q201"/>
  <c r="S201" s="1"/>
  <c r="I199"/>
  <c r="L199" s="1"/>
  <c r="N199" s="1"/>
  <c r="Q199"/>
  <c r="S199" s="1"/>
  <c r="I197"/>
  <c r="L197" s="1"/>
  <c r="N197" s="1"/>
  <c r="Q197"/>
  <c r="S197" s="1"/>
  <c r="I195"/>
  <c r="L195" s="1"/>
  <c r="N195" s="1"/>
  <c r="Q195"/>
  <c r="S195" s="1"/>
  <c r="I172"/>
  <c r="L172" s="1"/>
  <c r="N172" s="1"/>
  <c r="Q172"/>
  <c r="S172" s="1"/>
  <c r="I168"/>
  <c r="L168" s="1"/>
  <c r="N168" s="1"/>
  <c r="Q168"/>
  <c r="S168" s="1"/>
  <c r="I164"/>
  <c r="L164" s="1"/>
  <c r="N164" s="1"/>
  <c r="Q164"/>
  <c r="S164" s="1"/>
  <c r="I160"/>
  <c r="L160" s="1"/>
  <c r="N160" s="1"/>
  <c r="Q160"/>
  <c r="S160" s="1"/>
  <c r="I156"/>
  <c r="L156" s="1"/>
  <c r="N156" s="1"/>
  <c r="Q156"/>
  <c r="S156" s="1"/>
  <c r="I152"/>
  <c r="L152" s="1"/>
  <c r="N152" s="1"/>
  <c r="Q152"/>
  <c r="S152" s="1"/>
  <c r="I148"/>
  <c r="L148" s="1"/>
  <c r="N148" s="1"/>
  <c r="Q148"/>
  <c r="S148" s="1"/>
  <c r="I144"/>
  <c r="L144" s="1"/>
  <c r="N144" s="1"/>
  <c r="Q144"/>
  <c r="S144" s="1"/>
  <c r="I140"/>
  <c r="L140" s="1"/>
  <c r="N140" s="1"/>
  <c r="Q140"/>
  <c r="S140" s="1"/>
  <c r="I136"/>
  <c r="L136" s="1"/>
  <c r="N136" s="1"/>
  <c r="Q136"/>
  <c r="S136" s="1"/>
  <c r="I132"/>
  <c r="L132" s="1"/>
  <c r="N132" s="1"/>
  <c r="Q132"/>
  <c r="S132" s="1"/>
  <c r="I128"/>
  <c r="L128" s="1"/>
  <c r="N128" s="1"/>
  <c r="Q128"/>
  <c r="S128" s="1"/>
  <c r="I124"/>
  <c r="L124" s="1"/>
  <c r="N124" s="1"/>
  <c r="Q124"/>
  <c r="S124" s="1"/>
  <c r="I120"/>
  <c r="L120" s="1"/>
  <c r="N120" s="1"/>
  <c r="Q120"/>
  <c r="S120" s="1"/>
  <c r="Q76"/>
  <c r="S76" s="1"/>
  <c r="I76"/>
  <c r="L76" s="1"/>
  <c r="N76" s="1"/>
  <c r="Q72"/>
  <c r="S72" s="1"/>
  <c r="I72"/>
  <c r="L72" s="1"/>
  <c r="N72" s="1"/>
  <c r="Q68"/>
  <c r="S68" s="1"/>
  <c r="I68"/>
  <c r="L68" s="1"/>
  <c r="N68" s="1"/>
  <c r="Q64"/>
  <c r="S64" s="1"/>
  <c r="I64"/>
  <c r="L64" s="1"/>
  <c r="N64" s="1"/>
  <c r="Q60"/>
  <c r="S60" s="1"/>
  <c r="I60"/>
  <c r="L60" s="1"/>
  <c r="N60" s="1"/>
  <c r="Q56"/>
  <c r="S56" s="1"/>
  <c r="I56"/>
  <c r="L56" s="1"/>
  <c r="N56" s="1"/>
  <c r="Q52"/>
  <c r="S52" s="1"/>
  <c r="I52"/>
  <c r="L52" s="1"/>
  <c r="N52" s="1"/>
  <c r="Q48"/>
  <c r="S48" s="1"/>
  <c r="I48"/>
  <c r="L48" s="1"/>
  <c r="N48" s="1"/>
  <c r="Q44"/>
  <c r="S44" s="1"/>
  <c r="I44"/>
  <c r="L44" s="1"/>
  <c r="N44" s="1"/>
  <c r="Q40"/>
  <c r="S40" s="1"/>
  <c r="I40"/>
  <c r="L40" s="1"/>
  <c r="N40" s="1"/>
  <c r="Q36"/>
  <c r="S36" s="1"/>
  <c r="I36"/>
  <c r="L36" s="1"/>
  <c r="N36" s="1"/>
  <c r="Q32"/>
  <c r="S32" s="1"/>
  <c r="I32"/>
  <c r="L32" s="1"/>
  <c r="N32" s="1"/>
  <c r="Q28"/>
  <c r="S28" s="1"/>
  <c r="I28"/>
  <c r="L28" s="1"/>
  <c r="N28" s="1"/>
  <c r="Q24"/>
  <c r="S24" s="1"/>
  <c r="I24"/>
  <c r="L24" s="1"/>
  <c r="N24" s="1"/>
  <c r="Q20"/>
  <c r="S20" s="1"/>
  <c r="I20"/>
  <c r="L20" s="1"/>
  <c r="N20" s="1"/>
  <c r="Q16"/>
  <c r="S16" s="1"/>
  <c r="I16"/>
  <c r="L16" s="1"/>
  <c r="N16" s="1"/>
  <c r="Q12"/>
  <c r="S12" s="1"/>
  <c r="I12"/>
  <c r="L12" s="1"/>
  <c r="N12" s="1"/>
  <c r="AT114"/>
  <c r="AU114" s="1"/>
  <c r="J114" s="1"/>
  <c r="BO114"/>
  <c r="BO107"/>
  <c r="AT107"/>
  <c r="AU107" s="1"/>
  <c r="J107" s="1"/>
  <c r="BO103"/>
  <c r="AT103"/>
  <c r="AU103" s="1"/>
  <c r="J103" s="1"/>
  <c r="BO95"/>
  <c r="AT95"/>
  <c r="AU95" s="1"/>
  <c r="J95" s="1"/>
  <c r="BO87"/>
  <c r="AT87"/>
  <c r="AU87" s="1"/>
  <c r="J87" s="1"/>
  <c r="BO79"/>
  <c r="AT79"/>
  <c r="AU79" s="1"/>
  <c r="J79" s="1"/>
  <c r="I111"/>
  <c r="L111" s="1"/>
  <c r="N111" s="1"/>
  <c r="Q111"/>
  <c r="S111" s="1"/>
  <c r="Q98"/>
  <c r="S98" s="1"/>
  <c r="I98"/>
  <c r="L98" s="1"/>
  <c r="N98" s="1"/>
  <c r="Q90"/>
  <c r="S90" s="1"/>
  <c r="I90"/>
  <c r="L90" s="1"/>
  <c r="N90" s="1"/>
  <c r="Q82"/>
  <c r="S82" s="1"/>
  <c r="I82"/>
  <c r="L82" s="1"/>
  <c r="N82" s="1"/>
  <c r="AT112"/>
  <c r="AU112" s="1"/>
  <c r="J112" s="1"/>
  <c r="BO112"/>
  <c r="BO106"/>
  <c r="AT106"/>
  <c r="AU106" s="1"/>
  <c r="J106" s="1"/>
  <c r="BO102"/>
  <c r="AT102"/>
  <c r="AU102" s="1"/>
  <c r="J102" s="1"/>
  <c r="BO97"/>
  <c r="AT97"/>
  <c r="AU97" s="1"/>
  <c r="J97" s="1"/>
  <c r="BO89"/>
  <c r="AT89"/>
  <c r="AU89" s="1"/>
  <c r="J89" s="1"/>
  <c r="BO81"/>
  <c r="AT81"/>
  <c r="AU81" s="1"/>
  <c r="J81" s="1"/>
  <c r="P450"/>
  <c r="S10"/>
  <c r="AT113"/>
  <c r="AU113" s="1"/>
  <c r="J113" s="1"/>
  <c r="BO113"/>
  <c r="BO100"/>
  <c r="AT100"/>
  <c r="AU100" s="1"/>
  <c r="J100" s="1"/>
  <c r="BO92"/>
  <c r="AT92"/>
  <c r="AU92" s="1"/>
  <c r="J92" s="1"/>
  <c r="BO84"/>
  <c r="AT84"/>
  <c r="AU84" s="1"/>
  <c r="J84" s="1"/>
  <c r="I174"/>
  <c r="L174" s="1"/>
  <c r="N174" s="1"/>
  <c r="Q174"/>
  <c r="S174" s="1"/>
  <c r="I178"/>
  <c r="L178" s="1"/>
  <c r="N178" s="1"/>
  <c r="Q178"/>
  <c r="S178" s="1"/>
  <c r="I182"/>
  <c r="L182" s="1"/>
  <c r="N182" s="1"/>
  <c r="Q182"/>
  <c r="S182" s="1"/>
  <c r="I186"/>
  <c r="L186" s="1"/>
  <c r="N186" s="1"/>
  <c r="Q186"/>
  <c r="S186" s="1"/>
  <c r="I190"/>
  <c r="L190" s="1"/>
  <c r="N190" s="1"/>
  <c r="Q190"/>
  <c r="S190" s="1"/>
  <c r="I305"/>
  <c r="L305" s="1"/>
  <c r="N305" s="1"/>
  <c r="Q305"/>
  <c r="S305" s="1"/>
  <c r="N441"/>
  <c r="N439"/>
  <c r="N431"/>
  <c r="S449"/>
  <c r="S441"/>
  <c r="J415"/>
  <c r="N391"/>
  <c r="N383"/>
  <c r="J408"/>
  <c r="J405"/>
  <c r="S394"/>
  <c r="S390"/>
  <c r="S382"/>
  <c r="S378"/>
  <c r="S374"/>
  <c r="S370"/>
  <c r="S366"/>
  <c r="S310"/>
  <c r="S306"/>
  <c r="N306"/>
  <c r="J302"/>
  <c r="J294"/>
  <c r="J286"/>
  <c r="J270"/>
  <c r="J262"/>
  <c r="J236"/>
  <c r="J287"/>
  <c r="J271"/>
  <c r="J255"/>
  <c r="J245"/>
  <c r="N206"/>
  <c r="N202"/>
  <c r="N198"/>
  <c r="N194"/>
  <c r="J300"/>
  <c r="J284"/>
  <c r="J260"/>
  <c r="J252"/>
  <c r="S173"/>
  <c r="S169"/>
  <c r="S165"/>
  <c r="S161"/>
  <c r="S157"/>
  <c r="S153"/>
  <c r="S149"/>
  <c r="S145"/>
  <c r="S141"/>
  <c r="S137"/>
  <c r="S133"/>
  <c r="S129"/>
  <c r="S125"/>
  <c r="S121"/>
  <c r="S117"/>
  <c r="S113"/>
  <c r="S109"/>
  <c r="K450"/>
  <c r="J170"/>
  <c r="J162"/>
  <c r="S104"/>
  <c r="G450"/>
  <c r="J187"/>
  <c r="J179"/>
  <c r="J172"/>
  <c r="J164"/>
  <c r="S73"/>
  <c r="S69"/>
  <c r="S65"/>
  <c r="S61"/>
  <c r="S57"/>
  <c r="S53"/>
  <c r="S49"/>
  <c r="S45"/>
  <c r="S41"/>
  <c r="S37"/>
  <c r="S33"/>
  <c r="S29"/>
  <c r="S25"/>
  <c r="S21"/>
  <c r="S17"/>
  <c r="S13"/>
  <c r="J180"/>
  <c r="J171"/>
  <c r="J163"/>
  <c r="J34"/>
  <c r="J16"/>
  <c r="J29"/>
  <c r="J19"/>
  <c r="J76"/>
  <c r="J74"/>
  <c r="J72"/>
  <c r="J70"/>
  <c r="J66"/>
  <c r="J64"/>
  <c r="J60"/>
  <c r="J58"/>
  <c r="J48"/>
  <c r="J44"/>
  <c r="J40"/>
  <c r="J35"/>
  <c r="J25"/>
  <c r="J17"/>
  <c r="BL450" l="1"/>
  <c r="BN10"/>
  <c r="I193"/>
  <c r="L193" s="1"/>
  <c r="N193" s="1"/>
  <c r="Q193"/>
  <c r="S193" s="1"/>
  <c r="I177"/>
  <c r="Q177"/>
  <c r="S177" s="1"/>
  <c r="S450" s="1"/>
  <c r="L10"/>
  <c r="J261"/>
  <c r="J332"/>
  <c r="J195"/>
  <c r="J207"/>
  <c r="J222"/>
  <c r="J39"/>
  <c r="J36"/>
  <c r="J176"/>
  <c r="J183"/>
  <c r="J404"/>
  <c r="J80"/>
  <c r="J96"/>
  <c r="J83"/>
  <c r="J307"/>
  <c r="J317"/>
  <c r="J314"/>
  <c r="J390"/>
  <c r="J398"/>
  <c r="J379"/>
  <c r="J387"/>
  <c r="J395"/>
  <c r="J420"/>
  <c r="J134"/>
  <c r="J146"/>
  <c r="J158"/>
  <c r="J239"/>
  <c r="J273"/>
  <c r="J326"/>
  <c r="J344"/>
  <c r="J368"/>
  <c r="J194"/>
  <c r="J198"/>
  <c r="J220"/>
  <c r="J228"/>
  <c r="L366"/>
  <c r="N366" s="1"/>
  <c r="J366"/>
  <c r="I181"/>
  <c r="Q181"/>
  <c r="S181" s="1"/>
  <c r="J190"/>
  <c r="J253"/>
  <c r="J400"/>
  <c r="J59"/>
  <c r="J23"/>
  <c r="J167"/>
  <c r="J168"/>
  <c r="J304"/>
  <c r="J305"/>
  <c r="J109"/>
  <c r="J116"/>
  <c r="J213"/>
  <c r="J221"/>
  <c r="J229"/>
  <c r="J130"/>
  <c r="J142"/>
  <c r="J154"/>
  <c r="J186"/>
  <c r="J257"/>
  <c r="J335"/>
  <c r="J336"/>
  <c r="J374"/>
  <c r="J413"/>
  <c r="J402"/>
  <c r="I185"/>
  <c r="Q185"/>
  <c r="S185" s="1"/>
  <c r="J174"/>
  <c r="J301"/>
  <c r="J205"/>
  <c r="J210"/>
  <c r="J218"/>
  <c r="J47"/>
  <c r="J280"/>
  <c r="J88"/>
  <c r="J77"/>
  <c r="J104"/>
  <c r="J91"/>
  <c r="J105"/>
  <c r="J313"/>
  <c r="J309"/>
  <c r="J318"/>
  <c r="J378"/>
  <c r="J386"/>
  <c r="J394"/>
  <c r="J358"/>
  <c r="J383"/>
  <c r="J391"/>
  <c r="J399"/>
  <c r="J357"/>
  <c r="J32"/>
  <c r="J126"/>
  <c r="J140"/>
  <c r="J150"/>
  <c r="J249"/>
  <c r="J297"/>
  <c r="AV450"/>
  <c r="J196"/>
  <c r="J200"/>
  <c r="J208"/>
  <c r="J216"/>
  <c r="I189"/>
  <c r="L189" s="1"/>
  <c r="N189" s="1"/>
  <c r="Q189"/>
  <c r="S189" s="1"/>
  <c r="J293"/>
  <c r="J82"/>
  <c r="J98"/>
  <c r="J209"/>
  <c r="J27"/>
  <c r="J55"/>
  <c r="J12"/>
  <c r="J191"/>
  <c r="J272"/>
  <c r="J240"/>
  <c r="J419"/>
  <c r="J108"/>
  <c r="J110"/>
  <c r="J232"/>
  <c r="J217"/>
  <c r="J18"/>
  <c r="J120"/>
  <c r="J136"/>
  <c r="J148"/>
  <c r="J160"/>
  <c r="J247"/>
  <c r="J281"/>
  <c r="J334"/>
  <c r="J370"/>
  <c r="Q450"/>
  <c r="J401"/>
  <c r="J355"/>
  <c r="L181" l="1"/>
  <c r="N181" s="1"/>
  <c r="J181"/>
  <c r="L177"/>
  <c r="N177" s="1"/>
  <c r="J177"/>
  <c r="BN450"/>
  <c r="BO10"/>
  <c r="BO450" s="1"/>
  <c r="AT10"/>
  <c r="L185"/>
  <c r="N185" s="1"/>
  <c r="J185"/>
  <c r="I450"/>
  <c r="N10"/>
  <c r="N450" s="1"/>
  <c r="AT450" l="1"/>
  <c r="AU10"/>
  <c r="L450"/>
  <c r="AU450" l="1"/>
  <c r="J10"/>
</calcChain>
</file>

<file path=xl/comments1.xml><?xml version="1.0" encoding="utf-8"?>
<comments xmlns="http://schemas.openxmlformats.org/spreadsheetml/2006/main">
  <authors>
    <author>Hadley Cabral</author>
    <author>Hadley Brett Cabral</author>
    <author>Cabral, Hadley (DOE)</author>
  </authors>
  <commentList>
    <comment ref="AV1" authorId="0">
      <text>
        <r>
          <rPr>
            <b/>
            <sz val="9"/>
            <color indexed="81"/>
            <rFont val="Tahoma"/>
            <family val="2"/>
          </rPr>
          <t>Hadley Cabral:</t>
        </r>
        <r>
          <rPr>
            <sz val="9"/>
            <color indexed="81"/>
            <rFont val="Tahoma"/>
            <family val="2"/>
          </rPr>
          <t xml:space="preserve">
Technically the proposal language has 8 tiers, the two new tiers, plus the original 6 tiers, due to item (6) of the proposal.  This aid presentation does not capture proration and so it has been suspended.  Orig formula:  AV450*100/AU450</t>
        </r>
      </text>
    </comment>
    <comment ref="P9" authorId="1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tuition &amp; facilities</t>
        </r>
      </text>
    </comment>
    <comment ref="R9" authorId="1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local &amp; state</t>
        </r>
      </text>
    </comment>
    <comment ref="AV9" authorId="2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Original formula: (AT10/AT$450)*(80000000-($AB$450+$AF$450+$BB$450+$BF$450))
New Formula only funds 100% tier.
Tier formula (without 6th tier) =AN10*AN$3+AO10*AO$3+AP10*AP$3+AQ10*AQ$3+AR10*AR$3</t>
        </r>
      </text>
    </comment>
    <comment ref="BK9" authorId="2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tuition 
W/O prior year adjustments MINUS prior yr local foundation tuition.</t>
        </r>
      </text>
    </comment>
  </commentList>
</comments>
</file>

<file path=xl/sharedStrings.xml><?xml version="1.0" encoding="utf-8"?>
<sst xmlns="http://schemas.openxmlformats.org/spreadsheetml/2006/main" count="1436" uniqueCount="525">
  <si>
    <t>Projected FY17 Charter School Tuition Payments and Reimbursements for Sending Districts (Q1)(e)</t>
  </si>
  <si>
    <t>16 - Q3  chasum</t>
  </si>
  <si>
    <t>this file</t>
  </si>
  <si>
    <t>16 - Q3 chasum</t>
  </si>
  <si>
    <t>15 - Q4 chasum</t>
  </si>
  <si>
    <t>14 - PJ DOR</t>
  </si>
  <si>
    <t>13 - PJ  DOR</t>
  </si>
  <si>
    <t>12 - Q4 chasum</t>
  </si>
  <si>
    <t>derived</t>
  </si>
  <si>
    <t>Aid avail in tier</t>
  </si>
  <si>
    <t>:Balance left after three tiers</t>
  </si>
  <si>
    <t>% of tier reimb</t>
  </si>
  <si>
    <t>:Total Aid Allocation</t>
  </si>
  <si>
    <t xml:space="preserve">D I S T R I C T    P A Y M E N T </t>
  </si>
  <si>
    <t xml:space="preserve">S T A T E    A I D    T O   D I S T R I C T </t>
  </si>
  <si>
    <t xml:space="preserve">                            S T A T E    A I D   S U M M A R Y</t>
  </si>
  <si>
    <t xml:space="preserve">  R A W    D I S T R I C T   D A T A </t>
  </si>
  <si>
    <t xml:space="preserve">  1 0 0  /  2 5  /  2 5  /  2 5  /  2 5  / 25    R E I M B U R S E M E N T</t>
  </si>
  <si>
    <t xml:space="preserve">  P R I O R     Y E A R   A D J U S T M E N T S</t>
  </si>
  <si>
    <t>LEA</t>
  </si>
  <si>
    <t>DOR</t>
  </si>
  <si>
    <t>DISTRICT</t>
  </si>
  <si>
    <t>FTE</t>
  </si>
  <si>
    <t>LOCAL FOUNDATION TUITION</t>
  </si>
  <si>
    <t>LOCAL
FACILITIES 
TUITION</t>
  </si>
  <si>
    <t>LOCAL PAYMENT</t>
  </si>
  <si>
    <t xml:space="preserve"> </t>
  </si>
  <si>
    <t>PURPOSELY LEFT BLANK</t>
  </si>
  <si>
    <t>FACILITIES AID</t>
  </si>
  <si>
    <t>TOTAL
CHARTER
AID</t>
  </si>
  <si>
    <t xml:space="preserve">N E T   
D I S T R I C T 
C O S T </t>
  </si>
  <si>
    <t>STATE PAYMENT FOR PRIVATE/
SIBLING/
HOMESCHOOLED</t>
  </si>
  <si>
    <t>TOTAL
FACILITIES
AID</t>
  </si>
  <si>
    <t>TOTAL
STATE
AID</t>
  </si>
  <si>
    <t>Lea</t>
  </si>
  <si>
    <t>Unadj Local Tuition
( 1 )</t>
  </si>
  <si>
    <t>NSS Reduction
 ( 2 )</t>
  </si>
  <si>
    <t>Adjusted Local Payment</t>
  </si>
  <si>
    <t>Local Facilities Tuition</t>
  </si>
  <si>
    <t>Total Local Payment</t>
  </si>
  <si>
    <t>State Tuition</t>
  </si>
  <si>
    <t>State Facilities Tuition</t>
  </si>
  <si>
    <t>Total State Payment</t>
  </si>
  <si>
    <t>Total Payment to Charter</t>
  </si>
  <si>
    <t>District</t>
  </si>
  <si>
    <t>FY17
Total Local Foundation Tuition</t>
  </si>
  <si>
    <t>FY16  Foundation Tuition</t>
  </si>
  <si>
    <t>100% of
FY17
Tuition Change</t>
  </si>
  <si>
    <t>25% of
FY16
Tuition Change</t>
  </si>
  <si>
    <t>25% of
FY15
Tuition Change</t>
  </si>
  <si>
    <t>25% of
FY14
Tuition Change</t>
  </si>
  <si>
    <t>25% of
FY13
Tuition Change</t>
  </si>
  <si>
    <t>25% of
FY12
Tuition Change</t>
  </si>
  <si>
    <t>NET
PFY
Ch46
Reimb
Adjustm't</t>
  </si>
  <si>
    <t>Combined
Increase
Tuition
Reimbur-
sement</t>
  </si>
  <si>
    <t>FTE
Adj</t>
  </si>
  <si>
    <t>Local Foundation Adj</t>
  </si>
  <si>
    <t>Local Facilities
Adj</t>
  </si>
  <si>
    <t>Total
Local
Adj</t>
  </si>
  <si>
    <t>State
Foundation
Adj</t>
  </si>
  <si>
    <t>State Facilities
Adj</t>
  </si>
  <si>
    <t>Total
State
Adj</t>
  </si>
  <si>
    <t>TOTAL
Tuition
Adj</t>
  </si>
  <si>
    <t>Facilities
Aid
Adj</t>
  </si>
  <si>
    <t>100 Percent
Increase
in Adj
Tuition</t>
  </si>
  <si>
    <t>100 Percent
Increase
in Unadj
Tuition</t>
  </si>
  <si>
    <t>Diff
in 100 
Percent
Reimb</t>
  </si>
  <si>
    <t>Raw
FY13
Ch46
Reimb Adj</t>
  </si>
  <si>
    <t>NET
FY13
Ch46
Reimb
Adjustm't</t>
  </si>
  <si>
    <t>TOTAL
Aid Adj</t>
  </si>
  <si>
    <t>new</t>
  </si>
  <si>
    <t>diff</t>
  </si>
  <si>
    <t>ABINGTON</t>
  </si>
  <si>
    <t>ACTON</t>
  </si>
  <si>
    <t>fy15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</si>
  <si>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</si>
  <si>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</si>
  <si>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</si>
  <si>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</si>
  <si>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</si>
  <si>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</si>
  <si>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</si>
  <si>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</si>
  <si>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</si>
  <si>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</si>
  <si>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</si>
  <si>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</si>
  <si>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</si>
  <si>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</si>
  <si>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</si>
  <si>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</si>
  <si>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</si>
  <si>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fy12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</si>
  <si>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</si>
  <si>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</si>
  <si>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</si>
  <si>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</si>
  <si>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</si>
  <si>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</si>
  <si>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</si>
  <si>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</si>
  <si>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</si>
  <si>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fy14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</si>
  <si>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</si>
  <si>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</si>
  <si>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</si>
  <si>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</si>
  <si>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</si>
  <si>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</si>
  <si>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</si>
  <si>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</si>
  <si>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</si>
  <si>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</si>
  <si>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</si>
  <si>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</si>
  <si>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</si>
  <si>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</si>
  <si>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</si>
  <si>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</si>
  <si>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</si>
  <si>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</si>
  <si>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</si>
  <si>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</si>
  <si>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</si>
  <si>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</si>
  <si>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</si>
  <si>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</si>
  <si>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</si>
  <si>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</si>
  <si>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</si>
  <si>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fy13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</si>
  <si>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</si>
  <si>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</si>
  <si>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</si>
  <si>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</si>
  <si>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</si>
  <si>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</si>
  <si>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</si>
  <si>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</si>
  <si>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</si>
  <si>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</si>
  <si>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</si>
  <si>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</si>
  <si>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</si>
  <si>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</si>
  <si>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</si>
  <si>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</si>
  <si>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</si>
  <si>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</si>
  <si>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</si>
  <si>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</si>
  <si>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</si>
  <si>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</si>
  <si>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</si>
  <si>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</si>
  <si>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</si>
  <si>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</si>
  <si>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</si>
  <si>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</si>
  <si>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</si>
  <si>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</si>
  <si>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</si>
  <si>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</si>
  <si>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</si>
  <si>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</si>
  <si>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</si>
  <si>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</si>
  <si>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</si>
  <si>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</si>
  <si>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</si>
  <si>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</si>
  <si>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</si>
  <si>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</si>
  <si>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</si>
  <si>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</si>
  <si>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</si>
  <si>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</si>
  <si>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</si>
  <si>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</si>
  <si>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</si>
  <si>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</si>
  <si>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</si>
  <si>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</si>
  <si>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</si>
  <si>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</si>
  <si>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</si>
  <si>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</si>
  <si>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</si>
  <si>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</si>
  <si>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</si>
  <si>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</si>
  <si>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</si>
  <si>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</si>
  <si>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</si>
  <si>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</si>
  <si>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</si>
  <si>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</si>
  <si>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</si>
  <si>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</si>
  <si>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</si>
  <si>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</si>
  <si>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</si>
  <si>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</si>
  <si>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</si>
  <si>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</si>
  <si>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</si>
  <si>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</si>
  <si>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</si>
  <si>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</si>
  <si>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</si>
  <si>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</si>
  <si>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</si>
  <si>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</si>
  <si>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</si>
  <si>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</si>
  <si>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</si>
  <si>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</si>
  <si>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</si>
  <si>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</si>
  <si>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</si>
  <si>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</si>
  <si>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</si>
  <si>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</si>
  <si>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</si>
  <si>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</si>
  <si>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</si>
  <si>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</si>
  <si>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</si>
  <si>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</si>
  <si>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</si>
  <si>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</si>
  <si>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</si>
  <si>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</si>
  <si>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</si>
  <si>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</si>
  <si>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</si>
  <si>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</si>
  <si>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</si>
  <si>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</si>
  <si>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</si>
  <si>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</si>
  <si>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</si>
  <si>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</si>
  <si>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</si>
  <si>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</si>
  <si>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</si>
  <si>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</si>
  <si>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</si>
  <si>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</si>
  <si>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</si>
  <si>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</si>
  <si>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</si>
  <si>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</si>
  <si>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</si>
  <si>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</si>
  <si>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</si>
  <si>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</si>
  <si>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</si>
  <si>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</si>
  <si>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</si>
  <si>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</si>
  <si>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</si>
  <si>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</si>
  <si>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</si>
  <si>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</si>
  <si>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</si>
  <si>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</si>
  <si>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</si>
  <si>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</si>
  <si>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</si>
  <si>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</si>
  <si>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</si>
  <si>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</si>
  <si>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</si>
  <si>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</si>
  <si>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</si>
  <si>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</si>
  <si>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</si>
  <si>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</si>
  <si>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</si>
  <si>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</si>
  <si>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</si>
  <si>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</si>
  <si>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</si>
  <si>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</si>
  <si>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</si>
  <si>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</si>
  <si>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</si>
  <si>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</si>
  <si>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</si>
  <si>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</si>
  <si>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</si>
  <si>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</si>
  <si>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</si>
  <si>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</si>
  <si>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</si>
  <si>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</si>
  <si>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</si>
  <si>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</si>
  <si>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</si>
  <si>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</si>
  <si>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</si>
  <si>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</si>
  <si>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</si>
  <si>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</si>
  <si>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</si>
  <si>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</si>
  <si>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</si>
  <si>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</si>
  <si>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</si>
  <si>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</si>
  <si>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</si>
  <si>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</si>
  <si>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</si>
  <si>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</si>
  <si>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</si>
  <si>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</si>
  <si>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</si>
  <si>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</si>
  <si>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</si>
  <si>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</si>
  <si>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</si>
  <si>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</si>
  <si>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</si>
  <si>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</si>
  <si>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</si>
  <si>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</si>
  <si>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</si>
  <si>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</si>
  <si>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</si>
  <si>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</si>
  <si>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</si>
  <si>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</si>
  <si>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</si>
  <si>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</si>
  <si>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</si>
  <si>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</si>
  <si>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</si>
  <si>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</si>
  <si>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</si>
  <si>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</si>
  <si>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</si>
  <si>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</si>
  <si>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</si>
  <si>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</si>
  <si>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</si>
  <si>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</si>
  <si>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</si>
  <si>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</si>
  <si>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</si>
  <si>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</si>
  <si>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</si>
  <si>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</si>
  <si>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</si>
  <si>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</si>
  <si>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</si>
  <si>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</si>
  <si>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</si>
  <si>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</si>
  <si>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</si>
  <si>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</si>
  <si>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</si>
  <si>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</si>
  <si>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</si>
  <si>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</si>
  <si>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</si>
  <si>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</si>
  <si>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</si>
  <si>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</si>
  <si>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</si>
  <si>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</si>
  <si>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</si>
  <si>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</si>
  <si>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</si>
  <si>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</si>
  <si>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</si>
  <si>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</si>
  <si>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</si>
  <si>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</si>
  <si>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</si>
  <si>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</si>
  <si>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</si>
  <si>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</si>
  <si>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</si>
  <si>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</si>
  <si>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</si>
  <si>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</si>
  <si>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</si>
  <si>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</si>
  <si>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</si>
  <si>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</si>
  <si>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</si>
  <si>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</si>
  <si>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</si>
  <si>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</si>
  <si>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</si>
  <si>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</si>
  <si>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</si>
  <si>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</si>
  <si>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</si>
  <si>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</si>
  <si>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</si>
  <si>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</si>
  <si>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</si>
  <si>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</si>
  <si>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</si>
  <si>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</si>
  <si>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</si>
  <si>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</si>
  <si>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</si>
  <si>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</si>
  <si>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</si>
  <si>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</si>
  <si>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</si>
  <si>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</si>
  <si>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</si>
  <si>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</si>
  <si>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</si>
  <si>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</si>
  <si>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</si>
  <si>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</si>
  <si>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</si>
  <si>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</si>
  <si>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</si>
  <si>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</si>
  <si>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fy16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</si>
  <si>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</si>
  <si>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</si>
  <si>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</si>
  <si>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</si>
  <si>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</si>
  <si>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</si>
  <si>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</si>
  <si>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</si>
  <si>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</si>
  <si>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</si>
  <si>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</si>
  <si>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</si>
  <si>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</si>
  <si>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</si>
  <si>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</si>
  <si>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</si>
  <si>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</si>
  <si>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</si>
  <si>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</si>
  <si>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</si>
  <si>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</si>
  <si>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</si>
  <si>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</si>
  <si>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</si>
  <si>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</si>
  <si>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</si>
  <si>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</si>
  <si>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</si>
  <si>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</si>
  <si>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</si>
  <si>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</si>
  <si>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</si>
  <si>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</si>
  <si>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</si>
  <si>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</si>
  <si>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</si>
  <si>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</si>
  <si>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</si>
  <si>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</si>
  <si>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</si>
  <si>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</si>
  <si>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</si>
  <si>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</si>
  <si>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</si>
  <si>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</si>
  <si>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</si>
  <si>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</si>
  <si>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</si>
  <si>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</si>
  <si>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</si>
  <si>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</si>
  <si>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</si>
  <si>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</si>
  <si>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</si>
  <si>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</si>
  <si>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</si>
  <si>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</si>
  <si>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</si>
  <si>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</si>
  <si>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</si>
  <si>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</si>
  <si>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</si>
  <si>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</si>
  <si>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</si>
  <si>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</si>
  <si>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</si>
  <si>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</si>
  <si>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</si>
  <si>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</si>
  <si>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</si>
  <si>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</si>
  <si>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</si>
  <si>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</si>
  <si>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</si>
  <si>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</si>
  <si>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</si>
  <si>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</si>
  <si>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</si>
  <si>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</si>
  <si>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</si>
  <si>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</si>
  <si>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NORTH SHORE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</si>
  <si>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</si>
  <si>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</si>
  <si>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</si>
  <si>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</si>
  <si>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</si>
  <si>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</si>
  <si>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</si>
  <si>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</si>
  <si>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</si>
  <si>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</si>
  <si>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</si>
  <si>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TOTALS</t>
  </si>
  <si>
    <t>--</t>
  </si>
  <si>
    <t>S T A T E    T O T A L S</t>
  </si>
  <si>
    <t>Massachusetts Department of Elementary and Secondary Education</t>
  </si>
  <si>
    <t>Office of School Finance</t>
  </si>
  <si>
    <t>100/25/25/
25/25/25
INCREASED
TUITION AID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</si>
</sst>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[Red]\(#,##0.0\)"/>
    <numFmt numFmtId="166" formatCode="#,##0.000_);[Red]\(#,##0.000\)"/>
    <numFmt numFmtId="167" formatCode="#,##0.0"/>
    <numFmt numFmtId="168" formatCode="_(* #,##0_);_(* \(#,##0\);_(* &quot;-&quot;??_);_(@_)"/>
  </numFmts>
  <fonts count="5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sz val="9"/>
      <name val="Calibri"/>
      <family val="2"/>
    </font>
    <font>
      <b/>
      <sz val="12"/>
      <color rgb="FF757575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theme="2"/>
      <name val="Calibri"/>
      <family val="2"/>
    </font>
    <font>
      <sz val="12"/>
      <color theme="2" tint="-9.9978637043366805E-2"/>
      <name val="Calibri"/>
      <family val="2"/>
    </font>
    <font>
      <sz val="12"/>
      <color theme="2"/>
      <name val="Calibri"/>
      <family val="2"/>
    </font>
    <font>
      <sz val="11"/>
      <color theme="1" tint="0.14999847407452621"/>
      <name val="Calibri"/>
      <family val="2"/>
    </font>
    <font>
      <sz val="11"/>
      <color theme="2"/>
      <name val="Calibri"/>
      <family val="2"/>
    </font>
    <font>
      <b/>
      <sz val="11"/>
      <color theme="0"/>
      <name val="Calibri"/>
      <family val="2"/>
    </font>
    <font>
      <sz val="11"/>
      <color theme="2" tint="-0.89999084444715716"/>
      <name val="Calibri"/>
      <family val="2"/>
    </font>
    <font>
      <sz val="12"/>
      <name val="Times New Roman"/>
      <family val="1"/>
    </font>
    <font>
      <sz val="8"/>
      <color theme="2"/>
      <name val="Arial"/>
      <family val="2"/>
    </font>
    <font>
      <b/>
      <sz val="12"/>
      <color theme="1" tint="0.34998626667073579"/>
      <name val="Calibri"/>
      <family val="2"/>
    </font>
    <font>
      <b/>
      <sz val="12"/>
      <color indexed="22"/>
      <name val="Calibri"/>
      <family val="2"/>
    </font>
    <font>
      <sz val="11"/>
      <color indexed="63"/>
      <name val="Calibri"/>
      <family val="2"/>
    </font>
    <font>
      <b/>
      <sz val="11"/>
      <color theme="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ACDE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E929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94573"/>
        <bgColor indexed="64"/>
      </patternFill>
    </fill>
    <fill>
      <patternFill patternType="solid">
        <fgColor rgb="FF59BF8E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7">
    <xf numFmtId="0" fontId="0" fillId="0" borderId="0"/>
    <xf numFmtId="9" fontId="2" fillId="0" borderId="0" applyFont="0" applyFill="0" applyBorder="0" applyAlignment="0" applyProtection="0"/>
    <xf numFmtId="0" fontId="5" fillId="0" borderId="0"/>
    <xf numFmtId="43" fontId="20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7" borderId="0" applyNumberFormat="0" applyBorder="0" applyAlignment="0" applyProtection="0"/>
    <xf numFmtId="0" fontId="31" fillId="25" borderId="0" applyNumberFormat="0" applyBorder="0" applyAlignment="0" applyProtection="0"/>
    <xf numFmtId="0" fontId="31" fillId="22" borderId="0" applyNumberFormat="0" applyBorder="0" applyAlignment="0" applyProtection="0"/>
    <xf numFmtId="0" fontId="31" fillId="30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21" applyNumberFormat="0" applyAlignment="0" applyProtection="0"/>
    <xf numFmtId="0" fontId="34" fillId="36" borderId="22" applyNumberFormat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7" fillId="0" borderId="0">
      <protection locked="0"/>
    </xf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21" applyNumberFormat="0" applyAlignment="0" applyProtection="0"/>
    <xf numFmtId="0" fontId="44" fillId="0" borderId="26" applyNumberFormat="0" applyFill="0" applyAlignment="0" applyProtection="0"/>
    <xf numFmtId="0" fontId="45" fillId="26" borderId="0" applyNumberFormat="0" applyBorder="0" applyAlignment="0" applyProtection="0"/>
    <xf numFmtId="0" fontId="5" fillId="0" borderId="0"/>
    <xf numFmtId="0" fontId="5" fillId="0" borderId="0"/>
    <xf numFmtId="0" fontId="36" fillId="0" borderId="0"/>
    <xf numFmtId="0" fontId="35" fillId="0" borderId="0"/>
    <xf numFmtId="0" fontId="1" fillId="0" borderId="0"/>
    <xf numFmtId="0" fontId="5" fillId="0" borderId="0"/>
    <xf numFmtId="0" fontId="6" fillId="0" borderId="0"/>
    <xf numFmtId="0" fontId="46" fillId="23" borderId="27" applyNumberFormat="0" applyFont="0" applyAlignment="0" applyProtection="0"/>
    <xf numFmtId="0" fontId="47" fillId="35" borderId="28" applyNumberFormat="0" applyAlignment="0" applyProtection="0"/>
    <xf numFmtId="9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" fillId="0" borderId="0" xfId="2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37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indent="1"/>
    </xf>
    <xf numFmtId="38" fontId="9" fillId="2" borderId="1" xfId="0" applyNumberFormat="1" applyFont="1" applyFill="1" applyBorder="1" applyAlignment="1">
      <alignment horizontal="center" vertical="center"/>
    </xf>
    <xf numFmtId="38" fontId="2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0" fontId="9" fillId="2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top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5" fillId="0" borderId="0" xfId="2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"/>
    </xf>
    <xf numFmtId="0" fontId="6" fillId="0" borderId="0" xfId="2" applyFont="1" applyFill="1" applyBorder="1" applyAlignment="1">
      <alignment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vertical="center"/>
    </xf>
    <xf numFmtId="0" fontId="0" fillId="3" borderId="4" xfId="0" applyFill="1" applyBorder="1"/>
    <xf numFmtId="0" fontId="0" fillId="3" borderId="3" xfId="0" applyFill="1" applyBorder="1"/>
    <xf numFmtId="0" fontId="11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2" applyFont="1" applyFill="1" applyBorder="1" applyAlignment="1">
      <alignment horizontal="center" vertical="center" wrapText="1"/>
    </xf>
    <xf numFmtId="0" fontId="15" fillId="8" borderId="4" xfId="2" applyFont="1" applyFill="1" applyBorder="1" applyAlignment="1">
      <alignment horizontal="right" vertical="center" wrapText="1"/>
    </xf>
    <xf numFmtId="0" fontId="15" fillId="8" borderId="3" xfId="2" applyFont="1" applyFill="1" applyBorder="1" applyAlignment="1">
      <alignment horizontal="right" vertical="center" wrapText="1" indent="1"/>
    </xf>
    <xf numFmtId="0" fontId="15" fillId="0" borderId="0" xfId="2" applyFont="1" applyAlignment="1">
      <alignment vertical="center" wrapText="1"/>
    </xf>
    <xf numFmtId="0" fontId="15" fillId="8" borderId="6" xfId="2" applyFont="1" applyFill="1" applyBorder="1" applyAlignment="1">
      <alignment horizontal="right" vertical="center" wrapText="1" indent="1"/>
    </xf>
    <xf numFmtId="0" fontId="15" fillId="8" borderId="7" xfId="2" applyFont="1" applyFill="1" applyBorder="1" applyAlignment="1">
      <alignment horizontal="right" vertical="center" wrapText="1" indent="1"/>
    </xf>
    <xf numFmtId="0" fontId="6" fillId="0" borderId="0" xfId="2" applyFont="1" applyAlignment="1">
      <alignment vertical="center" wrapText="1"/>
    </xf>
    <xf numFmtId="0" fontId="10" fillId="3" borderId="8" xfId="2" applyFont="1" applyFill="1" applyBorder="1" applyAlignment="1">
      <alignment horizontal="right" vertical="center" wrapText="1" indent="1"/>
    </xf>
    <xf numFmtId="0" fontId="15" fillId="8" borderId="2" xfId="2" applyFont="1" applyFill="1" applyBorder="1" applyAlignment="1">
      <alignment horizontal="right" vertical="center" wrapText="1" indent="1"/>
    </xf>
    <xf numFmtId="0" fontId="15" fillId="8" borderId="4" xfId="2" applyFont="1" applyFill="1" applyBorder="1" applyAlignment="1">
      <alignment horizontal="right" vertical="center" wrapText="1" indent="1"/>
    </xf>
    <xf numFmtId="0" fontId="10" fillId="3" borderId="8" xfId="2" applyFont="1" applyFill="1" applyBorder="1" applyAlignment="1">
      <alignment horizontal="right" vertical="top" wrapText="1" indent="1"/>
    </xf>
    <xf numFmtId="0" fontId="2" fillId="9" borderId="2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right" wrapText="1" indent="1"/>
    </xf>
    <xf numFmtId="0" fontId="17" fillId="10" borderId="1" xfId="0" applyFont="1" applyFill="1" applyBorder="1" applyAlignment="1">
      <alignment horizontal="right" wrapText="1" indent="1"/>
    </xf>
    <xf numFmtId="0" fontId="18" fillId="11" borderId="1" xfId="0" quotePrefix="1" applyFont="1" applyFill="1" applyBorder="1" applyAlignment="1">
      <alignment horizontal="right" vertical="center" wrapText="1" indent="1"/>
    </xf>
    <xf numFmtId="0" fontId="0" fillId="12" borderId="9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left" vertical="center" wrapText="1" indent="1"/>
    </xf>
    <xf numFmtId="0" fontId="0" fillId="12" borderId="10" xfId="0" applyFont="1" applyFill="1" applyBorder="1" applyAlignment="1">
      <alignment horizontal="right" vertical="center" wrapText="1" indent="1"/>
    </xf>
    <xf numFmtId="0" fontId="17" fillId="13" borderId="11" xfId="0" applyFont="1" applyFill="1" applyBorder="1" applyAlignment="1">
      <alignment horizontal="right" vertical="center" wrapText="1" indent="1"/>
    </xf>
    <xf numFmtId="0" fontId="17" fillId="7" borderId="1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right" vertical="center" wrapText="1" indent="1"/>
    </xf>
    <xf numFmtId="0" fontId="19" fillId="12" borderId="2" xfId="0" applyFont="1" applyFill="1" applyBorder="1" applyAlignment="1">
      <alignment horizontal="right" vertical="center" wrapText="1" indent="1"/>
    </xf>
    <xf numFmtId="0" fontId="19" fillId="12" borderId="4" xfId="0" applyFont="1" applyFill="1" applyBorder="1" applyAlignment="1">
      <alignment horizontal="right" vertical="center" wrapText="1" indent="1"/>
    </xf>
    <xf numFmtId="0" fontId="19" fillId="12" borderId="3" xfId="0" applyFont="1" applyFill="1" applyBorder="1" applyAlignment="1">
      <alignment horizontal="right" vertical="center" wrapText="1" indent="1"/>
    </xf>
    <xf numFmtId="0" fontId="16" fillId="14" borderId="2" xfId="0" applyFont="1" applyFill="1" applyBorder="1" applyAlignment="1">
      <alignment horizontal="right" wrapText="1" indent="1"/>
    </xf>
    <xf numFmtId="0" fontId="16" fillId="14" borderId="3" xfId="0" applyFont="1" applyFill="1" applyBorder="1" applyAlignment="1">
      <alignment horizontal="right" wrapText="1" indent="1"/>
    </xf>
    <xf numFmtId="0" fontId="19" fillId="12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12" xfId="2" applyNumberFormat="1" applyFont="1" applyBorder="1" applyAlignment="1">
      <alignment horizontal="right" vertical="center"/>
    </xf>
    <xf numFmtId="0" fontId="5" fillId="0" borderId="0" xfId="2" applyAlignment="1">
      <alignment horizontal="right"/>
    </xf>
    <xf numFmtId="38" fontId="6" fillId="0" borderId="13" xfId="2" applyNumberFormat="1" applyFont="1" applyFill="1" applyBorder="1" applyAlignment="1">
      <alignment horizontal="right" vertical="center"/>
    </xf>
    <xf numFmtId="9" fontId="6" fillId="0" borderId="0" xfId="1" applyFont="1" applyFill="1" applyBorder="1" applyAlignment="1">
      <alignment horizontal="right" vertical="center"/>
    </xf>
    <xf numFmtId="38" fontId="6" fillId="0" borderId="0" xfId="2" applyNumberFormat="1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38" fontId="6" fillId="0" borderId="14" xfId="2" applyNumberFormat="1" applyFont="1" applyBorder="1" applyAlignment="1">
      <alignment horizontal="right" vertical="center"/>
    </xf>
    <xf numFmtId="38" fontId="6" fillId="0" borderId="12" xfId="2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8" fontId="2" fillId="0" borderId="0" xfId="0" applyNumberFormat="1" applyFont="1" applyBorder="1" applyAlignment="1">
      <alignment horizontal="right" indent="1"/>
    </xf>
    <xf numFmtId="38" fontId="2" fillId="16" borderId="15" xfId="0" applyNumberFormat="1" applyFont="1" applyFill="1" applyBorder="1" applyAlignment="1">
      <alignment horizontal="right" indent="1"/>
    </xf>
    <xf numFmtId="38" fontId="16" fillId="16" borderId="15" xfId="0" applyNumberFormat="1" applyFont="1" applyFill="1" applyBorder="1" applyAlignment="1">
      <alignment horizontal="right" indent="1"/>
    </xf>
    <xf numFmtId="38" fontId="2" fillId="0" borderId="13" xfId="3" applyNumberFormat="1" applyFont="1" applyBorder="1" applyAlignment="1">
      <alignment horizontal="center"/>
    </xf>
    <xf numFmtId="38" fontId="2" fillId="0" borderId="0" xfId="3" applyNumberFormat="1" applyFont="1" applyBorder="1" applyAlignment="1">
      <alignment horizontal="left"/>
    </xf>
    <xf numFmtId="38" fontId="2" fillId="0" borderId="0" xfId="3" applyNumberFormat="1" applyFont="1" applyBorder="1" applyAlignment="1">
      <alignment horizontal="right"/>
    </xf>
    <xf numFmtId="38" fontId="2" fillId="17" borderId="0" xfId="3" applyNumberFormat="1" applyFont="1" applyFill="1" applyBorder="1" applyAlignment="1">
      <alignment horizontal="right"/>
    </xf>
    <xf numFmtId="38" fontId="2" fillId="18" borderId="15" xfId="3" applyNumberFormat="1" applyFont="1" applyFill="1" applyBorder="1" applyAlignment="1">
      <alignment horizontal="right"/>
    </xf>
    <xf numFmtId="38" fontId="2" fillId="19" borderId="15" xfId="3" applyNumberFormat="1" applyFont="1" applyFill="1" applyBorder="1" applyAlignment="1">
      <alignment horizontal="right"/>
    </xf>
    <xf numFmtId="38" fontId="0" fillId="0" borderId="0" xfId="3" applyNumberFormat="1" applyFont="1" applyFill="1" applyBorder="1" applyAlignment="1">
      <alignment horizontal="right"/>
    </xf>
    <xf numFmtId="38" fontId="0" fillId="0" borderId="0" xfId="0" applyNumberFormat="1"/>
    <xf numFmtId="38" fontId="2" fillId="0" borderId="13" xfId="0" applyNumberFormat="1" applyFont="1" applyBorder="1" applyAlignment="1">
      <alignment horizontal="right" indent="1"/>
    </xf>
    <xf numFmtId="38" fontId="2" fillId="0" borderId="12" xfId="0" applyNumberFormat="1" applyFont="1" applyBorder="1" applyAlignment="1">
      <alignment horizontal="right" indent="1"/>
    </xf>
    <xf numFmtId="38" fontId="0" fillId="0" borderId="0" xfId="0" applyNumberFormat="1" applyAlignment="1">
      <alignment horizontal="center"/>
    </xf>
    <xf numFmtId="38" fontId="6" fillId="0" borderId="15" xfId="2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38" fontId="6" fillId="0" borderId="0" xfId="0" applyNumberFormat="1" applyFont="1" applyBorder="1" applyAlignment="1">
      <alignment vertical="center"/>
    </xf>
    <xf numFmtId="0" fontId="0" fillId="0" borderId="0" xfId="0" applyFont="1" applyFill="1" applyBorder="1"/>
    <xf numFmtId="40" fontId="2" fillId="0" borderId="0" xfId="3" applyNumberFormat="1" applyFont="1" applyBorder="1" applyAlignment="1">
      <alignment horizontal="right"/>
    </xf>
    <xf numFmtId="38" fontId="6" fillId="0" borderId="16" xfId="2" applyNumberFormat="1" applyFont="1" applyBorder="1" applyAlignment="1">
      <alignment horizontal="right" vertical="center"/>
    </xf>
    <xf numFmtId="0" fontId="15" fillId="8" borderId="17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vertical="center"/>
    </xf>
    <xf numFmtId="167" fontId="15" fillId="8" borderId="18" xfId="2" applyNumberFormat="1" applyFont="1" applyFill="1" applyBorder="1" applyAlignment="1">
      <alignment horizontal="right" vertical="center"/>
    </xf>
    <xf numFmtId="38" fontId="15" fillId="8" borderId="18" xfId="2" applyNumberFormat="1" applyFont="1" applyFill="1" applyBorder="1" applyAlignment="1">
      <alignment horizontal="right" vertical="center"/>
    </xf>
    <xf numFmtId="38" fontId="15" fillId="8" borderId="19" xfId="2" applyNumberFormat="1" applyFont="1" applyFill="1" applyBorder="1" applyAlignment="1">
      <alignment horizontal="right" vertical="center"/>
    </xf>
    <xf numFmtId="0" fontId="21" fillId="0" borderId="0" xfId="2" applyFont="1" applyAlignment="1">
      <alignment horizontal="right"/>
    </xf>
    <xf numFmtId="38" fontId="15" fillId="8" borderId="17" xfId="2" applyNumberFormat="1" applyFont="1" applyFill="1" applyBorder="1" applyAlignment="1">
      <alignment horizontal="right" vertical="center"/>
    </xf>
    <xf numFmtId="38" fontId="15" fillId="8" borderId="18" xfId="2" quotePrefix="1" applyNumberFormat="1" applyFont="1" applyFill="1" applyBorder="1" applyAlignment="1">
      <alignment horizontal="right" vertical="center"/>
    </xf>
    <xf numFmtId="37" fontId="10" fillId="3" borderId="20" xfId="2" applyNumberFormat="1" applyFont="1" applyFill="1" applyBorder="1" applyAlignment="1">
      <alignment horizontal="right" vertical="center"/>
    </xf>
    <xf numFmtId="37" fontId="22" fillId="3" borderId="20" xfId="2" applyNumberFormat="1" applyFont="1" applyFill="1" applyBorder="1" applyAlignment="1">
      <alignment horizontal="right" vertical="center"/>
    </xf>
    <xf numFmtId="0" fontId="23" fillId="20" borderId="2" xfId="0" applyFont="1" applyFill="1" applyBorder="1" applyAlignment="1">
      <alignment horizontal="center"/>
    </xf>
    <xf numFmtId="40" fontId="24" fillId="9" borderId="4" xfId="0" applyNumberFormat="1" applyFont="1" applyFill="1" applyBorder="1" applyAlignment="1">
      <alignment horizontal="center"/>
    </xf>
    <xf numFmtId="38" fontId="24" fillId="9" borderId="4" xfId="0" applyNumberFormat="1" applyFont="1" applyFill="1" applyBorder="1" applyAlignment="1">
      <alignment horizontal="center"/>
    </xf>
    <xf numFmtId="38" fontId="24" fillId="9" borderId="3" xfId="0" applyNumberFormat="1" applyFont="1" applyFill="1" applyBorder="1" applyAlignment="1">
      <alignment horizontal="center"/>
    </xf>
    <xf numFmtId="38" fontId="16" fillId="2" borderId="2" xfId="0" applyNumberFormat="1" applyFont="1" applyFill="1" applyBorder="1" applyAlignment="1">
      <alignment horizontal="center"/>
    </xf>
    <xf numFmtId="38" fontId="16" fillId="2" borderId="4" xfId="0" applyNumberFormat="1" applyFont="1" applyFill="1" applyBorder="1" applyAlignment="1">
      <alignment horizontal="left"/>
    </xf>
    <xf numFmtId="38" fontId="16" fillId="2" borderId="4" xfId="0" applyNumberFormat="1" applyFont="1" applyFill="1" applyBorder="1" applyAlignment="1">
      <alignment horizontal="center"/>
    </xf>
    <xf numFmtId="38" fontId="16" fillId="2" borderId="4" xfId="0" applyNumberFormat="1" applyFont="1" applyFill="1" applyBorder="1" applyAlignment="1">
      <alignment horizontal="right" indent="1"/>
    </xf>
    <xf numFmtId="38" fontId="25" fillId="10" borderId="1" xfId="0" applyNumberFormat="1" applyFont="1" applyFill="1" applyBorder="1" applyAlignment="1">
      <alignment horizontal="right"/>
    </xf>
    <xf numFmtId="38" fontId="25" fillId="11" borderId="1" xfId="0" applyNumberFormat="1" applyFont="1" applyFill="1" applyBorder="1" applyAlignment="1">
      <alignment horizontal="right" indent="1"/>
    </xf>
    <xf numFmtId="38" fontId="2" fillId="12" borderId="2" xfId="3" applyNumberFormat="1" applyFont="1" applyFill="1" applyBorder="1" applyAlignment="1">
      <alignment horizontal="center"/>
    </xf>
    <xf numFmtId="38" fontId="2" fillId="12" borderId="4" xfId="3" applyNumberFormat="1" applyFont="1" applyFill="1" applyBorder="1" applyAlignment="1">
      <alignment horizontal="right"/>
    </xf>
    <xf numFmtId="40" fontId="2" fillId="12" borderId="4" xfId="3" applyNumberFormat="1" applyFont="1" applyFill="1" applyBorder="1" applyAlignment="1">
      <alignment horizontal="right"/>
    </xf>
    <xf numFmtId="168" fontId="17" fillId="13" borderId="1" xfId="3" applyNumberFormat="1" applyFont="1" applyFill="1" applyBorder="1" applyAlignment="1">
      <alignment horizontal="right" vertical="center" wrapText="1" indent="1"/>
    </xf>
    <xf numFmtId="168" fontId="17" fillId="7" borderId="1" xfId="3" applyNumberFormat="1" applyFont="1" applyFill="1" applyBorder="1" applyAlignment="1">
      <alignment horizontal="right" vertical="center" wrapText="1" indent="1"/>
    </xf>
    <xf numFmtId="168" fontId="0" fillId="0" borderId="0" xfId="3" applyNumberFormat="1" applyFont="1" applyFill="1" applyBorder="1" applyAlignment="1">
      <alignment horizontal="right" vertical="center" wrapText="1" indent="1"/>
    </xf>
    <xf numFmtId="38" fontId="19" fillId="15" borderId="4" xfId="3" applyNumberFormat="1" applyFont="1" applyFill="1" applyBorder="1" applyAlignment="1">
      <alignment horizontal="right"/>
    </xf>
    <xf numFmtId="38" fontId="19" fillId="15" borderId="3" xfId="3" applyNumberFormat="1" applyFont="1" applyFill="1" applyBorder="1" applyAlignment="1">
      <alignment horizontal="right"/>
    </xf>
    <xf numFmtId="38" fontId="16" fillId="14" borderId="2" xfId="0" applyNumberFormat="1" applyFont="1" applyFill="1" applyBorder="1" applyAlignment="1">
      <alignment horizontal="right" indent="1"/>
    </xf>
    <xf numFmtId="38" fontId="16" fillId="14" borderId="3" xfId="0" applyNumberFormat="1" applyFont="1" applyFill="1" applyBorder="1" applyAlignment="1">
      <alignment horizontal="right" indent="1"/>
    </xf>
    <xf numFmtId="0" fontId="0" fillId="12" borderId="1" xfId="0" quotePrefix="1" applyFill="1" applyBorder="1" applyAlignment="1">
      <alignment horizontal="center"/>
    </xf>
    <xf numFmtId="38" fontId="0" fillId="12" borderId="3" xfId="0" applyNumberFormat="1" applyFill="1" applyBorder="1" applyAlignment="1">
      <alignment horizontal="center"/>
    </xf>
    <xf numFmtId="38" fontId="6" fillId="0" borderId="0" xfId="2" applyNumberFormat="1" applyFont="1" applyAlignment="1">
      <alignment horizontal="center" vertical="center"/>
    </xf>
    <xf numFmtId="168" fontId="2" fillId="0" borderId="0" xfId="0" applyNumberFormat="1" applyFont="1"/>
    <xf numFmtId="38" fontId="2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/>
    <xf numFmtId="0" fontId="50" fillId="0" borderId="0" xfId="0" applyFont="1" applyAlignment="1">
      <alignment horizontal="left" vertical="center"/>
    </xf>
  </cellXfs>
  <cellStyles count="5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"/>
    <cellStyle name="Comma 3" xfId="31"/>
    <cellStyle name="Comma 3 2" xfId="32"/>
    <cellStyle name="Currency 2" xfId="33"/>
    <cellStyle name="Default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3" xfId="46"/>
    <cellStyle name="Normal 4" xfId="47"/>
    <cellStyle name="Normal 5" xfId="48"/>
    <cellStyle name="Normal 6" xfId="49"/>
    <cellStyle name="Normal 7" xfId="50"/>
    <cellStyle name="Normal_11 - Q2  summaries" xfId="2"/>
    <cellStyle name="Note 2" xfId="51"/>
    <cellStyle name="Output 2" xfId="52"/>
    <cellStyle name="Percent" xfId="1" builtinId="5"/>
    <cellStyle name="Percent 2" xfId="53"/>
    <cellStyle name="Title 2" xfId="54"/>
    <cellStyle name="Total 2" xfId="55"/>
    <cellStyle name="Warning Text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7/Q1/e/17%20-%20PROJe%20%20chasu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distrev"/>
      <sheetName val="distcheck"/>
      <sheetName val="chasum"/>
      <sheetName val="charev"/>
      <sheetName val="chacheck"/>
      <sheetName val="chadetail"/>
      <sheetName val="statesum"/>
      <sheetName val="aidsum"/>
      <sheetName val="DORdata"/>
      <sheetName val="dorsum"/>
      <sheetName val="d16Q2"/>
      <sheetName val="dQ1a"/>
      <sheetName val="dQ1b"/>
      <sheetName val="dQ1c"/>
      <sheetName val="dQ1e"/>
      <sheetName val="c16Q3"/>
      <sheetName val="cQ1a"/>
      <sheetName val="cQb"/>
      <sheetName val="cQc"/>
      <sheetName val="cQe"/>
      <sheetName val="version notes"/>
      <sheetName val="files17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  <cell r="L10">
            <v>1</v>
          </cell>
          <cell r="M10" t="str">
            <v>July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  <cell r="L11">
            <v>2</v>
          </cell>
          <cell r="M11" t="str">
            <v>August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  <cell r="L12">
            <v>3</v>
          </cell>
          <cell r="M12" t="str">
            <v>September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  <cell r="L13">
            <v>4</v>
          </cell>
          <cell r="M13" t="str">
            <v>October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  <cell r="L14">
            <v>5</v>
          </cell>
          <cell r="M14" t="str">
            <v>November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  <cell r="L15">
            <v>6</v>
          </cell>
          <cell r="M15" t="str">
            <v>December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  <cell r="L16">
            <v>7</v>
          </cell>
          <cell r="M16" t="str">
            <v>January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  <cell r="L17">
            <v>8</v>
          </cell>
          <cell r="M17" t="str">
            <v>Feburary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  <cell r="L18">
            <v>9</v>
          </cell>
          <cell r="M18" t="str">
            <v>March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  <cell r="L19">
            <v>10</v>
          </cell>
          <cell r="M19" t="str">
            <v>April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  <cell r="L20">
            <v>11</v>
          </cell>
          <cell r="M20" t="str">
            <v>May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 ROSLINDALE</v>
          </cell>
          <cell r="G21" t="str">
            <v>open</v>
          </cell>
          <cell r="L21">
            <v>12</v>
          </cell>
          <cell r="M21" t="str">
            <v>June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443</v>
          </cell>
          <cell r="F33" t="str">
            <v>BROOKE MATTAPAN</v>
          </cell>
          <cell r="G33" t="str">
            <v>to fold into 428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444</v>
          </cell>
          <cell r="F34" t="str">
            <v>NEIGHBORHOOD HOUSE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445</v>
          </cell>
          <cell r="F35" t="str">
            <v>ABBY KELLEY FOSTER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446</v>
          </cell>
          <cell r="F36" t="str">
            <v>FOXBOROUGH REGIONAL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447</v>
          </cell>
          <cell r="F37" t="str">
            <v>BENJAMIN FRANKLIN CLASSICAL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449</v>
          </cell>
          <cell r="F38" t="str">
            <v>BOSTON COLLEGIATE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450</v>
          </cell>
          <cell r="F39" t="str">
            <v>HILLTOWN COOPERATIVE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453</v>
          </cell>
          <cell r="F40" t="str">
            <v>HOLYOKE COMMUNITY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454</v>
          </cell>
          <cell r="F41" t="str">
            <v>LAWRENCE FAMILY DEVELOPMENT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455</v>
          </cell>
          <cell r="F42" t="str">
            <v>HILL VIEW MONTESSORI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456</v>
          </cell>
          <cell r="F43" t="str">
            <v>LOWELL COMMUNITY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457</v>
          </cell>
          <cell r="F44" t="str">
            <v>BROOKE EAST BOSTON</v>
          </cell>
          <cell r="G44" t="str">
            <v>to fold into 428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458</v>
          </cell>
          <cell r="F45" t="str">
            <v>LOWELL MIDDLESEX ACADEMY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463</v>
          </cell>
          <cell r="F46" t="str">
            <v>KIPP ACADEMY BOSTON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464</v>
          </cell>
          <cell r="F47" t="str">
            <v>MARBLEHEAD COMMUNITY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466</v>
          </cell>
          <cell r="F48" t="str">
            <v>MARTHA'S VINEYARD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469</v>
          </cell>
          <cell r="F49" t="str">
            <v>MATCH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470</v>
          </cell>
          <cell r="F50" t="str">
            <v>MYSTIC VALLEY REGIONAL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474</v>
          </cell>
          <cell r="F51" t="str">
            <v>SIZER SCHOOL, A NORTH CENTRAL CHARTER ESSENTIAL SCHOOL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475</v>
          </cell>
          <cell r="F52" t="str">
            <v>DORCHESTER COLLEGIATE ACADEMY</v>
          </cell>
          <cell r="G52" t="str">
            <v>to close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478</v>
          </cell>
          <cell r="F53" t="str">
            <v>FRANCIS W. PARKER CHARTER ESSENTIAL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479</v>
          </cell>
          <cell r="F54" t="str">
            <v>PIONEER VALLEY PERFORMING ARTS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481</v>
          </cell>
          <cell r="F55" t="str">
            <v>BOSTON RENAISSANCE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482</v>
          </cell>
          <cell r="F56" t="str">
            <v>RIVER VALLEY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483</v>
          </cell>
          <cell r="F57" t="str">
            <v>RISING TIDE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484</v>
          </cell>
          <cell r="F58" t="str">
            <v>ROXBURY PREPARATORY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485</v>
          </cell>
          <cell r="F59" t="str">
            <v>SALEM ACADEMY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486</v>
          </cell>
          <cell r="F60" t="str">
            <v>SEVEN HILLS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487</v>
          </cell>
          <cell r="F61" t="str">
            <v>PROSPECT HILL ACADEMY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488</v>
          </cell>
          <cell r="F62" t="str">
            <v>SOUTH SHORE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489</v>
          </cell>
          <cell r="F63" t="str">
            <v>STURGIS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491</v>
          </cell>
          <cell r="F64" t="str">
            <v>ATLANTIS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492</v>
          </cell>
          <cell r="F65" t="str">
            <v>MARTIN LUTHER KING JR CS OF EXCELLENCE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493</v>
          </cell>
          <cell r="F66" t="str">
            <v>PHOENIX CHARTER ACADEMY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494</v>
          </cell>
          <cell r="F67" t="str">
            <v>PIONEER CS OF SCIENCE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496</v>
          </cell>
          <cell r="F68" t="str">
            <v>GLOBAL LEARNING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497</v>
          </cell>
          <cell r="F69" t="str">
            <v>PIONEER VALLEY CHINESE IMMERSION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498</v>
          </cell>
          <cell r="F70" t="str">
            <v>VERITAS PREPARATORY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499</v>
          </cell>
          <cell r="F71" t="str">
            <v>HAMPDEN CS OF SCIENCE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3501</v>
          </cell>
          <cell r="F72" t="str">
            <v>PAULO FREIRE SOCIAL JUSTICE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3502</v>
          </cell>
          <cell r="F73" t="str">
            <v>BAYSTATE ACADEMY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3503</v>
          </cell>
          <cell r="F74" t="str">
            <v>LOWELL COLLEGIATE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3504</v>
          </cell>
          <cell r="F75" t="str">
            <v>CITY ON A HILL - DUDLEY SQUARE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3506</v>
          </cell>
          <cell r="F76" t="str">
            <v>PIONEER CS OF SCIENCE II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3507</v>
          </cell>
          <cell r="F77" t="str">
            <v>CITY ON A HILL NEW BEDFORD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3508</v>
          </cell>
          <cell r="F78" t="str">
            <v>PHOENIX CHARTER ACADEMY SPRINGFIELD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3509</v>
          </cell>
          <cell r="F79" t="str">
            <v>ARGOSY COLLEGIATE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3510</v>
          </cell>
          <cell r="F80" t="str">
            <v>SPRINGFIELD PREPARATORY</v>
          </cell>
          <cell r="G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3513</v>
          </cell>
          <cell r="F81" t="str">
            <v>NEW HEIGHTS CS OF BROCKTON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3514</v>
          </cell>
          <cell r="F82" t="str">
            <v>LIBERTAS ACADEMY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/>
      <sheetData sheetId="3"/>
      <sheetData sheetId="4"/>
      <sheetData sheetId="5">
        <row r="10">
          <cell r="A10">
            <v>1</v>
          </cell>
          <cell r="B10" t="str">
            <v>ABINGTON</v>
          </cell>
          <cell r="C10">
            <v>39</v>
          </cell>
          <cell r="D10">
            <v>47.673247236460838</v>
          </cell>
          <cell r="E10">
            <v>47.673247236460838</v>
          </cell>
          <cell r="F10">
            <v>47.6889199175911</v>
          </cell>
          <cell r="G10">
            <v>40</v>
          </cell>
          <cell r="L10">
            <v>-7.6889199175911003</v>
          </cell>
          <cell r="M10">
            <v>-16.123074145688243</v>
          </cell>
          <cell r="P10">
            <v>512316</v>
          </cell>
          <cell r="Q10">
            <v>590844</v>
          </cell>
          <cell r="R10">
            <v>590844</v>
          </cell>
          <cell r="S10">
            <v>590665</v>
          </cell>
          <cell r="T10">
            <v>496553</v>
          </cell>
          <cell r="Y10">
            <v>-94112</v>
          </cell>
          <cell r="Z10">
            <v>-15.933227802561522</v>
          </cell>
          <cell r="AA10">
            <v>0.189846343126721</v>
          </cell>
          <cell r="AC10">
            <v>71323.947438426898</v>
          </cell>
          <cell r="AD10">
            <v>183196.25</v>
          </cell>
          <cell r="AE10">
            <v>113141</v>
          </cell>
          <cell r="AF10">
            <v>112962</v>
          </cell>
          <cell r="AG10">
            <v>112962</v>
          </cell>
          <cell r="AL10">
            <v>0</v>
          </cell>
          <cell r="AM10">
            <v>0</v>
          </cell>
          <cell r="AP10">
            <v>440992.0525615731</v>
          </cell>
          <cell r="AQ10">
            <v>407647.75</v>
          </cell>
          <cell r="AR10">
            <v>477703</v>
          </cell>
          <cell r="AS10">
            <v>477703</v>
          </cell>
          <cell r="AT10">
            <v>383591</v>
          </cell>
          <cell r="AU10">
            <v>0</v>
          </cell>
          <cell r="AV10">
            <v>0</v>
          </cell>
          <cell r="AW10">
            <v>0</v>
          </cell>
          <cell r="AY10">
            <v>-94112</v>
          </cell>
          <cell r="AZ10">
            <v>-19.700943891916111</v>
          </cell>
          <cell r="BB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  <cell r="M11" t="str">
            <v>--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Y11">
            <v>0</v>
          </cell>
          <cell r="Z11" t="str">
            <v>--</v>
          </cell>
          <cell r="AA11" t="e">
            <v>#VALUE!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L11">
            <v>0</v>
          </cell>
          <cell r="AM11" t="str">
            <v>--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 t="str">
            <v>--</v>
          </cell>
          <cell r="BB11">
            <v>-2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  <cell r="M12" t="str">
            <v>--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Y12">
            <v>0</v>
          </cell>
          <cell r="Z12" t="str">
            <v>--</v>
          </cell>
          <cell r="AA12" t="e">
            <v>#VALUE!</v>
          </cell>
          <cell r="AC12">
            <v>0</v>
          </cell>
          <cell r="AD12">
            <v>484.75</v>
          </cell>
          <cell r="AE12">
            <v>0</v>
          </cell>
          <cell r="AF12">
            <v>0</v>
          </cell>
          <cell r="AG12">
            <v>0</v>
          </cell>
          <cell r="AL12">
            <v>0</v>
          </cell>
          <cell r="AM12" t="str">
            <v>--</v>
          </cell>
          <cell r="AP12">
            <v>0</v>
          </cell>
          <cell r="AQ12">
            <v>-484.75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0</v>
          </cell>
          <cell r="AZ12" t="str">
            <v>--</v>
          </cell>
          <cell r="BB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  <cell r="M13" t="str">
            <v>--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>
            <v>0</v>
          </cell>
          <cell r="Z13" t="str">
            <v>--</v>
          </cell>
          <cell r="AA13" t="e">
            <v>#VALUE!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L13">
            <v>0</v>
          </cell>
          <cell r="AM13" t="str">
            <v>--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 t="str">
            <v>--</v>
          </cell>
          <cell r="BB13">
            <v>-4</v>
          </cell>
        </row>
        <row r="14">
          <cell r="A14">
            <v>5</v>
          </cell>
          <cell r="B14" t="str">
            <v>AGAWAM</v>
          </cell>
          <cell r="C14">
            <v>17</v>
          </cell>
          <cell r="D14">
            <v>18.801043668986399</v>
          </cell>
          <cell r="E14">
            <v>18.801043668986399</v>
          </cell>
          <cell r="F14">
            <v>18.748934487844959</v>
          </cell>
          <cell r="G14">
            <v>17</v>
          </cell>
          <cell r="L14">
            <v>-1.7489344878449593</v>
          </cell>
          <cell r="M14">
            <v>-9.3281806973020469</v>
          </cell>
          <cell r="P14">
            <v>232837</v>
          </cell>
          <cell r="Q14">
            <v>269180</v>
          </cell>
          <cell r="R14">
            <v>269180</v>
          </cell>
          <cell r="S14">
            <v>270500</v>
          </cell>
          <cell r="T14">
            <v>239167</v>
          </cell>
          <cell r="Y14">
            <v>-31333</v>
          </cell>
          <cell r="Z14">
            <v>-11.58336414048059</v>
          </cell>
          <cell r="AA14">
            <v>-2.2551834431785434</v>
          </cell>
          <cell r="AC14">
            <v>21974.236518837773</v>
          </cell>
          <cell r="AD14">
            <v>84649.25</v>
          </cell>
          <cell r="AE14">
            <v>51497</v>
          </cell>
          <cell r="AF14">
            <v>52817</v>
          </cell>
          <cell r="AG14">
            <v>52817</v>
          </cell>
          <cell r="AL14">
            <v>0</v>
          </cell>
          <cell r="AM14">
            <v>0</v>
          </cell>
          <cell r="AP14">
            <v>210862.76348116223</v>
          </cell>
          <cell r="AQ14">
            <v>184530.75</v>
          </cell>
          <cell r="AR14">
            <v>217683</v>
          </cell>
          <cell r="AS14">
            <v>217683</v>
          </cell>
          <cell r="AT14">
            <v>186350</v>
          </cell>
          <cell r="AU14">
            <v>0</v>
          </cell>
          <cell r="AV14">
            <v>0</v>
          </cell>
          <cell r="AW14">
            <v>0</v>
          </cell>
          <cell r="AY14">
            <v>-31333</v>
          </cell>
          <cell r="AZ14">
            <v>-14.393866310184988</v>
          </cell>
          <cell r="BB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L15">
            <v>0</v>
          </cell>
          <cell r="M15" t="str">
            <v>--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>
            <v>0</v>
          </cell>
          <cell r="Z15" t="str">
            <v>--</v>
          </cell>
          <cell r="AA15" t="e">
            <v>#VALUE!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L15">
            <v>0</v>
          </cell>
          <cell r="AM15" t="str">
            <v>--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AZ15" t="str">
            <v>--</v>
          </cell>
          <cell r="BB15">
            <v>-6</v>
          </cell>
        </row>
        <row r="16">
          <cell r="A16">
            <v>7</v>
          </cell>
          <cell r="B16" t="str">
            <v>AMESBURY</v>
          </cell>
          <cell r="C16">
            <v>54</v>
          </cell>
          <cell r="D16">
            <v>54</v>
          </cell>
          <cell r="E16">
            <v>54</v>
          </cell>
          <cell r="F16">
            <v>54</v>
          </cell>
          <cell r="G16">
            <v>54</v>
          </cell>
          <cell r="L16">
            <v>0</v>
          </cell>
          <cell r="M16">
            <v>0</v>
          </cell>
          <cell r="P16">
            <v>619053</v>
          </cell>
          <cell r="Q16">
            <v>606240</v>
          </cell>
          <cell r="R16">
            <v>606240</v>
          </cell>
          <cell r="S16">
            <v>606240</v>
          </cell>
          <cell r="T16">
            <v>626955</v>
          </cell>
          <cell r="Y16">
            <v>20715</v>
          </cell>
          <cell r="Z16">
            <v>3.416963578780674</v>
          </cell>
          <cell r="AA16">
            <v>3.416963578780674</v>
          </cell>
          <cell r="AC16">
            <v>130655.52968199417</v>
          </cell>
          <cell r="AD16">
            <v>117103.49999999999</v>
          </cell>
          <cell r="AE16">
            <v>48222</v>
          </cell>
          <cell r="AF16">
            <v>48222</v>
          </cell>
          <cell r="AG16">
            <v>48222</v>
          </cell>
          <cell r="AL16">
            <v>0</v>
          </cell>
          <cell r="AM16">
            <v>0</v>
          </cell>
          <cell r="AP16">
            <v>488397.47031800583</v>
          </cell>
          <cell r="AQ16">
            <v>489136.5</v>
          </cell>
          <cell r="AR16">
            <v>558018</v>
          </cell>
          <cell r="AS16">
            <v>558018</v>
          </cell>
          <cell r="AT16">
            <v>578733</v>
          </cell>
          <cell r="AU16">
            <v>0</v>
          </cell>
          <cell r="AV16">
            <v>0</v>
          </cell>
          <cell r="AW16">
            <v>0</v>
          </cell>
          <cell r="AY16">
            <v>20715</v>
          </cell>
          <cell r="AZ16">
            <v>3.7122458415320025</v>
          </cell>
          <cell r="BB16">
            <v>-7</v>
          </cell>
        </row>
        <row r="17">
          <cell r="A17">
            <v>8</v>
          </cell>
          <cell r="B17" t="str">
            <v>AMHERST</v>
          </cell>
          <cell r="C17">
            <v>86</v>
          </cell>
          <cell r="D17">
            <v>97.526778870548071</v>
          </cell>
          <cell r="E17">
            <v>97.526778870548071</v>
          </cell>
          <cell r="F17">
            <v>97.526778870548071</v>
          </cell>
          <cell r="G17">
            <v>87</v>
          </cell>
          <cell r="L17">
            <v>-10.526778870548071</v>
          </cell>
          <cell r="M17">
            <v>-10.793731724207522</v>
          </cell>
          <cell r="P17">
            <v>1525022</v>
          </cell>
          <cell r="Q17">
            <v>1823619</v>
          </cell>
          <cell r="R17">
            <v>1823619</v>
          </cell>
          <cell r="S17">
            <v>1823136</v>
          </cell>
          <cell r="T17">
            <v>1623436</v>
          </cell>
          <cell r="Y17">
            <v>-199700</v>
          </cell>
          <cell r="Z17">
            <v>-10.953653484984116</v>
          </cell>
          <cell r="AA17">
            <v>-0.15992176077659437</v>
          </cell>
          <cell r="AC17">
            <v>250975.39065900483</v>
          </cell>
          <cell r="AD17">
            <v>598583.25</v>
          </cell>
          <cell r="AE17">
            <v>375395</v>
          </cell>
          <cell r="AF17">
            <v>374912</v>
          </cell>
          <cell r="AG17">
            <v>374912</v>
          </cell>
          <cell r="AL17">
            <v>0</v>
          </cell>
          <cell r="AM17">
            <v>0</v>
          </cell>
          <cell r="AP17">
            <v>1274046.6093409951</v>
          </cell>
          <cell r="AQ17">
            <v>1225035.75</v>
          </cell>
          <cell r="AR17">
            <v>1448224</v>
          </cell>
          <cell r="AS17">
            <v>1448224</v>
          </cell>
          <cell r="AT17">
            <v>1248524</v>
          </cell>
          <cell r="AU17">
            <v>0</v>
          </cell>
          <cell r="AV17">
            <v>0</v>
          </cell>
          <cell r="AW17">
            <v>0</v>
          </cell>
          <cell r="AY17">
            <v>-199700</v>
          </cell>
          <cell r="AZ17">
            <v>-13.7893033121948</v>
          </cell>
          <cell r="BB17">
            <v>-8</v>
          </cell>
        </row>
        <row r="18">
          <cell r="A18">
            <v>9</v>
          </cell>
          <cell r="B18" t="str">
            <v>ANDOVER</v>
          </cell>
          <cell r="C18">
            <v>12</v>
          </cell>
          <cell r="D18">
            <v>12.431143978296493</v>
          </cell>
          <cell r="E18">
            <v>12.431143978296493</v>
          </cell>
          <cell r="F18">
            <v>12.431143978296493</v>
          </cell>
          <cell r="G18">
            <v>9</v>
          </cell>
          <cell r="L18">
            <v>-3.4311439782964932</v>
          </cell>
          <cell r="M18">
            <v>-27.601192491108783</v>
          </cell>
          <cell r="P18">
            <v>196842</v>
          </cell>
          <cell r="Q18">
            <v>198088</v>
          </cell>
          <cell r="R18">
            <v>198088</v>
          </cell>
          <cell r="S18">
            <v>208335</v>
          </cell>
          <cell r="T18">
            <v>152848</v>
          </cell>
          <cell r="Y18">
            <v>-55487</v>
          </cell>
          <cell r="Z18">
            <v>-26.633546931624551</v>
          </cell>
          <cell r="AA18">
            <v>0.96764555948423236</v>
          </cell>
          <cell r="AC18">
            <v>100643.78660918797</v>
          </cell>
          <cell r="AD18">
            <v>51244.75</v>
          </cell>
          <cell r="AE18">
            <v>11918</v>
          </cell>
          <cell r="AF18">
            <v>22165</v>
          </cell>
          <cell r="AG18">
            <v>22165</v>
          </cell>
          <cell r="AL18">
            <v>0</v>
          </cell>
          <cell r="AM18">
            <v>0</v>
          </cell>
          <cell r="AP18">
            <v>96198.21339081203</v>
          </cell>
          <cell r="AQ18">
            <v>146843.25</v>
          </cell>
          <cell r="AR18">
            <v>186170</v>
          </cell>
          <cell r="AS18">
            <v>186170</v>
          </cell>
          <cell r="AT18">
            <v>130683</v>
          </cell>
          <cell r="AU18">
            <v>0</v>
          </cell>
          <cell r="AV18">
            <v>0</v>
          </cell>
          <cell r="AW18">
            <v>0</v>
          </cell>
          <cell r="AY18">
            <v>-55487</v>
          </cell>
          <cell r="AZ18">
            <v>-29.80447977654832</v>
          </cell>
          <cell r="BB18">
            <v>-9</v>
          </cell>
        </row>
        <row r="19">
          <cell r="A19">
            <v>10</v>
          </cell>
          <cell r="B19" t="str">
            <v>ARLINGTON</v>
          </cell>
          <cell r="C19">
            <v>8</v>
          </cell>
          <cell r="D19">
            <v>7.9440737925392364</v>
          </cell>
          <cell r="E19">
            <v>7.9440737925392364</v>
          </cell>
          <cell r="F19">
            <v>7.6311153573314119</v>
          </cell>
          <cell r="G19">
            <v>12</v>
          </cell>
          <cell r="L19">
            <v>4.3688846426685881</v>
          </cell>
          <cell r="M19">
            <v>57.250931719585218</v>
          </cell>
          <cell r="P19">
            <v>105940</v>
          </cell>
          <cell r="Q19">
            <v>113930</v>
          </cell>
          <cell r="R19">
            <v>113930</v>
          </cell>
          <cell r="S19">
            <v>109547</v>
          </cell>
          <cell r="T19">
            <v>176041</v>
          </cell>
          <cell r="Y19">
            <v>66494</v>
          </cell>
          <cell r="Z19">
            <v>60.699060677152275</v>
          </cell>
          <cell r="AA19">
            <v>3.4481289575670573</v>
          </cell>
          <cell r="AC19">
            <v>6716</v>
          </cell>
          <cell r="AD19">
            <v>44216.5</v>
          </cell>
          <cell r="AE19">
            <v>14706</v>
          </cell>
          <cell r="AF19">
            <v>10323</v>
          </cell>
          <cell r="AG19">
            <v>10323</v>
          </cell>
          <cell r="AL19">
            <v>0</v>
          </cell>
          <cell r="AM19">
            <v>0</v>
          </cell>
          <cell r="AP19">
            <v>99224</v>
          </cell>
          <cell r="AQ19">
            <v>69713.5</v>
          </cell>
          <cell r="AR19">
            <v>99224</v>
          </cell>
          <cell r="AS19">
            <v>99224</v>
          </cell>
          <cell r="AT19">
            <v>165718</v>
          </cell>
          <cell r="AU19">
            <v>0</v>
          </cell>
          <cell r="AV19">
            <v>0</v>
          </cell>
          <cell r="AW19">
            <v>0</v>
          </cell>
          <cell r="AY19">
            <v>66494</v>
          </cell>
          <cell r="AZ19">
            <v>67.014028863984507</v>
          </cell>
          <cell r="BB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 t="str">
            <v>--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>
            <v>0</v>
          </cell>
          <cell r="Z20" t="str">
            <v>--</v>
          </cell>
          <cell r="AA20" t="e">
            <v>#VALUE!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L20">
            <v>0</v>
          </cell>
          <cell r="AM20" t="str">
            <v>--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 t="str">
            <v>--</v>
          </cell>
          <cell r="BB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  <cell r="M21" t="str">
            <v>--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>
            <v>0</v>
          </cell>
          <cell r="Z21" t="str">
            <v>--</v>
          </cell>
          <cell r="AA21" t="e">
            <v>#VALUE!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L21">
            <v>0</v>
          </cell>
          <cell r="AM21" t="str">
            <v>--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0</v>
          </cell>
          <cell r="AZ21" t="str">
            <v>--</v>
          </cell>
          <cell r="BB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  <cell r="M22" t="str">
            <v>--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>
            <v>0</v>
          </cell>
          <cell r="Z22" t="str">
            <v>--</v>
          </cell>
          <cell r="AA22" t="e">
            <v>#VALUE!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L22">
            <v>0</v>
          </cell>
          <cell r="AM22" t="str">
            <v>--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 t="str">
            <v>--</v>
          </cell>
          <cell r="BB22">
            <v>-13</v>
          </cell>
        </row>
        <row r="23">
          <cell r="A23">
            <v>14</v>
          </cell>
          <cell r="B23" t="str">
            <v>ASHLAND</v>
          </cell>
          <cell r="C23">
            <v>70</v>
          </cell>
          <cell r="D23">
            <v>68.696980215203041</v>
          </cell>
          <cell r="E23">
            <v>68.696980215203041</v>
          </cell>
          <cell r="F23">
            <v>68.696980215203041</v>
          </cell>
          <cell r="G23">
            <v>55</v>
          </cell>
          <cell r="L23">
            <v>-13.696980215203041</v>
          </cell>
          <cell r="M23">
            <v>-19.938256634127594</v>
          </cell>
          <cell r="P23">
            <v>902834</v>
          </cell>
          <cell r="Q23">
            <v>905276</v>
          </cell>
          <cell r="R23">
            <v>905276</v>
          </cell>
          <cell r="S23">
            <v>903303</v>
          </cell>
          <cell r="T23">
            <v>714506</v>
          </cell>
          <cell r="Y23">
            <v>-188797</v>
          </cell>
          <cell r="Z23">
            <v>-20.900738733293256</v>
          </cell>
          <cell r="AA23">
            <v>-0.96248209916566196</v>
          </cell>
          <cell r="AC23">
            <v>61352</v>
          </cell>
          <cell r="AD23">
            <v>125543.5</v>
          </cell>
          <cell r="AE23">
            <v>63794</v>
          </cell>
          <cell r="AF23">
            <v>61821</v>
          </cell>
          <cell r="AG23">
            <v>61821</v>
          </cell>
          <cell r="AL23">
            <v>0</v>
          </cell>
          <cell r="AM23">
            <v>0</v>
          </cell>
          <cell r="AP23">
            <v>841482</v>
          </cell>
          <cell r="AQ23">
            <v>779732.5</v>
          </cell>
          <cell r="AR23">
            <v>841482</v>
          </cell>
          <cell r="AS23">
            <v>841482</v>
          </cell>
          <cell r="AT23">
            <v>652685</v>
          </cell>
          <cell r="AU23">
            <v>0</v>
          </cell>
          <cell r="AV23">
            <v>0</v>
          </cell>
          <cell r="AW23">
            <v>0</v>
          </cell>
          <cell r="AY23">
            <v>-188797</v>
          </cell>
          <cell r="AZ23">
            <v>-22.436249379071683</v>
          </cell>
          <cell r="BB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L24">
            <v>0</v>
          </cell>
          <cell r="M24" t="str">
            <v>--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>
            <v>0</v>
          </cell>
          <cell r="Z24" t="str">
            <v>--</v>
          </cell>
          <cell r="AA24" t="e">
            <v>#VALUE!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L24">
            <v>0</v>
          </cell>
          <cell r="AM24" t="str">
            <v>--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 t="str">
            <v>--</v>
          </cell>
          <cell r="BB24">
            <v>-15</v>
          </cell>
        </row>
        <row r="25">
          <cell r="A25">
            <v>16</v>
          </cell>
          <cell r="B25" t="str">
            <v>ATTLEBORO</v>
          </cell>
          <cell r="C25">
            <v>306</v>
          </cell>
          <cell r="D25">
            <v>317.08851835456517</v>
          </cell>
          <cell r="E25">
            <v>317.08851835456517</v>
          </cell>
          <cell r="F25">
            <v>317.08851835456517</v>
          </cell>
          <cell r="G25">
            <v>304</v>
          </cell>
          <cell r="L25">
            <v>-13.088518354565167</v>
          </cell>
          <cell r="M25">
            <v>-4.1277175289991757</v>
          </cell>
          <cell r="P25">
            <v>3089516</v>
          </cell>
          <cell r="Q25">
            <v>3221447</v>
          </cell>
          <cell r="R25">
            <v>3221447</v>
          </cell>
          <cell r="S25">
            <v>3219225</v>
          </cell>
          <cell r="T25">
            <v>3126997</v>
          </cell>
          <cell r="Y25">
            <v>-92228</v>
          </cell>
          <cell r="Z25">
            <v>-2.8649131390319105</v>
          </cell>
          <cell r="AA25">
            <v>1.2628043899672652</v>
          </cell>
          <cell r="AC25">
            <v>273258</v>
          </cell>
          <cell r="AD25">
            <v>519866.5</v>
          </cell>
          <cell r="AE25">
            <v>405189</v>
          </cell>
          <cell r="AF25">
            <v>402967</v>
          </cell>
          <cell r="AG25">
            <v>402967</v>
          </cell>
          <cell r="AL25">
            <v>0</v>
          </cell>
          <cell r="AM25">
            <v>0</v>
          </cell>
          <cell r="AP25">
            <v>2816258</v>
          </cell>
          <cell r="AQ25">
            <v>2701580.5</v>
          </cell>
          <cell r="AR25">
            <v>2816258</v>
          </cell>
          <cell r="AS25">
            <v>2816258</v>
          </cell>
          <cell r="AT25">
            <v>2724030</v>
          </cell>
          <cell r="AU25">
            <v>0</v>
          </cell>
          <cell r="AV25">
            <v>0</v>
          </cell>
          <cell r="AW25">
            <v>0</v>
          </cell>
          <cell r="AY25">
            <v>-92228</v>
          </cell>
          <cell r="AZ25">
            <v>-3.2748420066627371</v>
          </cell>
          <cell r="BB25">
            <v>-16</v>
          </cell>
        </row>
        <row r="26">
          <cell r="A26">
            <v>17</v>
          </cell>
          <cell r="B26" t="str">
            <v>AUBURN</v>
          </cell>
          <cell r="C26">
            <v>14</v>
          </cell>
          <cell r="D26">
            <v>13.976744186046512</v>
          </cell>
          <cell r="E26">
            <v>13.976744186046512</v>
          </cell>
          <cell r="F26">
            <v>13.976744186046512</v>
          </cell>
          <cell r="G26">
            <v>12</v>
          </cell>
          <cell r="L26">
            <v>-1.9767441860465116</v>
          </cell>
          <cell r="M26">
            <v>-14.143094841930115</v>
          </cell>
          <cell r="P26">
            <v>203850</v>
          </cell>
          <cell r="Q26">
            <v>197262</v>
          </cell>
          <cell r="R26">
            <v>197262</v>
          </cell>
          <cell r="S26">
            <v>196870</v>
          </cell>
          <cell r="T26">
            <v>169320</v>
          </cell>
          <cell r="Y26">
            <v>-27550</v>
          </cell>
          <cell r="Z26">
            <v>-13.994006196982777</v>
          </cell>
          <cell r="AA26">
            <v>0.1490886449473372</v>
          </cell>
          <cell r="AC26">
            <v>12481</v>
          </cell>
          <cell r="AD26">
            <v>28206.25</v>
          </cell>
          <cell r="AE26">
            <v>12484</v>
          </cell>
          <cell r="AF26">
            <v>12484</v>
          </cell>
          <cell r="AG26">
            <v>12484</v>
          </cell>
          <cell r="AL26">
            <v>0</v>
          </cell>
          <cell r="AM26">
            <v>0</v>
          </cell>
          <cell r="AP26">
            <v>191369</v>
          </cell>
          <cell r="AQ26">
            <v>169055.75</v>
          </cell>
          <cell r="AR26">
            <v>184778</v>
          </cell>
          <cell r="AS26">
            <v>184386</v>
          </cell>
          <cell r="AT26">
            <v>156836</v>
          </cell>
          <cell r="AU26">
            <v>0</v>
          </cell>
          <cell r="AV26">
            <v>0</v>
          </cell>
          <cell r="AW26">
            <v>0</v>
          </cell>
          <cell r="AY26">
            <v>-27550</v>
          </cell>
          <cell r="AZ26">
            <v>-14.94148145737746</v>
          </cell>
          <cell r="BB26">
            <v>-17</v>
          </cell>
        </row>
        <row r="27">
          <cell r="A27">
            <v>18</v>
          </cell>
          <cell r="B27" t="str">
            <v>AVON</v>
          </cell>
          <cell r="C27">
            <v>9</v>
          </cell>
          <cell r="D27">
            <v>9.3227091633466141</v>
          </cell>
          <cell r="E27">
            <v>9.3227091633466141</v>
          </cell>
          <cell r="F27">
            <v>9.3227091633466141</v>
          </cell>
          <cell r="G27">
            <v>10</v>
          </cell>
          <cell r="L27">
            <v>0.67729083665338585</v>
          </cell>
          <cell r="M27">
            <v>7.2649572649572614</v>
          </cell>
          <cell r="P27">
            <v>140823</v>
          </cell>
          <cell r="Q27">
            <v>172250</v>
          </cell>
          <cell r="R27">
            <v>172250</v>
          </cell>
          <cell r="S27">
            <v>172276</v>
          </cell>
          <cell r="T27">
            <v>184800</v>
          </cell>
          <cell r="Y27">
            <v>12524</v>
          </cell>
          <cell r="Z27">
            <v>7.2697299681905747</v>
          </cell>
          <cell r="AA27">
            <v>4.7727032333133579E-3</v>
          </cell>
          <cell r="AC27">
            <v>110064.82794575789</v>
          </cell>
          <cell r="AD27">
            <v>72971.5</v>
          </cell>
          <cell r="AE27">
            <v>39464</v>
          </cell>
          <cell r="AF27">
            <v>39490</v>
          </cell>
          <cell r="AG27">
            <v>39490</v>
          </cell>
          <cell r="AL27">
            <v>0</v>
          </cell>
          <cell r="AM27">
            <v>0</v>
          </cell>
          <cell r="AP27">
            <v>30758.17205424211</v>
          </cell>
          <cell r="AQ27">
            <v>99278.5</v>
          </cell>
          <cell r="AR27">
            <v>132786</v>
          </cell>
          <cell r="AS27">
            <v>132786</v>
          </cell>
          <cell r="AT27">
            <v>145310</v>
          </cell>
          <cell r="AU27">
            <v>0</v>
          </cell>
          <cell r="AV27">
            <v>0</v>
          </cell>
          <cell r="AW27">
            <v>0</v>
          </cell>
          <cell r="AY27">
            <v>12524</v>
          </cell>
          <cell r="AZ27">
            <v>9.4317171991023194</v>
          </cell>
          <cell r="BB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  <cell r="M28" t="str">
            <v>--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>
            <v>0</v>
          </cell>
          <cell r="Z28" t="str">
            <v>--</v>
          </cell>
          <cell r="AA28" t="e">
            <v>#VALUE!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L28">
            <v>0</v>
          </cell>
          <cell r="AM28" t="str">
            <v>--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 t="str">
            <v>--</v>
          </cell>
          <cell r="BB28">
            <v>-19</v>
          </cell>
        </row>
        <row r="29">
          <cell r="A29">
            <v>20</v>
          </cell>
          <cell r="B29" t="str">
            <v>BARNSTABLE</v>
          </cell>
          <cell r="C29">
            <v>234</v>
          </cell>
          <cell r="D29">
            <v>232.93788819875772</v>
          </cell>
          <cell r="E29">
            <v>232.93788819875772</v>
          </cell>
          <cell r="F29">
            <v>232.93788819875772</v>
          </cell>
          <cell r="G29">
            <v>226</v>
          </cell>
          <cell r="L29">
            <v>-6.9378881987577188</v>
          </cell>
          <cell r="M29">
            <v>-2.9784283923952604</v>
          </cell>
          <cell r="P29">
            <v>2970207</v>
          </cell>
          <cell r="Q29">
            <v>3111749</v>
          </cell>
          <cell r="R29">
            <v>3111749</v>
          </cell>
          <cell r="S29">
            <v>3110414</v>
          </cell>
          <cell r="T29">
            <v>3015244</v>
          </cell>
          <cell r="Y29">
            <v>-95170</v>
          </cell>
          <cell r="Z29">
            <v>-3.0597213104107679</v>
          </cell>
          <cell r="AA29">
            <v>-8.1292918015507531E-2</v>
          </cell>
          <cell r="AC29">
            <v>535632.85548933456</v>
          </cell>
          <cell r="AD29">
            <v>797288</v>
          </cell>
          <cell r="AE29">
            <v>349478</v>
          </cell>
          <cell r="AF29">
            <v>348143</v>
          </cell>
          <cell r="AG29">
            <v>348143</v>
          </cell>
          <cell r="AL29">
            <v>0</v>
          </cell>
          <cell r="AM29">
            <v>0</v>
          </cell>
          <cell r="AP29">
            <v>2434574.1445106654</v>
          </cell>
          <cell r="AQ29">
            <v>2314461</v>
          </cell>
          <cell r="AR29">
            <v>2762271</v>
          </cell>
          <cell r="AS29">
            <v>2762271</v>
          </cell>
          <cell r="AT29">
            <v>2667101</v>
          </cell>
          <cell r="AU29">
            <v>0</v>
          </cell>
          <cell r="AV29">
            <v>0</v>
          </cell>
          <cell r="AW29">
            <v>0</v>
          </cell>
          <cell r="AY29">
            <v>-95170</v>
          </cell>
          <cell r="AZ29">
            <v>-3.4453534790757301</v>
          </cell>
          <cell r="BB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  <cell r="M30" t="str">
            <v>--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>
            <v>0</v>
          </cell>
          <cell r="Z30" t="str">
            <v>--</v>
          </cell>
          <cell r="AA30" t="e">
            <v>#VALUE!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L30">
            <v>0</v>
          </cell>
          <cell r="AM30" t="str">
            <v>--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 t="str">
            <v>--</v>
          </cell>
          <cell r="BB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str">
            <v>--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>
            <v>0</v>
          </cell>
          <cell r="Z31" t="str">
            <v>--</v>
          </cell>
          <cell r="AA31" t="e">
            <v>#VALUE!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L31">
            <v>0</v>
          </cell>
          <cell r="AM31" t="str">
            <v>--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 t="str">
            <v>--</v>
          </cell>
          <cell r="BB31">
            <v>-22</v>
          </cell>
        </row>
        <row r="32">
          <cell r="A32">
            <v>23</v>
          </cell>
          <cell r="B32" t="str">
            <v>BEDFORD</v>
          </cell>
          <cell r="C32">
            <v>2</v>
          </cell>
          <cell r="D32">
            <v>2.005730659025788</v>
          </cell>
          <cell r="E32">
            <v>2.005730659025788</v>
          </cell>
          <cell r="F32">
            <v>2.005730659025788</v>
          </cell>
          <cell r="G32">
            <v>2</v>
          </cell>
          <cell r="L32">
            <v>-5.7306590257879542E-3</v>
          </cell>
          <cell r="M32">
            <v>-0.28571428571428914</v>
          </cell>
          <cell r="P32">
            <v>27512</v>
          </cell>
          <cell r="Q32">
            <v>27632</v>
          </cell>
          <cell r="R32">
            <v>27632</v>
          </cell>
          <cell r="S32">
            <v>29096</v>
          </cell>
          <cell r="T32">
            <v>29014</v>
          </cell>
          <cell r="Y32">
            <v>-82</v>
          </cell>
          <cell r="Z32">
            <v>-0.28182568050590939</v>
          </cell>
          <cell r="AA32">
            <v>3.8886052083797473E-3</v>
          </cell>
          <cell r="AC32">
            <v>1786</v>
          </cell>
          <cell r="AD32">
            <v>12355</v>
          </cell>
          <cell r="AE32">
            <v>1906</v>
          </cell>
          <cell r="AF32">
            <v>3370</v>
          </cell>
          <cell r="AG32">
            <v>3370</v>
          </cell>
          <cell r="AL32">
            <v>0</v>
          </cell>
          <cell r="AM32">
            <v>0</v>
          </cell>
          <cell r="AP32">
            <v>25726</v>
          </cell>
          <cell r="AQ32">
            <v>15277</v>
          </cell>
          <cell r="AR32">
            <v>25726</v>
          </cell>
          <cell r="AS32">
            <v>25726</v>
          </cell>
          <cell r="AT32">
            <v>25644</v>
          </cell>
          <cell r="AU32">
            <v>0</v>
          </cell>
          <cell r="AV32">
            <v>0</v>
          </cell>
          <cell r="AW32">
            <v>0</v>
          </cell>
          <cell r="AY32">
            <v>-82</v>
          </cell>
          <cell r="AZ32">
            <v>-0.31874368343309811</v>
          </cell>
          <cell r="BB32">
            <v>-23</v>
          </cell>
        </row>
        <row r="33">
          <cell r="A33">
            <v>24</v>
          </cell>
          <cell r="B33" t="str">
            <v>BELCHERTOWN</v>
          </cell>
          <cell r="C33">
            <v>47</v>
          </cell>
          <cell r="D33">
            <v>49.405799652621596</v>
          </cell>
          <cell r="E33">
            <v>49.405799652621596</v>
          </cell>
          <cell r="F33">
            <v>48.867338114160049</v>
          </cell>
          <cell r="G33">
            <v>56</v>
          </cell>
          <cell r="L33">
            <v>7.1326618858399513</v>
          </cell>
          <cell r="M33">
            <v>14.595969743997884</v>
          </cell>
          <cell r="P33">
            <v>564051</v>
          </cell>
          <cell r="Q33">
            <v>594995</v>
          </cell>
          <cell r="R33">
            <v>594995</v>
          </cell>
          <cell r="S33">
            <v>588041</v>
          </cell>
          <cell r="T33">
            <v>674636</v>
          </cell>
          <cell r="Y33">
            <v>86595</v>
          </cell>
          <cell r="Z33">
            <v>14.726014002424993</v>
          </cell>
          <cell r="AA33">
            <v>0.13004425842710887</v>
          </cell>
          <cell r="AC33">
            <v>82618.934840902628</v>
          </cell>
          <cell r="AD33">
            <v>151715</v>
          </cell>
          <cell r="AE33">
            <v>72698</v>
          </cell>
          <cell r="AF33">
            <v>65744</v>
          </cell>
          <cell r="AG33">
            <v>65744</v>
          </cell>
          <cell r="AL33">
            <v>0</v>
          </cell>
          <cell r="AM33">
            <v>0</v>
          </cell>
          <cell r="AP33">
            <v>481432.06515909737</v>
          </cell>
          <cell r="AQ33">
            <v>443280</v>
          </cell>
          <cell r="AR33">
            <v>522297</v>
          </cell>
          <cell r="AS33">
            <v>522297</v>
          </cell>
          <cell r="AT33">
            <v>608892</v>
          </cell>
          <cell r="AU33">
            <v>0</v>
          </cell>
          <cell r="AV33">
            <v>0</v>
          </cell>
          <cell r="AW33">
            <v>0</v>
          </cell>
          <cell r="AY33">
            <v>86595</v>
          </cell>
          <cell r="AZ33">
            <v>16.57964721221834</v>
          </cell>
          <cell r="BB33">
            <v>-24</v>
          </cell>
        </row>
        <row r="34">
          <cell r="A34">
            <v>25</v>
          </cell>
          <cell r="B34" t="str">
            <v>BELLINGHAM</v>
          </cell>
          <cell r="C34">
            <v>6</v>
          </cell>
          <cell r="D34">
            <v>6.0538116591928235</v>
          </cell>
          <cell r="E34">
            <v>6.0538116591928235</v>
          </cell>
          <cell r="F34">
            <v>6.0538116591928235</v>
          </cell>
          <cell r="G34">
            <v>24</v>
          </cell>
          <cell r="L34">
            <v>17.946188340807176</v>
          </cell>
          <cell r="M34">
            <v>296.44444444444457</v>
          </cell>
          <cell r="P34">
            <v>65850</v>
          </cell>
          <cell r="Q34">
            <v>71325</v>
          </cell>
          <cell r="R34">
            <v>71325</v>
          </cell>
          <cell r="S34">
            <v>71316</v>
          </cell>
          <cell r="T34">
            <v>282720</v>
          </cell>
          <cell r="Y34">
            <v>211404</v>
          </cell>
          <cell r="Z34">
            <v>296.43277805821975</v>
          </cell>
          <cell r="AA34">
            <v>-1.1666386224817415E-2</v>
          </cell>
          <cell r="AC34">
            <v>5358</v>
          </cell>
          <cell r="AD34">
            <v>16101.25</v>
          </cell>
          <cell r="AE34">
            <v>10833</v>
          </cell>
          <cell r="AF34">
            <v>10824</v>
          </cell>
          <cell r="AG34">
            <v>10824</v>
          </cell>
          <cell r="AL34">
            <v>0</v>
          </cell>
          <cell r="AM34">
            <v>0</v>
          </cell>
          <cell r="AP34">
            <v>60492</v>
          </cell>
          <cell r="AQ34">
            <v>55223.75</v>
          </cell>
          <cell r="AR34">
            <v>60492</v>
          </cell>
          <cell r="AS34">
            <v>60492</v>
          </cell>
          <cell r="AT34">
            <v>271896</v>
          </cell>
          <cell r="AU34">
            <v>0</v>
          </cell>
          <cell r="AV34">
            <v>0</v>
          </cell>
          <cell r="AW34">
            <v>0</v>
          </cell>
          <cell r="AY34">
            <v>211404</v>
          </cell>
          <cell r="AZ34">
            <v>349.47431065264823</v>
          </cell>
          <cell r="BB34">
            <v>-25</v>
          </cell>
        </row>
        <row r="35">
          <cell r="A35">
            <v>26</v>
          </cell>
          <cell r="B35" t="str">
            <v>BELMONT</v>
          </cell>
          <cell r="C35">
            <v>2</v>
          </cell>
          <cell r="D35">
            <v>2.005730659025788</v>
          </cell>
          <cell r="E35">
            <v>2.005730659025788</v>
          </cell>
          <cell r="F35">
            <v>2.005730659025788</v>
          </cell>
          <cell r="G35">
            <v>2</v>
          </cell>
          <cell r="L35">
            <v>-5.7306590257879542E-3</v>
          </cell>
          <cell r="M35">
            <v>-0.28571428571428914</v>
          </cell>
          <cell r="P35">
            <v>32932</v>
          </cell>
          <cell r="Q35">
            <v>35920</v>
          </cell>
          <cell r="R35">
            <v>35920</v>
          </cell>
          <cell r="S35">
            <v>35920</v>
          </cell>
          <cell r="T35">
            <v>35816</v>
          </cell>
          <cell r="Y35">
            <v>-104</v>
          </cell>
          <cell r="Z35">
            <v>-0.28953229398663849</v>
          </cell>
          <cell r="AA35">
            <v>-3.8180082723493491E-3</v>
          </cell>
          <cell r="AC35">
            <v>4384.2765177043402</v>
          </cell>
          <cell r="AD35">
            <v>12084.5</v>
          </cell>
          <cell r="AE35">
            <v>4774</v>
          </cell>
          <cell r="AF35">
            <v>4774</v>
          </cell>
          <cell r="AG35">
            <v>4774</v>
          </cell>
          <cell r="AL35">
            <v>0</v>
          </cell>
          <cell r="AM35">
            <v>0</v>
          </cell>
          <cell r="AP35">
            <v>28547.72348229566</v>
          </cell>
          <cell r="AQ35">
            <v>23835.5</v>
          </cell>
          <cell r="AR35">
            <v>31146</v>
          </cell>
          <cell r="AS35">
            <v>31146</v>
          </cell>
          <cell r="AT35">
            <v>31042</v>
          </cell>
          <cell r="AU35">
            <v>0</v>
          </cell>
          <cell r="AV35">
            <v>0</v>
          </cell>
          <cell r="AW35">
            <v>0</v>
          </cell>
          <cell r="AY35">
            <v>-104</v>
          </cell>
          <cell r="AZ35">
            <v>-0.33391125666216714</v>
          </cell>
          <cell r="BB35">
            <v>-26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  <cell r="M36" t="str">
            <v>--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>
            <v>0</v>
          </cell>
          <cell r="Z36" t="str">
            <v>--</v>
          </cell>
          <cell r="AA36" t="e">
            <v>#VALUE!</v>
          </cell>
          <cell r="AC36">
            <v>0</v>
          </cell>
          <cell r="AD36">
            <v>5373.75</v>
          </cell>
          <cell r="AE36">
            <v>0</v>
          </cell>
          <cell r="AF36">
            <v>0</v>
          </cell>
          <cell r="AG36">
            <v>0</v>
          </cell>
          <cell r="AL36">
            <v>0</v>
          </cell>
          <cell r="AM36" t="str">
            <v>--</v>
          </cell>
          <cell r="AP36">
            <v>0</v>
          </cell>
          <cell r="AQ36">
            <v>-5373.75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 t="str">
            <v>--</v>
          </cell>
          <cell r="BB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  <cell r="M37" t="str">
            <v>--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Y37">
            <v>0</v>
          </cell>
          <cell r="Z37" t="str">
            <v>--</v>
          </cell>
          <cell r="AA37" t="e">
            <v>#VALUE!</v>
          </cell>
          <cell r="AC37">
            <v>0</v>
          </cell>
          <cell r="AD37">
            <v>12892.5</v>
          </cell>
          <cell r="AE37">
            <v>0</v>
          </cell>
          <cell r="AF37">
            <v>0</v>
          </cell>
          <cell r="AG37">
            <v>0</v>
          </cell>
          <cell r="AL37">
            <v>0</v>
          </cell>
          <cell r="AM37" t="str">
            <v>--</v>
          </cell>
          <cell r="AP37">
            <v>0</v>
          </cell>
          <cell r="AQ37">
            <v>-12892.5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 t="str">
            <v>--</v>
          </cell>
          <cell r="BB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L38">
            <v>0</v>
          </cell>
          <cell r="M38" t="str">
            <v>--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Y38">
            <v>0</v>
          </cell>
          <cell r="Z38" t="str">
            <v>--</v>
          </cell>
          <cell r="AA38" t="e">
            <v>#VALUE!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L38">
            <v>0</v>
          </cell>
          <cell r="AM38" t="str">
            <v>--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 t="str">
            <v>--</v>
          </cell>
          <cell r="BB38">
            <v>-29</v>
          </cell>
        </row>
        <row r="39">
          <cell r="A39">
            <v>30</v>
          </cell>
          <cell r="B39" t="str">
            <v>BEVERLY</v>
          </cell>
          <cell r="C39">
            <v>10</v>
          </cell>
          <cell r="D39">
            <v>11.666401229297227</v>
          </cell>
          <cell r="E39">
            <v>11.666401229297227</v>
          </cell>
          <cell r="F39">
            <v>11.666401229297227</v>
          </cell>
          <cell r="G39">
            <v>11</v>
          </cell>
          <cell r="L39">
            <v>-0.666401229297227</v>
          </cell>
          <cell r="M39">
            <v>-5.7121404981660291</v>
          </cell>
          <cell r="P39">
            <v>141774</v>
          </cell>
          <cell r="Q39">
            <v>172013</v>
          </cell>
          <cell r="R39">
            <v>172013</v>
          </cell>
          <cell r="S39">
            <v>170935</v>
          </cell>
          <cell r="T39">
            <v>155504</v>
          </cell>
          <cell r="Y39">
            <v>-15431</v>
          </cell>
          <cell r="Z39">
            <v>-9.0274080790943891</v>
          </cell>
          <cell r="AA39">
            <v>-3.31526758092836</v>
          </cell>
          <cell r="AC39">
            <v>47496.749751877673</v>
          </cell>
          <cell r="AD39">
            <v>50014</v>
          </cell>
          <cell r="AE39">
            <v>39067</v>
          </cell>
          <cell r="AF39">
            <v>37989</v>
          </cell>
          <cell r="AG39">
            <v>37989</v>
          </cell>
          <cell r="AL39">
            <v>0</v>
          </cell>
          <cell r="AM39">
            <v>0</v>
          </cell>
          <cell r="AP39">
            <v>94277.25024812232</v>
          </cell>
          <cell r="AQ39">
            <v>121999</v>
          </cell>
          <cell r="AR39">
            <v>132946</v>
          </cell>
          <cell r="AS39">
            <v>132946</v>
          </cell>
          <cell r="AT39">
            <v>117515</v>
          </cell>
          <cell r="AU39">
            <v>0</v>
          </cell>
          <cell r="AV39">
            <v>0</v>
          </cell>
          <cell r="AW39">
            <v>0</v>
          </cell>
          <cell r="AY39">
            <v>-15431</v>
          </cell>
          <cell r="AZ39">
            <v>-11.606968242745175</v>
          </cell>
          <cell r="BB39">
            <v>-30</v>
          </cell>
        </row>
        <row r="40">
          <cell r="A40">
            <v>31</v>
          </cell>
          <cell r="B40" t="str">
            <v>BILLERICA</v>
          </cell>
          <cell r="C40">
            <v>199</v>
          </cell>
          <cell r="D40">
            <v>205.67945822501429</v>
          </cell>
          <cell r="E40">
            <v>205.67945822501429</v>
          </cell>
          <cell r="F40">
            <v>205.67945822501429</v>
          </cell>
          <cell r="G40">
            <v>193</v>
          </cell>
          <cell r="L40">
            <v>-12.679458225014287</v>
          </cell>
          <cell r="M40">
            <v>-6.164669206364259</v>
          </cell>
          <cell r="P40">
            <v>2812972</v>
          </cell>
          <cell r="Q40">
            <v>2940614</v>
          </cell>
          <cell r="R40">
            <v>2940614</v>
          </cell>
          <cell r="S40">
            <v>2939343</v>
          </cell>
          <cell r="T40">
            <v>2754265</v>
          </cell>
          <cell r="Y40">
            <v>-185078</v>
          </cell>
          <cell r="Z40">
            <v>-6.296577160270167</v>
          </cell>
          <cell r="AA40">
            <v>-0.13190795390590804</v>
          </cell>
          <cell r="AC40">
            <v>264758.8907716992</v>
          </cell>
          <cell r="AD40">
            <v>499702</v>
          </cell>
          <cell r="AE40">
            <v>305238</v>
          </cell>
          <cell r="AF40">
            <v>303967</v>
          </cell>
          <cell r="AG40">
            <v>303967</v>
          </cell>
          <cell r="AL40">
            <v>0</v>
          </cell>
          <cell r="AM40">
            <v>0</v>
          </cell>
          <cell r="AP40">
            <v>2548213.1092283009</v>
          </cell>
          <cell r="AQ40">
            <v>2440912</v>
          </cell>
          <cell r="AR40">
            <v>2635376</v>
          </cell>
          <cell r="AS40">
            <v>2635376</v>
          </cell>
          <cell r="AT40">
            <v>2450298</v>
          </cell>
          <cell r="AU40">
            <v>0</v>
          </cell>
          <cell r="AV40">
            <v>0</v>
          </cell>
          <cell r="AW40">
            <v>0</v>
          </cell>
          <cell r="AY40">
            <v>-185078</v>
          </cell>
          <cell r="AZ40">
            <v>-7.0228308977542504</v>
          </cell>
          <cell r="BB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  <cell r="M41" t="str">
            <v>--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Y41">
            <v>0</v>
          </cell>
          <cell r="Z41" t="str">
            <v>--</v>
          </cell>
          <cell r="AA41" t="e">
            <v>#VALUE!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L41">
            <v>0</v>
          </cell>
          <cell r="AM41" t="str">
            <v>--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 t="str">
            <v>--</v>
          </cell>
          <cell r="BB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L42">
            <v>0</v>
          </cell>
          <cell r="M42" t="str">
            <v>--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Y42">
            <v>0</v>
          </cell>
          <cell r="Z42" t="str">
            <v>--</v>
          </cell>
          <cell r="AA42" t="e">
            <v>#VALUE!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L42">
            <v>0</v>
          </cell>
          <cell r="AM42" t="str">
            <v>--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 t="str">
            <v>--</v>
          </cell>
          <cell r="BB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  <cell r="M43" t="str">
            <v>--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Y43">
            <v>0</v>
          </cell>
          <cell r="Z43" t="str">
            <v>--</v>
          </cell>
          <cell r="AA43" t="e">
            <v>#VALUE!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L43">
            <v>0</v>
          </cell>
          <cell r="AM43" t="str">
            <v>--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 t="str">
            <v>--</v>
          </cell>
          <cell r="BB43">
            <v>-34</v>
          </cell>
        </row>
        <row r="44">
          <cell r="A44">
            <v>35</v>
          </cell>
          <cell r="B44" t="str">
            <v>BOSTON</v>
          </cell>
          <cell r="C44">
            <v>9260</v>
          </cell>
          <cell r="D44">
            <v>10136.677680449933</v>
          </cell>
          <cell r="E44">
            <v>10136.677680449933</v>
          </cell>
          <cell r="F44">
            <v>9949.37716426919</v>
          </cell>
          <cell r="G44">
            <v>10082</v>
          </cell>
          <cell r="L44">
            <v>132.62283573081004</v>
          </cell>
          <cell r="M44">
            <v>1.3329762611381746</v>
          </cell>
          <cell r="P44">
            <v>144718281</v>
          </cell>
          <cell r="Q44">
            <v>158277165</v>
          </cell>
          <cell r="R44">
            <v>158277165</v>
          </cell>
          <cell r="S44">
            <v>154712947</v>
          </cell>
          <cell r="T44">
            <v>156810673</v>
          </cell>
          <cell r="Y44">
            <v>2097726</v>
          </cell>
          <cell r="Z44">
            <v>1.3558826463308193</v>
          </cell>
          <cell r="AA44">
            <v>2.2906385192644763E-2</v>
          </cell>
          <cell r="AC44">
            <v>25506072.877213754</v>
          </cell>
          <cell r="AD44">
            <v>39963000</v>
          </cell>
          <cell r="AE44">
            <v>30803882.5</v>
          </cell>
          <cell r="AF44">
            <v>30827700</v>
          </cell>
          <cell r="AG44">
            <v>30827700</v>
          </cell>
          <cell r="AL44">
            <v>0</v>
          </cell>
          <cell r="AM44">
            <v>0</v>
          </cell>
          <cell r="AP44">
            <v>119212208.12278625</v>
          </cell>
          <cell r="AQ44">
            <v>118314165</v>
          </cell>
          <cell r="AR44">
            <v>127473282.5</v>
          </cell>
          <cell r="AS44">
            <v>123885247</v>
          </cell>
          <cell r="AT44">
            <v>125982973</v>
          </cell>
          <cell r="AU44">
            <v>0</v>
          </cell>
          <cell r="AV44">
            <v>0</v>
          </cell>
          <cell r="AW44">
            <v>0</v>
          </cell>
          <cell r="AY44">
            <v>2097726</v>
          </cell>
          <cell r="AZ44">
            <v>1.6932815252812095</v>
          </cell>
          <cell r="BB44">
            <v>-35</v>
          </cell>
        </row>
        <row r="45">
          <cell r="A45">
            <v>36</v>
          </cell>
          <cell r="B45" t="str">
            <v>BOURNE</v>
          </cell>
          <cell r="C45">
            <v>106</v>
          </cell>
          <cell r="D45">
            <v>105.84480908741916</v>
          </cell>
          <cell r="E45">
            <v>105.84480908741916</v>
          </cell>
          <cell r="F45">
            <v>105.84480908741916</v>
          </cell>
          <cell r="G45">
            <v>131</v>
          </cell>
          <cell r="L45">
            <v>25.155190912580835</v>
          </cell>
          <cell r="M45">
            <v>23.766107312645545</v>
          </cell>
          <cell r="P45">
            <v>1513714</v>
          </cell>
          <cell r="Q45">
            <v>1568240</v>
          </cell>
          <cell r="R45">
            <v>1568240</v>
          </cell>
          <cell r="S45">
            <v>1566976</v>
          </cell>
          <cell r="T45">
            <v>1924102</v>
          </cell>
          <cell r="Y45">
            <v>357126</v>
          </cell>
          <cell r="Z45">
            <v>22.79077662963569</v>
          </cell>
          <cell r="AA45">
            <v>-0.97533068300985448</v>
          </cell>
          <cell r="AC45">
            <v>277638.58592683531</v>
          </cell>
          <cell r="AD45">
            <v>401531.75</v>
          </cell>
          <cell r="AE45">
            <v>148584</v>
          </cell>
          <cell r="AF45">
            <v>147320</v>
          </cell>
          <cell r="AG45">
            <v>147320</v>
          </cell>
          <cell r="AL45">
            <v>0</v>
          </cell>
          <cell r="AM45">
            <v>0</v>
          </cell>
          <cell r="AP45">
            <v>1236075.4140731646</v>
          </cell>
          <cell r="AQ45">
            <v>1166708.25</v>
          </cell>
          <cell r="AR45">
            <v>1419656</v>
          </cell>
          <cell r="AS45">
            <v>1419656</v>
          </cell>
          <cell r="AT45">
            <v>1776782</v>
          </cell>
          <cell r="AU45">
            <v>0</v>
          </cell>
          <cell r="AV45">
            <v>0</v>
          </cell>
          <cell r="AW45">
            <v>0</v>
          </cell>
          <cell r="AY45">
            <v>357126</v>
          </cell>
          <cell r="AZ45">
            <v>25.155812393988409</v>
          </cell>
          <cell r="BB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L46">
            <v>0</v>
          </cell>
          <cell r="M46" t="str">
            <v>--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Y46">
            <v>0</v>
          </cell>
          <cell r="Z46" t="str">
            <v>--</v>
          </cell>
          <cell r="AA46" t="e">
            <v>#VALUE!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L46">
            <v>0</v>
          </cell>
          <cell r="AM46" t="str">
            <v>--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 t="str">
            <v>--</v>
          </cell>
          <cell r="BB46">
            <v>-37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</v>
          </cell>
          <cell r="L47">
            <v>1</v>
          </cell>
          <cell r="M47" t="e">
            <v>#DIV/0!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16443</v>
          </cell>
          <cell r="Y47">
            <v>16443</v>
          </cell>
          <cell r="Z47" t="e">
            <v>#DIV/0!</v>
          </cell>
          <cell r="AA47" t="e">
            <v>#DIV/0!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L47">
            <v>0</v>
          </cell>
          <cell r="AM47" t="str">
            <v>--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16443</v>
          </cell>
          <cell r="AU47">
            <v>0</v>
          </cell>
          <cell r="AV47">
            <v>0</v>
          </cell>
          <cell r="AW47">
            <v>0</v>
          </cell>
          <cell r="AY47">
            <v>16443</v>
          </cell>
          <cell r="AZ47" t="e">
            <v>#DIV/0!</v>
          </cell>
          <cell r="BB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L48">
            <v>1</v>
          </cell>
          <cell r="M48" t="e">
            <v>#DIV/0!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13541</v>
          </cell>
          <cell r="Y48">
            <v>13541</v>
          </cell>
          <cell r="Z48" t="e">
            <v>#DIV/0!</v>
          </cell>
          <cell r="AA48" t="e">
            <v>#DIV/0!</v>
          </cell>
          <cell r="AC48">
            <v>0</v>
          </cell>
          <cell r="AD48">
            <v>1195.9999999999995</v>
          </cell>
          <cell r="AE48">
            <v>0</v>
          </cell>
          <cell r="AF48">
            <v>0</v>
          </cell>
          <cell r="AG48">
            <v>0</v>
          </cell>
          <cell r="AL48">
            <v>0</v>
          </cell>
          <cell r="AM48" t="str">
            <v>--</v>
          </cell>
          <cell r="AP48">
            <v>0</v>
          </cell>
          <cell r="AQ48">
            <v>-1195.9999999999995</v>
          </cell>
          <cell r="AR48">
            <v>0</v>
          </cell>
          <cell r="AS48">
            <v>0</v>
          </cell>
          <cell r="AT48">
            <v>13541</v>
          </cell>
          <cell r="AU48">
            <v>0</v>
          </cell>
          <cell r="AV48">
            <v>0</v>
          </cell>
          <cell r="AW48">
            <v>0</v>
          </cell>
          <cell r="AY48">
            <v>13541</v>
          </cell>
          <cell r="AZ48" t="e">
            <v>#DIV/0!</v>
          </cell>
          <cell r="BB48">
            <v>-39</v>
          </cell>
        </row>
        <row r="49">
          <cell r="A49">
            <v>40</v>
          </cell>
          <cell r="B49" t="str">
            <v>BRAINTREE</v>
          </cell>
          <cell r="C49">
            <v>18</v>
          </cell>
          <cell r="D49">
            <v>21.736541661904717</v>
          </cell>
          <cell r="E49">
            <v>21.736541661904717</v>
          </cell>
          <cell r="F49">
            <v>21.736541661904717</v>
          </cell>
          <cell r="G49">
            <v>22</v>
          </cell>
          <cell r="L49">
            <v>0.2634583380952833</v>
          </cell>
          <cell r="M49">
            <v>1.2120526907783979</v>
          </cell>
          <cell r="P49">
            <v>232292</v>
          </cell>
          <cell r="Q49">
            <v>297964</v>
          </cell>
          <cell r="R49">
            <v>297964</v>
          </cell>
          <cell r="S49">
            <v>298128</v>
          </cell>
          <cell r="T49">
            <v>308526</v>
          </cell>
          <cell r="Y49">
            <v>10398</v>
          </cell>
          <cell r="Z49">
            <v>3.4877636451457139</v>
          </cell>
          <cell r="AA49">
            <v>2.275710954367316</v>
          </cell>
          <cell r="AC49">
            <v>33356.822807369448</v>
          </cell>
          <cell r="AD49">
            <v>109874.25</v>
          </cell>
          <cell r="AE49">
            <v>81714</v>
          </cell>
          <cell r="AF49">
            <v>81878</v>
          </cell>
          <cell r="AG49">
            <v>81878</v>
          </cell>
          <cell r="AL49">
            <v>0</v>
          </cell>
          <cell r="AM49">
            <v>0</v>
          </cell>
          <cell r="AP49">
            <v>198935.17719263054</v>
          </cell>
          <cell r="AQ49">
            <v>188089.75</v>
          </cell>
          <cell r="AR49">
            <v>216250</v>
          </cell>
          <cell r="AS49">
            <v>216250</v>
          </cell>
          <cell r="AT49">
            <v>226648</v>
          </cell>
          <cell r="AU49">
            <v>0</v>
          </cell>
          <cell r="AV49">
            <v>0</v>
          </cell>
          <cell r="AW49">
            <v>0</v>
          </cell>
          <cell r="AY49">
            <v>10398</v>
          </cell>
          <cell r="AZ49">
            <v>4.808323699421968</v>
          </cell>
          <cell r="BB49">
            <v>-40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L50">
            <v>0</v>
          </cell>
          <cell r="M50" t="str">
            <v>--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Y50">
            <v>0</v>
          </cell>
          <cell r="Z50" t="str">
            <v>--</v>
          </cell>
          <cell r="AA50" t="e">
            <v>#VALUE!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L50">
            <v>0</v>
          </cell>
          <cell r="AM50" t="str">
            <v>--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 t="str">
            <v>--</v>
          </cell>
          <cell r="BB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  <cell r="M51" t="str">
            <v>--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Y51">
            <v>0</v>
          </cell>
          <cell r="Z51" t="str">
            <v>--</v>
          </cell>
          <cell r="AA51" t="e">
            <v>#VALUE!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L51">
            <v>0</v>
          </cell>
          <cell r="AM51" t="str">
            <v>--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 t="str">
            <v>--</v>
          </cell>
          <cell r="BB51">
            <v>-42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L52">
            <v>0</v>
          </cell>
          <cell r="M52" t="str">
            <v>--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Y52">
            <v>0</v>
          </cell>
          <cell r="Z52" t="str">
            <v>--</v>
          </cell>
          <cell r="AA52" t="e">
            <v>#VALUE!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L52">
            <v>0</v>
          </cell>
          <cell r="AM52" t="str">
            <v>--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0</v>
          </cell>
          <cell r="AZ52" t="str">
            <v>--</v>
          </cell>
          <cell r="BB52">
            <v>-43</v>
          </cell>
        </row>
        <row r="53">
          <cell r="A53">
            <v>44</v>
          </cell>
          <cell r="B53" t="str">
            <v>BROCKTON</v>
          </cell>
          <cell r="C53">
            <v>378</v>
          </cell>
          <cell r="D53">
            <v>402.8717816210808</v>
          </cell>
          <cell r="E53">
            <v>402.8717816210808</v>
          </cell>
          <cell r="F53">
            <v>686.21530240347693</v>
          </cell>
          <cell r="G53">
            <v>631</v>
          </cell>
          <cell r="L53">
            <v>-55.215302403476926</v>
          </cell>
          <cell r="M53">
            <v>-8.0463525383483443</v>
          </cell>
          <cell r="P53">
            <v>4582839</v>
          </cell>
          <cell r="Q53">
            <v>4662175</v>
          </cell>
          <cell r="R53">
            <v>4662175</v>
          </cell>
          <cell r="S53">
            <v>8145316</v>
          </cell>
          <cell r="T53">
            <v>7511821</v>
          </cell>
          <cell r="Y53">
            <v>-633495</v>
          </cell>
          <cell r="Z53">
            <v>-7.7774146515617097</v>
          </cell>
          <cell r="AA53">
            <v>0.26893788678663455</v>
          </cell>
          <cell r="AC53">
            <v>1101120.4434159654</v>
          </cell>
          <cell r="AD53">
            <v>956851.5</v>
          </cell>
          <cell r="AE53">
            <v>416544</v>
          </cell>
          <cell r="AF53">
            <v>3899685</v>
          </cell>
          <cell r="AG53">
            <v>3899685</v>
          </cell>
          <cell r="AL53">
            <v>0</v>
          </cell>
          <cell r="AM53">
            <v>0</v>
          </cell>
          <cell r="AP53">
            <v>3481718.5565840346</v>
          </cell>
          <cell r="AQ53">
            <v>3705323.5</v>
          </cell>
          <cell r="AR53">
            <v>4245631</v>
          </cell>
          <cell r="AS53">
            <v>4245631</v>
          </cell>
          <cell r="AT53">
            <v>3612136</v>
          </cell>
          <cell r="AU53">
            <v>0</v>
          </cell>
          <cell r="AV53">
            <v>0</v>
          </cell>
          <cell r="AW53">
            <v>0</v>
          </cell>
          <cell r="AY53">
            <v>-633495</v>
          </cell>
          <cell r="AZ53">
            <v>-14.921103600383546</v>
          </cell>
          <cell r="BB53">
            <v>-44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  <cell r="M54" t="str">
            <v>--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Y54">
            <v>0</v>
          </cell>
          <cell r="Z54" t="str">
            <v>--</v>
          </cell>
          <cell r="AA54" t="e">
            <v>#VALUE!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L54">
            <v>0</v>
          </cell>
          <cell r="AM54" t="str">
            <v>--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 t="str">
            <v>--</v>
          </cell>
          <cell r="BB54">
            <v>-45</v>
          </cell>
        </row>
        <row r="55">
          <cell r="A55">
            <v>46</v>
          </cell>
          <cell r="B55" t="str">
            <v>BROOKLINE</v>
          </cell>
          <cell r="C55">
            <v>3</v>
          </cell>
          <cell r="D55">
            <v>2.9932178165196128</v>
          </cell>
          <cell r="E55">
            <v>2.9932178165196128</v>
          </cell>
          <cell r="F55">
            <v>2.9149782077176569</v>
          </cell>
          <cell r="G55">
            <v>4</v>
          </cell>
          <cell r="L55">
            <v>1.0850217922823431</v>
          </cell>
          <cell r="M55">
            <v>37.222295158490518</v>
          </cell>
          <cell r="P55">
            <v>45504</v>
          </cell>
          <cell r="Q55">
            <v>54856</v>
          </cell>
          <cell r="R55">
            <v>54856</v>
          </cell>
          <cell r="S55">
            <v>53771</v>
          </cell>
          <cell r="T55">
            <v>70608</v>
          </cell>
          <cell r="Y55">
            <v>16837</v>
          </cell>
          <cell r="Z55">
            <v>31.312417474103139</v>
          </cell>
          <cell r="AA55">
            <v>-5.9098776843873786</v>
          </cell>
          <cell r="AC55">
            <v>2572</v>
          </cell>
          <cell r="AD55">
            <v>14415.75</v>
          </cell>
          <cell r="AE55">
            <v>11924</v>
          </cell>
          <cell r="AF55">
            <v>10839</v>
          </cell>
          <cell r="AG55">
            <v>10839</v>
          </cell>
          <cell r="AL55">
            <v>0</v>
          </cell>
          <cell r="AM55">
            <v>0</v>
          </cell>
          <cell r="AP55">
            <v>42932</v>
          </cell>
          <cell r="AQ55">
            <v>40440.25</v>
          </cell>
          <cell r="AR55">
            <v>42932</v>
          </cell>
          <cell r="AS55">
            <v>42932</v>
          </cell>
          <cell r="AT55">
            <v>59769</v>
          </cell>
          <cell r="AU55">
            <v>0</v>
          </cell>
          <cell r="AV55">
            <v>0</v>
          </cell>
          <cell r="AW55">
            <v>0</v>
          </cell>
          <cell r="AY55">
            <v>16837</v>
          </cell>
          <cell r="AZ55">
            <v>39.217832851951925</v>
          </cell>
          <cell r="BB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 t="str">
            <v>--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Y56">
            <v>0</v>
          </cell>
          <cell r="Z56" t="str">
            <v>--</v>
          </cell>
          <cell r="AA56" t="e">
            <v>#VALUE!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L56">
            <v>0</v>
          </cell>
          <cell r="AM56" t="str">
            <v>--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 t="str">
            <v>--</v>
          </cell>
          <cell r="BB56">
            <v>-47</v>
          </cell>
        </row>
        <row r="57">
          <cell r="A57">
            <v>48</v>
          </cell>
          <cell r="B57" t="str">
            <v>BURLINGTON</v>
          </cell>
          <cell r="C57">
            <v>2</v>
          </cell>
          <cell r="D57">
            <v>2.2999564346083465</v>
          </cell>
          <cell r="E57">
            <v>2.2999564346083465</v>
          </cell>
          <cell r="F57">
            <v>2.2999564346083465</v>
          </cell>
          <cell r="G57">
            <v>4</v>
          </cell>
          <cell r="L57">
            <v>1.7000435653916535</v>
          </cell>
          <cell r="M57">
            <v>73.916337710159681</v>
          </cell>
          <cell r="P57">
            <v>42725</v>
          </cell>
          <cell r="Q57">
            <v>34804</v>
          </cell>
          <cell r="R57">
            <v>34804</v>
          </cell>
          <cell r="S57">
            <v>34804</v>
          </cell>
          <cell r="T57">
            <v>63137</v>
          </cell>
          <cell r="Y57">
            <v>28333</v>
          </cell>
          <cell r="Z57">
            <v>81.407309504654648</v>
          </cell>
          <cell r="AA57">
            <v>7.4909717944949676</v>
          </cell>
          <cell r="AC57">
            <v>1875.9918911806219</v>
          </cell>
          <cell r="AD57">
            <v>8983</v>
          </cell>
          <cell r="AE57">
            <v>2058</v>
          </cell>
          <cell r="AF57">
            <v>2058</v>
          </cell>
          <cell r="AG57">
            <v>2058</v>
          </cell>
          <cell r="AL57">
            <v>0</v>
          </cell>
          <cell r="AM57">
            <v>0</v>
          </cell>
          <cell r="AP57">
            <v>40849.008108819377</v>
          </cell>
          <cell r="AQ57">
            <v>25821</v>
          </cell>
          <cell r="AR57">
            <v>32746</v>
          </cell>
          <cell r="AS57">
            <v>32746</v>
          </cell>
          <cell r="AT57">
            <v>61079</v>
          </cell>
          <cell r="AU57">
            <v>0</v>
          </cell>
          <cell r="AV57">
            <v>0</v>
          </cell>
          <cell r="AW57">
            <v>0</v>
          </cell>
          <cell r="AY57">
            <v>28333</v>
          </cell>
          <cell r="AZ57">
            <v>86.523544860440964</v>
          </cell>
          <cell r="BB57">
            <v>-48</v>
          </cell>
        </row>
        <row r="58">
          <cell r="A58">
            <v>49</v>
          </cell>
          <cell r="B58" t="str">
            <v>CAMBRIDGE</v>
          </cell>
          <cell r="C58">
            <v>489</v>
          </cell>
          <cell r="D58">
            <v>486.64630980311114</v>
          </cell>
          <cell r="E58">
            <v>486.64630980311114</v>
          </cell>
          <cell r="F58">
            <v>474.67564965641185</v>
          </cell>
          <cell r="G58">
            <v>476</v>
          </cell>
          <cell r="L58">
            <v>1.3243503435881507</v>
          </cell>
          <cell r="M58">
            <v>0.27900111255902971</v>
          </cell>
          <cell r="P58">
            <v>12046242</v>
          </cell>
          <cell r="Q58">
            <v>13066340</v>
          </cell>
          <cell r="R58">
            <v>13066340</v>
          </cell>
          <cell r="S58">
            <v>12741803</v>
          </cell>
          <cell r="T58">
            <v>12770444</v>
          </cell>
          <cell r="Y58">
            <v>28641</v>
          </cell>
          <cell r="Z58">
            <v>0.22477980549533427</v>
          </cell>
          <cell r="AA58">
            <v>-5.4221307063695434E-2</v>
          </cell>
          <cell r="AC58">
            <v>849692.85902684974</v>
          </cell>
          <cell r="AD58">
            <v>2420377</v>
          </cell>
          <cell r="AE58">
            <v>1440362</v>
          </cell>
          <cell r="AF58">
            <v>1115825</v>
          </cell>
          <cell r="AG58">
            <v>1115825</v>
          </cell>
          <cell r="AL58">
            <v>0</v>
          </cell>
          <cell r="AM58">
            <v>0</v>
          </cell>
          <cell r="AP58">
            <v>11196549.140973151</v>
          </cell>
          <cell r="AQ58">
            <v>10645963</v>
          </cell>
          <cell r="AR58">
            <v>11625978</v>
          </cell>
          <cell r="AS58">
            <v>11625978</v>
          </cell>
          <cell r="AT58">
            <v>11654619</v>
          </cell>
          <cell r="AU58">
            <v>0</v>
          </cell>
          <cell r="AV58">
            <v>0</v>
          </cell>
          <cell r="AW58">
            <v>0</v>
          </cell>
          <cell r="AY58">
            <v>28641</v>
          </cell>
          <cell r="AZ58">
            <v>0.24635346806951564</v>
          </cell>
          <cell r="BB58">
            <v>-49</v>
          </cell>
        </row>
        <row r="59">
          <cell r="A59">
            <v>50</v>
          </cell>
          <cell r="B59" t="str">
            <v>CANTON</v>
          </cell>
          <cell r="C59">
            <v>4</v>
          </cell>
          <cell r="D59">
            <v>4.4434326707055183</v>
          </cell>
          <cell r="E59">
            <v>4.4434326707055183</v>
          </cell>
          <cell r="F59">
            <v>4.4434326707055183</v>
          </cell>
          <cell r="G59">
            <v>8</v>
          </cell>
          <cell r="L59">
            <v>3.5565673292944817</v>
          </cell>
          <cell r="M59">
            <v>80.04098616689015</v>
          </cell>
          <cell r="P59">
            <v>53357</v>
          </cell>
          <cell r="Q59">
            <v>64653</v>
          </cell>
          <cell r="R59">
            <v>64653</v>
          </cell>
          <cell r="S59">
            <v>64630</v>
          </cell>
          <cell r="T59">
            <v>109287</v>
          </cell>
          <cell r="Y59">
            <v>44657</v>
          </cell>
          <cell r="Z59">
            <v>69.096394863066692</v>
          </cell>
          <cell r="AA59">
            <v>-10.944591303823458</v>
          </cell>
          <cell r="AC59">
            <v>3572</v>
          </cell>
          <cell r="AD59">
            <v>30221.25</v>
          </cell>
          <cell r="AE59">
            <v>14868</v>
          </cell>
          <cell r="AF59">
            <v>14845</v>
          </cell>
          <cell r="AG59">
            <v>14845</v>
          </cell>
          <cell r="AL59">
            <v>0</v>
          </cell>
          <cell r="AM59">
            <v>0</v>
          </cell>
          <cell r="AP59">
            <v>49785</v>
          </cell>
          <cell r="AQ59">
            <v>34431.75</v>
          </cell>
          <cell r="AR59">
            <v>49785</v>
          </cell>
          <cell r="AS59">
            <v>49785</v>
          </cell>
          <cell r="AT59">
            <v>94442</v>
          </cell>
          <cell r="AU59">
            <v>0</v>
          </cell>
          <cell r="AV59">
            <v>0</v>
          </cell>
          <cell r="AW59">
            <v>0</v>
          </cell>
          <cell r="AY59">
            <v>44657</v>
          </cell>
          <cell r="AZ59">
            <v>89.69970874761475</v>
          </cell>
          <cell r="BB59">
            <v>-50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 t="str">
            <v>--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Y60">
            <v>0</v>
          </cell>
          <cell r="Z60" t="str">
            <v>--</v>
          </cell>
          <cell r="AA60" t="e">
            <v>#VALUE!</v>
          </cell>
          <cell r="AC60">
            <v>0</v>
          </cell>
          <cell r="AD60">
            <v>330.25</v>
          </cell>
          <cell r="AE60">
            <v>0</v>
          </cell>
          <cell r="AF60">
            <v>0</v>
          </cell>
          <cell r="AG60">
            <v>0</v>
          </cell>
          <cell r="AL60">
            <v>0</v>
          </cell>
          <cell r="AM60" t="str">
            <v>--</v>
          </cell>
          <cell r="AP60">
            <v>0</v>
          </cell>
          <cell r="AQ60">
            <v>-330.25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 t="str">
            <v>--</v>
          </cell>
          <cell r="BB60">
            <v>-51</v>
          </cell>
        </row>
        <row r="61">
          <cell r="A61">
            <v>52</v>
          </cell>
          <cell r="B61" t="str">
            <v>CARVER</v>
          </cell>
          <cell r="C61">
            <v>29</v>
          </cell>
          <cell r="D61">
            <v>30.832652498744974</v>
          </cell>
          <cell r="E61">
            <v>30.832652498744974</v>
          </cell>
          <cell r="F61">
            <v>30.832652498744974</v>
          </cell>
          <cell r="G61">
            <v>40</v>
          </cell>
          <cell r="L61">
            <v>9.1673475012550263</v>
          </cell>
          <cell r="M61">
            <v>29.732594370945463</v>
          </cell>
          <cell r="P61">
            <v>379173</v>
          </cell>
          <cell r="Q61">
            <v>409196</v>
          </cell>
          <cell r="R61">
            <v>409196</v>
          </cell>
          <cell r="S61">
            <v>408788</v>
          </cell>
          <cell r="T61">
            <v>530258</v>
          </cell>
          <cell r="Y61">
            <v>121470</v>
          </cell>
          <cell r="Z61">
            <v>29.714668728044845</v>
          </cell>
          <cell r="AA61">
            <v>-1.7925642900618044E-2</v>
          </cell>
          <cell r="AC61">
            <v>98934.671475398165</v>
          </cell>
          <cell r="AD61">
            <v>129291.75</v>
          </cell>
          <cell r="AE61">
            <v>55890</v>
          </cell>
          <cell r="AF61">
            <v>55482</v>
          </cell>
          <cell r="AG61">
            <v>55482</v>
          </cell>
          <cell r="AL61">
            <v>0</v>
          </cell>
          <cell r="AM61">
            <v>0</v>
          </cell>
          <cell r="AP61">
            <v>280238.32852460182</v>
          </cell>
          <cell r="AQ61">
            <v>279904.25</v>
          </cell>
          <cell r="AR61">
            <v>353306</v>
          </cell>
          <cell r="AS61">
            <v>353306</v>
          </cell>
          <cell r="AT61">
            <v>474776</v>
          </cell>
          <cell r="AU61">
            <v>0</v>
          </cell>
          <cell r="AV61">
            <v>0</v>
          </cell>
          <cell r="AW61">
            <v>0</v>
          </cell>
          <cell r="AY61">
            <v>121470</v>
          </cell>
          <cell r="AZ61">
            <v>34.380961546081856</v>
          </cell>
          <cell r="BB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L62">
            <v>0</v>
          </cell>
          <cell r="M62" t="str">
            <v>--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Y62">
            <v>0</v>
          </cell>
          <cell r="Z62" t="str">
            <v>--</v>
          </cell>
          <cell r="AA62" t="e">
            <v>#VALUE!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L62">
            <v>0</v>
          </cell>
          <cell r="AM62" t="str">
            <v>--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 t="str">
            <v>--</v>
          </cell>
          <cell r="BB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L63">
            <v>0</v>
          </cell>
          <cell r="M63" t="str">
            <v>--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Y63">
            <v>0</v>
          </cell>
          <cell r="Z63" t="str">
            <v>--</v>
          </cell>
          <cell r="AA63" t="e">
            <v>#VALUE!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L63">
            <v>0</v>
          </cell>
          <cell r="AM63" t="str">
            <v>--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 t="str">
            <v>--</v>
          </cell>
          <cell r="BB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  <cell r="M64" t="str">
            <v>--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Y64">
            <v>0</v>
          </cell>
          <cell r="Z64" t="str">
            <v>--</v>
          </cell>
          <cell r="AA64" t="e">
            <v>#VALUE!</v>
          </cell>
          <cell r="AC64">
            <v>0</v>
          </cell>
          <cell r="AD64">
            <v>20812.249999999989</v>
          </cell>
          <cell r="AE64">
            <v>0</v>
          </cell>
          <cell r="AF64">
            <v>0</v>
          </cell>
          <cell r="AG64">
            <v>0</v>
          </cell>
          <cell r="AL64">
            <v>0</v>
          </cell>
          <cell r="AM64" t="str">
            <v>--</v>
          </cell>
          <cell r="AP64">
            <v>0</v>
          </cell>
          <cell r="AQ64">
            <v>-20812.249999999989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 t="str">
            <v>--</v>
          </cell>
          <cell r="BB64">
            <v>-55</v>
          </cell>
        </row>
        <row r="65">
          <cell r="A65">
            <v>56</v>
          </cell>
          <cell r="B65" t="str">
            <v>CHELMSFORD</v>
          </cell>
          <cell r="C65">
            <v>123</v>
          </cell>
          <cell r="D65">
            <v>125.64638819384616</v>
          </cell>
          <cell r="E65">
            <v>125.64638819384616</v>
          </cell>
          <cell r="F65">
            <v>125.64638819384616</v>
          </cell>
          <cell r="G65">
            <v>125</v>
          </cell>
          <cell r="L65">
            <v>-0.64638819384616397</v>
          </cell>
          <cell r="M65">
            <v>-0.51445027838676882</v>
          </cell>
          <cell r="P65">
            <v>1452827</v>
          </cell>
          <cell r="Q65">
            <v>1491080</v>
          </cell>
          <cell r="R65">
            <v>1491080</v>
          </cell>
          <cell r="S65">
            <v>1597971</v>
          </cell>
          <cell r="T65">
            <v>1583926</v>
          </cell>
          <cell r="Y65">
            <v>-14045</v>
          </cell>
          <cell r="Z65">
            <v>-0.8789270894152601</v>
          </cell>
          <cell r="AA65">
            <v>-0.36447681102849128</v>
          </cell>
          <cell r="AC65">
            <v>119747.67352649379</v>
          </cell>
          <cell r="AD65">
            <v>212755.75</v>
          </cell>
          <cell r="AE65">
            <v>148002</v>
          </cell>
          <cell r="AF65">
            <v>254893</v>
          </cell>
          <cell r="AG65">
            <v>254893</v>
          </cell>
          <cell r="AL65">
            <v>0</v>
          </cell>
          <cell r="AM65">
            <v>0</v>
          </cell>
          <cell r="AP65">
            <v>1333079.3264735062</v>
          </cell>
          <cell r="AQ65">
            <v>1278324.25</v>
          </cell>
          <cell r="AR65">
            <v>1343078</v>
          </cell>
          <cell r="AS65">
            <v>1343078</v>
          </cell>
          <cell r="AT65">
            <v>1329033</v>
          </cell>
          <cell r="AU65">
            <v>0</v>
          </cell>
          <cell r="AV65">
            <v>0</v>
          </cell>
          <cell r="AW65">
            <v>0</v>
          </cell>
          <cell r="AY65">
            <v>-14045</v>
          </cell>
          <cell r="AZ65">
            <v>-1.0457322657358659</v>
          </cell>
          <cell r="BB65">
            <v>-56</v>
          </cell>
        </row>
        <row r="66">
          <cell r="A66">
            <v>57</v>
          </cell>
          <cell r="B66" t="str">
            <v>CHELSEA</v>
          </cell>
          <cell r="C66">
            <v>706</v>
          </cell>
          <cell r="D66">
            <v>852.65844206070028</v>
          </cell>
          <cell r="E66">
            <v>852.65844206070028</v>
          </cell>
          <cell r="F66">
            <v>852.37682898775336</v>
          </cell>
          <cell r="G66">
            <v>835</v>
          </cell>
          <cell r="L66">
            <v>-17.376828987753356</v>
          </cell>
          <cell r="M66">
            <v>-2.0386322570956517</v>
          </cell>
          <cell r="P66">
            <v>8883784</v>
          </cell>
          <cell r="Q66">
            <v>10477200</v>
          </cell>
          <cell r="R66">
            <v>10477200</v>
          </cell>
          <cell r="S66">
            <v>10451766</v>
          </cell>
          <cell r="T66">
            <v>10227623</v>
          </cell>
          <cell r="Y66">
            <v>-224143</v>
          </cell>
          <cell r="Z66">
            <v>-2.144546672782377</v>
          </cell>
          <cell r="AA66">
            <v>-0.10591441568672533</v>
          </cell>
          <cell r="AC66">
            <v>2570497.7912149425</v>
          </cell>
          <cell r="AD66">
            <v>3776159.25</v>
          </cell>
          <cell r="AE66">
            <v>3236672</v>
          </cell>
          <cell r="AF66">
            <v>3211238</v>
          </cell>
          <cell r="AG66">
            <v>3211238</v>
          </cell>
          <cell r="AL66">
            <v>0</v>
          </cell>
          <cell r="AM66">
            <v>0</v>
          </cell>
          <cell r="AP66">
            <v>6313286.2087850571</v>
          </cell>
          <cell r="AQ66">
            <v>6701040.75</v>
          </cell>
          <cell r="AR66">
            <v>7240528</v>
          </cell>
          <cell r="AS66">
            <v>7240528</v>
          </cell>
          <cell r="AT66">
            <v>7016385</v>
          </cell>
          <cell r="AU66">
            <v>0</v>
          </cell>
          <cell r="AV66">
            <v>0</v>
          </cell>
          <cell r="AW66">
            <v>0</v>
          </cell>
          <cell r="AY66">
            <v>-224143</v>
          </cell>
          <cell r="AZ66">
            <v>-3.0956720283382699</v>
          </cell>
          <cell r="BB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L67">
            <v>0</v>
          </cell>
          <cell r="M67" t="str">
            <v>--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Y67">
            <v>0</v>
          </cell>
          <cell r="Z67" t="str">
            <v>--</v>
          </cell>
          <cell r="AA67" t="e">
            <v>#VALUE!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L67">
            <v>0</v>
          </cell>
          <cell r="AM67" t="str">
            <v>--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0</v>
          </cell>
          <cell r="AZ67" t="str">
            <v>--</v>
          </cell>
          <cell r="BB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  <cell r="M68" t="str">
            <v>--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Y68">
            <v>0</v>
          </cell>
          <cell r="Z68" t="str">
            <v>--</v>
          </cell>
          <cell r="AA68" t="e">
            <v>#VALUE!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L68">
            <v>0</v>
          </cell>
          <cell r="AM68" t="str">
            <v>--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 t="str">
            <v>--</v>
          </cell>
          <cell r="BB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L69">
            <v>0</v>
          </cell>
          <cell r="M69" t="str">
            <v>--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Y69">
            <v>0</v>
          </cell>
          <cell r="Z69" t="str">
            <v>--</v>
          </cell>
          <cell r="AA69" t="e">
            <v>#VALUE!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L69">
            <v>0</v>
          </cell>
          <cell r="AM69" t="str">
            <v>--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 t="str">
            <v>--</v>
          </cell>
          <cell r="BB69">
            <v>-60</v>
          </cell>
        </row>
        <row r="70">
          <cell r="A70">
            <v>61</v>
          </cell>
          <cell r="B70" t="str">
            <v>CHICOPEE</v>
          </cell>
          <cell r="C70">
            <v>192</v>
          </cell>
          <cell r="D70">
            <v>204.98852781788725</v>
          </cell>
          <cell r="E70">
            <v>204.98852781788725</v>
          </cell>
          <cell r="F70">
            <v>204.48480573352001</v>
          </cell>
          <cell r="G70">
            <v>212</v>
          </cell>
          <cell r="L70">
            <v>7.5151942664799947</v>
          </cell>
          <cell r="M70">
            <v>3.6751846864718329</v>
          </cell>
          <cell r="P70">
            <v>2229817</v>
          </cell>
          <cell r="Q70">
            <v>2398245</v>
          </cell>
          <cell r="R70">
            <v>2398245</v>
          </cell>
          <cell r="S70">
            <v>2390930</v>
          </cell>
          <cell r="T70">
            <v>2482032</v>
          </cell>
          <cell r="Y70">
            <v>91102</v>
          </cell>
          <cell r="Z70">
            <v>3.8103164877265394</v>
          </cell>
          <cell r="AA70">
            <v>0.13513180125470647</v>
          </cell>
          <cell r="AC70">
            <v>491427.27170508425</v>
          </cell>
          <cell r="AD70">
            <v>621545.5</v>
          </cell>
          <cell r="AE70">
            <v>339375</v>
          </cell>
          <cell r="AF70">
            <v>332060</v>
          </cell>
          <cell r="AG70">
            <v>332060</v>
          </cell>
          <cell r="AL70">
            <v>0</v>
          </cell>
          <cell r="AM70">
            <v>0</v>
          </cell>
          <cell r="AP70">
            <v>1738389.7282949158</v>
          </cell>
          <cell r="AQ70">
            <v>1776699.5</v>
          </cell>
          <cell r="AR70">
            <v>2058870</v>
          </cell>
          <cell r="AS70">
            <v>2058870</v>
          </cell>
          <cell r="AT70">
            <v>2149972</v>
          </cell>
          <cell r="AU70">
            <v>0</v>
          </cell>
          <cell r="AV70">
            <v>0</v>
          </cell>
          <cell r="AW70">
            <v>0</v>
          </cell>
          <cell r="AY70">
            <v>91102</v>
          </cell>
          <cell r="AZ70">
            <v>4.4248544104290133</v>
          </cell>
          <cell r="BB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L71">
            <v>0</v>
          </cell>
          <cell r="M71" t="str">
            <v>--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Y71">
            <v>0</v>
          </cell>
          <cell r="Z71" t="str">
            <v>--</v>
          </cell>
          <cell r="AA71" t="e">
            <v>#VALUE!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L71">
            <v>0</v>
          </cell>
          <cell r="AM71" t="str">
            <v>--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 t="str">
            <v>--</v>
          </cell>
          <cell r="BB71">
            <v>-62</v>
          </cell>
        </row>
        <row r="72">
          <cell r="A72">
            <v>63</v>
          </cell>
          <cell r="B72" t="str">
            <v>CLARKSBURG</v>
          </cell>
          <cell r="C72">
            <v>3</v>
          </cell>
          <cell r="D72">
            <v>3.0849858356940509</v>
          </cell>
          <cell r="E72">
            <v>3.0849858356940509</v>
          </cell>
          <cell r="F72">
            <v>3.0849858356940509</v>
          </cell>
          <cell r="G72">
            <v>3</v>
          </cell>
          <cell r="L72">
            <v>-8.4985835694050937E-2</v>
          </cell>
          <cell r="M72">
            <v>-2.754820936639113</v>
          </cell>
          <cell r="P72">
            <v>47928</v>
          </cell>
          <cell r="Q72">
            <v>41209</v>
          </cell>
          <cell r="R72">
            <v>41209</v>
          </cell>
          <cell r="S72">
            <v>41370</v>
          </cell>
          <cell r="T72">
            <v>40227</v>
          </cell>
          <cell r="Y72">
            <v>-1143</v>
          </cell>
          <cell r="Z72">
            <v>-2.7628716461203795</v>
          </cell>
          <cell r="AA72">
            <v>-8.0507094812665159E-3</v>
          </cell>
          <cell r="AC72">
            <v>9069.381634368634</v>
          </cell>
          <cell r="AD72">
            <v>9659.9999999999982</v>
          </cell>
          <cell r="AE72">
            <v>2758</v>
          </cell>
          <cell r="AF72">
            <v>2758</v>
          </cell>
          <cell r="AG72">
            <v>2758</v>
          </cell>
          <cell r="AL72">
            <v>0</v>
          </cell>
          <cell r="AM72">
            <v>0</v>
          </cell>
          <cell r="AP72">
            <v>38858.618365631366</v>
          </cell>
          <cell r="AQ72">
            <v>31549</v>
          </cell>
          <cell r="AR72">
            <v>38451</v>
          </cell>
          <cell r="AS72">
            <v>38612</v>
          </cell>
          <cell r="AT72">
            <v>37469</v>
          </cell>
          <cell r="AU72">
            <v>0</v>
          </cell>
          <cell r="AV72">
            <v>0</v>
          </cell>
          <cell r="AW72">
            <v>0</v>
          </cell>
          <cell r="AY72">
            <v>-1143</v>
          </cell>
          <cell r="AZ72">
            <v>-2.960219620843263</v>
          </cell>
          <cell r="BB72">
            <v>-63</v>
          </cell>
        </row>
        <row r="73">
          <cell r="A73">
            <v>64</v>
          </cell>
          <cell r="B73" t="str">
            <v>CLINTON</v>
          </cell>
          <cell r="C73">
            <v>52</v>
          </cell>
          <cell r="D73">
            <v>50.937751355132058</v>
          </cell>
          <cell r="E73">
            <v>50.937751355132058</v>
          </cell>
          <cell r="F73">
            <v>50.937751355132058</v>
          </cell>
          <cell r="G73">
            <v>57</v>
          </cell>
          <cell r="L73">
            <v>6.0622486448679425</v>
          </cell>
          <cell r="M73">
            <v>11.901288305018909</v>
          </cell>
          <cell r="P73">
            <v>529872</v>
          </cell>
          <cell r="Q73">
            <v>533751</v>
          </cell>
          <cell r="R73">
            <v>533751</v>
          </cell>
          <cell r="S73">
            <v>571989</v>
          </cell>
          <cell r="T73">
            <v>646067</v>
          </cell>
          <cell r="Y73">
            <v>74078</v>
          </cell>
          <cell r="Z73">
            <v>12.950948357398474</v>
          </cell>
          <cell r="AA73">
            <v>1.0496600523795649</v>
          </cell>
          <cell r="AC73">
            <v>45470</v>
          </cell>
          <cell r="AD73">
            <v>104694.75</v>
          </cell>
          <cell r="AE73">
            <v>49349</v>
          </cell>
          <cell r="AF73">
            <v>87587</v>
          </cell>
          <cell r="AG73">
            <v>87587</v>
          </cell>
          <cell r="AL73">
            <v>0</v>
          </cell>
          <cell r="AM73">
            <v>0</v>
          </cell>
          <cell r="AP73">
            <v>484402</v>
          </cell>
          <cell r="AQ73">
            <v>429056.25</v>
          </cell>
          <cell r="AR73">
            <v>484402</v>
          </cell>
          <cell r="AS73">
            <v>484402</v>
          </cell>
          <cell r="AT73">
            <v>558480</v>
          </cell>
          <cell r="AU73">
            <v>0</v>
          </cell>
          <cell r="AV73">
            <v>0</v>
          </cell>
          <cell r="AW73">
            <v>0</v>
          </cell>
          <cell r="AY73">
            <v>74078</v>
          </cell>
          <cell r="AZ73">
            <v>15.292670137612973</v>
          </cell>
          <cell r="BB73">
            <v>-64</v>
          </cell>
        </row>
        <row r="74">
          <cell r="A74">
            <v>65</v>
          </cell>
          <cell r="B74" t="str">
            <v>COHASSET</v>
          </cell>
          <cell r="C74">
            <v>3</v>
          </cell>
          <cell r="D74">
            <v>3.5634166606938535</v>
          </cell>
          <cell r="E74">
            <v>3.5634166606938535</v>
          </cell>
          <cell r="F74">
            <v>3.5634166606938535</v>
          </cell>
          <cell r="G74">
            <v>1</v>
          </cell>
          <cell r="L74">
            <v>-2.5634166606938535</v>
          </cell>
          <cell r="M74">
            <v>-71.937045391562933</v>
          </cell>
          <cell r="P74">
            <v>44114</v>
          </cell>
          <cell r="Q74">
            <v>53823</v>
          </cell>
          <cell r="R74">
            <v>53823</v>
          </cell>
          <cell r="S74">
            <v>53823</v>
          </cell>
          <cell r="T74">
            <v>15158</v>
          </cell>
          <cell r="Y74">
            <v>-38665</v>
          </cell>
          <cell r="Z74">
            <v>-71.837318618434495</v>
          </cell>
          <cell r="AA74">
            <v>9.972677312843814E-2</v>
          </cell>
          <cell r="AC74">
            <v>20611.320358555633</v>
          </cell>
          <cell r="AD74">
            <v>25336.749999999996</v>
          </cell>
          <cell r="AE74">
            <v>12388</v>
          </cell>
          <cell r="AF74">
            <v>12388</v>
          </cell>
          <cell r="AG74">
            <v>12388</v>
          </cell>
          <cell r="AL74">
            <v>0</v>
          </cell>
          <cell r="AM74">
            <v>0</v>
          </cell>
          <cell r="AP74">
            <v>23502.679641444367</v>
          </cell>
          <cell r="AQ74">
            <v>28486.250000000004</v>
          </cell>
          <cell r="AR74">
            <v>41435</v>
          </cell>
          <cell r="AS74">
            <v>41435</v>
          </cell>
          <cell r="AT74">
            <v>2770</v>
          </cell>
          <cell r="AU74">
            <v>0</v>
          </cell>
          <cell r="AV74">
            <v>0</v>
          </cell>
          <cell r="AW74">
            <v>0</v>
          </cell>
          <cell r="AY74">
            <v>-38665</v>
          </cell>
          <cell r="AZ74">
            <v>-93.314830457342822</v>
          </cell>
          <cell r="BB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L75">
            <v>0</v>
          </cell>
          <cell r="M75" t="str">
            <v>--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Y75">
            <v>0</v>
          </cell>
          <cell r="Z75" t="str">
            <v>--</v>
          </cell>
          <cell r="AA75" t="e">
            <v>#VALUE!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L75">
            <v>0</v>
          </cell>
          <cell r="AM75" t="str">
            <v>--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 t="str">
            <v>--</v>
          </cell>
          <cell r="BB75">
            <v>-66</v>
          </cell>
        </row>
        <row r="76">
          <cell r="A76">
            <v>67</v>
          </cell>
          <cell r="B76" t="str">
            <v>CONCORD</v>
          </cell>
          <cell r="C76">
            <v>3</v>
          </cell>
          <cell r="D76">
            <v>3.007518796992481</v>
          </cell>
          <cell r="E76">
            <v>3.007518796992481</v>
          </cell>
          <cell r="F76">
            <v>3.007518796992481</v>
          </cell>
          <cell r="G76">
            <v>1</v>
          </cell>
          <cell r="L76">
            <v>-2.007518796992481</v>
          </cell>
          <cell r="M76">
            <v>-66.75</v>
          </cell>
          <cell r="P76">
            <v>48798</v>
          </cell>
          <cell r="Q76">
            <v>47768</v>
          </cell>
          <cell r="R76">
            <v>47768</v>
          </cell>
          <cell r="S76">
            <v>47768</v>
          </cell>
          <cell r="T76">
            <v>15883</v>
          </cell>
          <cell r="Y76">
            <v>-31885</v>
          </cell>
          <cell r="Z76">
            <v>-66.749706916764367</v>
          </cell>
          <cell r="AA76">
            <v>2.9308323563270733E-4</v>
          </cell>
          <cell r="AC76">
            <v>6099.6492254081086</v>
          </cell>
          <cell r="AD76">
            <v>9248.5</v>
          </cell>
          <cell r="AE76">
            <v>2686</v>
          </cell>
          <cell r="AF76">
            <v>2686</v>
          </cell>
          <cell r="AG76">
            <v>2686</v>
          </cell>
          <cell r="AL76">
            <v>0</v>
          </cell>
          <cell r="AM76">
            <v>0</v>
          </cell>
          <cell r="AP76">
            <v>42698.350774591891</v>
          </cell>
          <cell r="AQ76">
            <v>38519.5</v>
          </cell>
          <cell r="AR76">
            <v>45082</v>
          </cell>
          <cell r="AS76">
            <v>45082</v>
          </cell>
          <cell r="AT76">
            <v>13197</v>
          </cell>
          <cell r="AU76">
            <v>0</v>
          </cell>
          <cell r="AV76">
            <v>0</v>
          </cell>
          <cell r="AW76">
            <v>0</v>
          </cell>
          <cell r="AY76">
            <v>-31885</v>
          </cell>
          <cell r="AZ76">
            <v>-70.726675835144846</v>
          </cell>
          <cell r="BB76">
            <v>-67</v>
          </cell>
        </row>
        <row r="77">
          <cell r="A77">
            <v>68</v>
          </cell>
          <cell r="B77" t="str">
            <v>CONWAY</v>
          </cell>
          <cell r="C77">
            <v>3</v>
          </cell>
          <cell r="D77">
            <v>3.4168564920273337</v>
          </cell>
          <cell r="E77">
            <v>3.4168564920273337</v>
          </cell>
          <cell r="F77">
            <v>3.4168564920273337</v>
          </cell>
          <cell r="G77">
            <v>3</v>
          </cell>
          <cell r="L77">
            <v>-0.41685649202733366</v>
          </cell>
          <cell r="M77">
            <v>-12.199999999999967</v>
          </cell>
          <cell r="P77">
            <v>39384</v>
          </cell>
          <cell r="Q77">
            <v>44044</v>
          </cell>
          <cell r="R77">
            <v>44044</v>
          </cell>
          <cell r="S77">
            <v>44933</v>
          </cell>
          <cell r="T77">
            <v>39450</v>
          </cell>
          <cell r="Y77">
            <v>-5483</v>
          </cell>
          <cell r="Z77">
            <v>-12.202612779026556</v>
          </cell>
          <cell r="AA77">
            <v>-2.6127790265881856E-3</v>
          </cell>
          <cell r="AC77">
            <v>19162.833854765409</v>
          </cell>
          <cell r="AD77">
            <v>11643.5</v>
          </cell>
          <cell r="AE77">
            <v>7339</v>
          </cell>
          <cell r="AF77">
            <v>8228</v>
          </cell>
          <cell r="AG77">
            <v>8228</v>
          </cell>
          <cell r="AL77">
            <v>0</v>
          </cell>
          <cell r="AM77">
            <v>0</v>
          </cell>
          <cell r="AP77">
            <v>20221.166145234591</v>
          </cell>
          <cell r="AQ77">
            <v>32400.5</v>
          </cell>
          <cell r="AR77">
            <v>36705</v>
          </cell>
          <cell r="AS77">
            <v>36705</v>
          </cell>
          <cell r="AT77">
            <v>31222</v>
          </cell>
          <cell r="AU77">
            <v>0</v>
          </cell>
          <cell r="AV77">
            <v>0</v>
          </cell>
          <cell r="AW77">
            <v>0</v>
          </cell>
          <cell r="AY77">
            <v>-5483</v>
          </cell>
          <cell r="AZ77">
            <v>-14.9380193434137</v>
          </cell>
          <cell r="BB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L78">
            <v>0</v>
          </cell>
          <cell r="M78" t="str">
            <v>--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Y78">
            <v>0</v>
          </cell>
          <cell r="Z78" t="str">
            <v>--</v>
          </cell>
          <cell r="AA78" t="e">
            <v>#VALUE!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L78">
            <v>0</v>
          </cell>
          <cell r="AM78" t="str">
            <v>--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 t="str">
            <v>--</v>
          </cell>
          <cell r="BB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L79">
            <v>0</v>
          </cell>
          <cell r="M79" t="str">
            <v>--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Y79">
            <v>0</v>
          </cell>
          <cell r="Z79" t="str">
            <v>--</v>
          </cell>
          <cell r="AA79" t="e">
            <v>#VALUE!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L79">
            <v>0</v>
          </cell>
          <cell r="AM79" t="str">
            <v>--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 t="str">
            <v>--</v>
          </cell>
          <cell r="BB79">
            <v>-70</v>
          </cell>
        </row>
        <row r="80">
          <cell r="A80">
            <v>71</v>
          </cell>
          <cell r="B80" t="str">
            <v>DANVERS</v>
          </cell>
          <cell r="C80">
            <v>2</v>
          </cell>
          <cell r="D80">
            <v>2.6666666666666661</v>
          </cell>
          <cell r="E80">
            <v>2.6666666666666661</v>
          </cell>
          <cell r="F80">
            <v>2.6666666666666661</v>
          </cell>
          <cell r="G80">
            <v>4</v>
          </cell>
          <cell r="L80">
            <v>1.3333333333333339</v>
          </cell>
          <cell r="M80">
            <v>50.000000000000043</v>
          </cell>
          <cell r="P80">
            <v>26084</v>
          </cell>
          <cell r="Q80">
            <v>52638</v>
          </cell>
          <cell r="R80">
            <v>52638</v>
          </cell>
          <cell r="S80">
            <v>52620</v>
          </cell>
          <cell r="T80">
            <v>67746</v>
          </cell>
          <cell r="Y80">
            <v>15126</v>
          </cell>
          <cell r="Z80">
            <v>28.745724059293053</v>
          </cell>
          <cell r="AA80">
            <v>-21.254275940706989</v>
          </cell>
          <cell r="AC80">
            <v>1786</v>
          </cell>
          <cell r="AD80">
            <v>37606</v>
          </cell>
          <cell r="AE80">
            <v>28340</v>
          </cell>
          <cell r="AF80">
            <v>28322</v>
          </cell>
          <cell r="AG80">
            <v>28322</v>
          </cell>
          <cell r="AL80">
            <v>0</v>
          </cell>
          <cell r="AM80">
            <v>0</v>
          </cell>
          <cell r="AP80">
            <v>24298</v>
          </cell>
          <cell r="AQ80">
            <v>15032</v>
          </cell>
          <cell r="AR80">
            <v>24298</v>
          </cell>
          <cell r="AS80">
            <v>24298</v>
          </cell>
          <cell r="AT80">
            <v>39424</v>
          </cell>
          <cell r="AU80">
            <v>0</v>
          </cell>
          <cell r="AV80">
            <v>0</v>
          </cell>
          <cell r="AW80">
            <v>0</v>
          </cell>
          <cell r="AY80">
            <v>15126</v>
          </cell>
          <cell r="AZ80">
            <v>62.252037204708202</v>
          </cell>
          <cell r="BB80">
            <v>-71</v>
          </cell>
        </row>
        <row r="81">
          <cell r="A81">
            <v>72</v>
          </cell>
          <cell r="B81" t="str">
            <v>DARTMOUTH</v>
          </cell>
          <cell r="C81">
            <v>10</v>
          </cell>
          <cell r="D81">
            <v>11.265321285228451</v>
          </cell>
          <cell r="E81">
            <v>11.265321285228451</v>
          </cell>
          <cell r="F81">
            <v>10.783037820661519</v>
          </cell>
          <cell r="G81">
            <v>11</v>
          </cell>
          <cell r="L81">
            <v>0.21696217933848061</v>
          </cell>
          <cell r="M81">
            <v>2.0120691677697478</v>
          </cell>
          <cell r="P81">
            <v>108036</v>
          </cell>
          <cell r="Q81">
            <v>134992</v>
          </cell>
          <cell r="R81">
            <v>134992</v>
          </cell>
          <cell r="S81">
            <v>129291</v>
          </cell>
          <cell r="T81">
            <v>133477</v>
          </cell>
          <cell r="Y81">
            <v>4186</v>
          </cell>
          <cell r="Z81">
            <v>3.2376576869233009</v>
          </cell>
          <cell r="AA81">
            <v>1.2255885191535532</v>
          </cell>
          <cell r="AC81">
            <v>11252.207456432046</v>
          </cell>
          <cell r="AD81">
            <v>55478.25</v>
          </cell>
          <cell r="AE81">
            <v>35788</v>
          </cell>
          <cell r="AF81">
            <v>30087</v>
          </cell>
          <cell r="AG81">
            <v>30087</v>
          </cell>
          <cell r="AL81">
            <v>0</v>
          </cell>
          <cell r="AM81">
            <v>0</v>
          </cell>
          <cell r="AP81">
            <v>96783.79254356795</v>
          </cell>
          <cell r="AQ81">
            <v>79513.75</v>
          </cell>
          <cell r="AR81">
            <v>99204</v>
          </cell>
          <cell r="AS81">
            <v>99204</v>
          </cell>
          <cell r="AT81">
            <v>103390</v>
          </cell>
          <cell r="AU81">
            <v>0</v>
          </cell>
          <cell r="AV81">
            <v>0</v>
          </cell>
          <cell r="AW81">
            <v>0</v>
          </cell>
          <cell r="AY81">
            <v>4186</v>
          </cell>
          <cell r="AZ81">
            <v>4.2195879198419384</v>
          </cell>
          <cell r="BB81">
            <v>-72</v>
          </cell>
        </row>
        <row r="82">
          <cell r="A82">
            <v>73</v>
          </cell>
          <cell r="B82" t="str">
            <v>DEDHAM</v>
          </cell>
          <cell r="C82">
            <v>7</v>
          </cell>
          <cell r="D82">
            <v>7.466577647812807</v>
          </cell>
          <cell r="E82">
            <v>7.466577647812807</v>
          </cell>
          <cell r="F82">
            <v>7.466577647812807</v>
          </cell>
          <cell r="G82">
            <v>13</v>
          </cell>
          <cell r="L82">
            <v>5.533422352187193</v>
          </cell>
          <cell r="M82">
            <v>74.109218616484966</v>
          </cell>
          <cell r="P82">
            <v>131393</v>
          </cell>
          <cell r="Q82">
            <v>107095</v>
          </cell>
          <cell r="R82">
            <v>107095</v>
          </cell>
          <cell r="S82">
            <v>107025</v>
          </cell>
          <cell r="T82">
            <v>192514</v>
          </cell>
          <cell r="Y82">
            <v>85489</v>
          </cell>
          <cell r="Z82">
            <v>79.87759869189442</v>
          </cell>
          <cell r="AA82">
            <v>5.7683800754094534</v>
          </cell>
          <cell r="AC82">
            <v>6207</v>
          </cell>
          <cell r="AD82">
            <v>18633.499999999996</v>
          </cell>
          <cell r="AE82">
            <v>6667</v>
          </cell>
          <cell r="AF82">
            <v>6667</v>
          </cell>
          <cell r="AG82">
            <v>6667</v>
          </cell>
          <cell r="AL82">
            <v>0</v>
          </cell>
          <cell r="AM82">
            <v>0</v>
          </cell>
          <cell r="AP82">
            <v>125186</v>
          </cell>
          <cell r="AQ82">
            <v>88461.5</v>
          </cell>
          <cell r="AR82">
            <v>100428</v>
          </cell>
          <cell r="AS82">
            <v>100358</v>
          </cell>
          <cell r="AT82">
            <v>185847</v>
          </cell>
          <cell r="AU82">
            <v>0</v>
          </cell>
          <cell r="AV82">
            <v>0</v>
          </cell>
          <cell r="AW82">
            <v>0</v>
          </cell>
          <cell r="AY82">
            <v>85489</v>
          </cell>
          <cell r="AZ82">
            <v>85.184041132744781</v>
          </cell>
          <cell r="BB82">
            <v>-73</v>
          </cell>
        </row>
        <row r="83">
          <cell r="A83">
            <v>74</v>
          </cell>
          <cell r="B83" t="str">
            <v>DEERFIELD</v>
          </cell>
          <cell r="C83">
            <v>3</v>
          </cell>
          <cell r="D83">
            <v>3.4168564920273337</v>
          </cell>
          <cell r="E83">
            <v>3.4168564920273337</v>
          </cell>
          <cell r="F83">
            <v>3.4168564920273337</v>
          </cell>
          <cell r="G83">
            <v>3</v>
          </cell>
          <cell r="L83">
            <v>-0.41685649202733366</v>
          </cell>
          <cell r="M83">
            <v>-12.199999999999967</v>
          </cell>
          <cell r="P83">
            <v>41988</v>
          </cell>
          <cell r="Q83">
            <v>45773</v>
          </cell>
          <cell r="R83">
            <v>45773</v>
          </cell>
          <cell r="S83">
            <v>45129</v>
          </cell>
          <cell r="T83">
            <v>39624</v>
          </cell>
          <cell r="Y83">
            <v>-5505</v>
          </cell>
          <cell r="Z83">
            <v>-12.198364687894703</v>
          </cell>
          <cell r="AA83">
            <v>1.6353121052645747E-3</v>
          </cell>
          <cell r="AC83">
            <v>2679</v>
          </cell>
          <cell r="AD83">
            <v>15922.5</v>
          </cell>
          <cell r="AE83">
            <v>6464</v>
          </cell>
          <cell r="AF83">
            <v>5820</v>
          </cell>
          <cell r="AG83">
            <v>5820</v>
          </cell>
          <cell r="AL83">
            <v>0</v>
          </cell>
          <cell r="AM83">
            <v>0</v>
          </cell>
          <cell r="AP83">
            <v>39309</v>
          </cell>
          <cell r="AQ83">
            <v>29850.5</v>
          </cell>
          <cell r="AR83">
            <v>39309</v>
          </cell>
          <cell r="AS83">
            <v>39309</v>
          </cell>
          <cell r="AT83">
            <v>33804</v>
          </cell>
          <cell r="AU83">
            <v>0</v>
          </cell>
          <cell r="AV83">
            <v>0</v>
          </cell>
          <cell r="AW83">
            <v>0</v>
          </cell>
          <cell r="AY83">
            <v>-5505</v>
          </cell>
          <cell r="AZ83">
            <v>-14.004426467221244</v>
          </cell>
          <cell r="BB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L84">
            <v>0</v>
          </cell>
          <cell r="M84" t="str">
            <v>--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Y84">
            <v>0</v>
          </cell>
          <cell r="Z84" t="str">
            <v>--</v>
          </cell>
          <cell r="AA84" t="e">
            <v>#VALUE!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L84">
            <v>0</v>
          </cell>
          <cell r="AM84" t="str">
            <v>--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 t="str">
            <v>--</v>
          </cell>
          <cell r="BB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  <cell r="M85" t="str">
            <v>--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Y85">
            <v>0</v>
          </cell>
          <cell r="Z85" t="str">
            <v>--</v>
          </cell>
          <cell r="AA85" t="e">
            <v>#VALUE!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L85">
            <v>0</v>
          </cell>
          <cell r="AM85" t="str">
            <v>--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0</v>
          </cell>
          <cell r="AZ85" t="str">
            <v>--</v>
          </cell>
          <cell r="BB85">
            <v>-76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L86">
            <v>0</v>
          </cell>
          <cell r="M86" t="str">
            <v>--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Y86">
            <v>0</v>
          </cell>
          <cell r="Z86" t="str">
            <v>--</v>
          </cell>
          <cell r="AA86" t="e">
            <v>#VALUE!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L86">
            <v>0</v>
          </cell>
          <cell r="AM86" t="str">
            <v>--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 t="str">
            <v>--</v>
          </cell>
          <cell r="BB86">
            <v>-77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L87">
            <v>0</v>
          </cell>
          <cell r="M87" t="str">
            <v>--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Y87">
            <v>0</v>
          </cell>
          <cell r="Z87" t="str">
            <v>--</v>
          </cell>
          <cell r="AA87" t="e">
            <v>#VALUE!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L87">
            <v>0</v>
          </cell>
          <cell r="AM87" t="str">
            <v>--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 t="str">
            <v>--</v>
          </cell>
          <cell r="BB87">
            <v>-78</v>
          </cell>
        </row>
        <row r="88">
          <cell r="A88">
            <v>79</v>
          </cell>
          <cell r="B88" t="str">
            <v>DRACUT</v>
          </cell>
          <cell r="C88">
            <v>193</v>
          </cell>
          <cell r="D88">
            <v>210.39398113169753</v>
          </cell>
          <cell r="E88">
            <v>210.39398113169753</v>
          </cell>
          <cell r="F88">
            <v>210.39398113169753</v>
          </cell>
          <cell r="G88">
            <v>227</v>
          </cell>
          <cell r="L88">
            <v>16.606018868302471</v>
          </cell>
          <cell r="M88">
            <v>7.892820307396442</v>
          </cell>
          <cell r="P88">
            <v>2142193</v>
          </cell>
          <cell r="Q88">
            <v>2329192</v>
          </cell>
          <cell r="R88">
            <v>2329192</v>
          </cell>
          <cell r="S88">
            <v>2325079</v>
          </cell>
          <cell r="T88">
            <v>2491523</v>
          </cell>
          <cell r="Y88">
            <v>166444</v>
          </cell>
          <cell r="Z88">
            <v>7.1586384806709757</v>
          </cell>
          <cell r="AA88">
            <v>-0.73418182672546628</v>
          </cell>
          <cell r="AC88">
            <v>707689.04498742847</v>
          </cell>
          <cell r="AD88">
            <v>738074.25</v>
          </cell>
          <cell r="AE88">
            <v>358704</v>
          </cell>
          <cell r="AF88">
            <v>354591</v>
          </cell>
          <cell r="AG88">
            <v>354591</v>
          </cell>
          <cell r="AL88">
            <v>0</v>
          </cell>
          <cell r="AM88">
            <v>0</v>
          </cell>
          <cell r="AP88">
            <v>1434503.9550125715</v>
          </cell>
          <cell r="AQ88">
            <v>1591117.75</v>
          </cell>
          <cell r="AR88">
            <v>1970488</v>
          </cell>
          <cell r="AS88">
            <v>1970488</v>
          </cell>
          <cell r="AT88">
            <v>2136932</v>
          </cell>
          <cell r="AU88">
            <v>0</v>
          </cell>
          <cell r="AV88">
            <v>0</v>
          </cell>
          <cell r="AW88">
            <v>0</v>
          </cell>
          <cell r="AY88">
            <v>166444</v>
          </cell>
          <cell r="AZ88">
            <v>8.4468415945694773</v>
          </cell>
          <cell r="BB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L89">
            <v>0</v>
          </cell>
          <cell r="M89" t="str">
            <v>--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Y89">
            <v>0</v>
          </cell>
          <cell r="Z89" t="str">
            <v>--</v>
          </cell>
          <cell r="AA89" t="e">
            <v>#VALUE!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L89">
            <v>0</v>
          </cell>
          <cell r="AM89" t="str">
            <v>--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 t="str">
            <v>--</v>
          </cell>
          <cell r="BB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L90">
            <v>0</v>
          </cell>
          <cell r="M90" t="str">
            <v>--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Y90">
            <v>0</v>
          </cell>
          <cell r="Z90" t="str">
            <v>--</v>
          </cell>
          <cell r="AA90" t="e">
            <v>#VALUE!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L90">
            <v>0</v>
          </cell>
          <cell r="AM90" t="str">
            <v>--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 t="str">
            <v>--</v>
          </cell>
          <cell r="BB90">
            <v>-81</v>
          </cell>
        </row>
        <row r="91">
          <cell r="A91">
            <v>82</v>
          </cell>
          <cell r="B91" t="str">
            <v>DUXBURY</v>
          </cell>
          <cell r="C91">
            <v>13</v>
          </cell>
          <cell r="D91">
            <v>14.670414937869495</v>
          </cell>
          <cell r="E91">
            <v>14.670414937869495</v>
          </cell>
          <cell r="F91">
            <v>14.670414937869495</v>
          </cell>
          <cell r="G91">
            <v>16</v>
          </cell>
          <cell r="L91">
            <v>1.329585062130505</v>
          </cell>
          <cell r="M91">
            <v>9.0630365109740652</v>
          </cell>
          <cell r="P91">
            <v>174575</v>
          </cell>
          <cell r="Q91">
            <v>211525</v>
          </cell>
          <cell r="R91">
            <v>211525</v>
          </cell>
          <cell r="S91">
            <v>211586</v>
          </cell>
          <cell r="T91">
            <v>215984</v>
          </cell>
          <cell r="Y91">
            <v>4398</v>
          </cell>
          <cell r="Z91">
            <v>2.0785874301702423</v>
          </cell>
          <cell r="AA91">
            <v>-6.9844490808038229</v>
          </cell>
          <cell r="AC91">
            <v>11609</v>
          </cell>
          <cell r="AD91">
            <v>98247.75</v>
          </cell>
          <cell r="AE91">
            <v>48559</v>
          </cell>
          <cell r="AF91">
            <v>48620</v>
          </cell>
          <cell r="AG91">
            <v>48620</v>
          </cell>
          <cell r="AL91">
            <v>0</v>
          </cell>
          <cell r="AM91">
            <v>0</v>
          </cell>
          <cell r="AP91">
            <v>162966</v>
          </cell>
          <cell r="AQ91">
            <v>113277.25</v>
          </cell>
          <cell r="AR91">
            <v>162966</v>
          </cell>
          <cell r="AS91">
            <v>162966</v>
          </cell>
          <cell r="AT91">
            <v>167364</v>
          </cell>
          <cell r="AU91">
            <v>0</v>
          </cell>
          <cell r="AV91">
            <v>0</v>
          </cell>
          <cell r="AW91">
            <v>0</v>
          </cell>
          <cell r="AY91">
            <v>4398</v>
          </cell>
          <cell r="AZ91">
            <v>2.6987224329001247</v>
          </cell>
          <cell r="BB91">
            <v>-82</v>
          </cell>
        </row>
        <row r="92">
          <cell r="A92">
            <v>83</v>
          </cell>
          <cell r="B92" t="str">
            <v>EAST BRIDGEWATER</v>
          </cell>
          <cell r="C92">
            <v>5</v>
          </cell>
          <cell r="D92">
            <v>6.049178804747454</v>
          </cell>
          <cell r="E92">
            <v>6.049178804747454</v>
          </cell>
          <cell r="F92">
            <v>6.049178804747454</v>
          </cell>
          <cell r="G92">
            <v>7</v>
          </cell>
          <cell r="L92">
            <v>0.95082119525254605</v>
          </cell>
          <cell r="M92">
            <v>15.718186318221129</v>
          </cell>
          <cell r="P92">
            <v>49058</v>
          </cell>
          <cell r="Q92">
            <v>59255</v>
          </cell>
          <cell r="R92">
            <v>59255</v>
          </cell>
          <cell r="S92">
            <v>58688</v>
          </cell>
          <cell r="T92">
            <v>71862</v>
          </cell>
          <cell r="Y92">
            <v>13174</v>
          </cell>
          <cell r="Z92">
            <v>22.447519083969468</v>
          </cell>
          <cell r="AA92">
            <v>6.7293327657483388</v>
          </cell>
          <cell r="AC92">
            <v>13162.620546552664</v>
          </cell>
          <cell r="AD92">
            <v>25755</v>
          </cell>
          <cell r="AE92">
            <v>14662</v>
          </cell>
          <cell r="AF92">
            <v>14095</v>
          </cell>
          <cell r="AG92">
            <v>14095</v>
          </cell>
          <cell r="AL92">
            <v>0</v>
          </cell>
          <cell r="AM92">
            <v>0</v>
          </cell>
          <cell r="AP92">
            <v>35895.379453447335</v>
          </cell>
          <cell r="AQ92">
            <v>33500</v>
          </cell>
          <cell r="AR92">
            <v>44593</v>
          </cell>
          <cell r="AS92">
            <v>44593</v>
          </cell>
          <cell r="AT92">
            <v>57767</v>
          </cell>
          <cell r="AU92">
            <v>0</v>
          </cell>
          <cell r="AV92">
            <v>0</v>
          </cell>
          <cell r="AW92">
            <v>0</v>
          </cell>
          <cell r="AY92">
            <v>13174</v>
          </cell>
          <cell r="AZ92">
            <v>29.542753346937857</v>
          </cell>
          <cell r="BB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L93">
            <v>0</v>
          </cell>
          <cell r="M93" t="str">
            <v>--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Y93">
            <v>0</v>
          </cell>
          <cell r="Z93" t="str">
            <v>--</v>
          </cell>
          <cell r="AA93" t="e">
            <v>#VALUE!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L93">
            <v>0</v>
          </cell>
          <cell r="AM93" t="str">
            <v>--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 t="str">
            <v>--</v>
          </cell>
          <cell r="BB93">
            <v>-84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L94">
            <v>0</v>
          </cell>
          <cell r="M94" t="str">
            <v>--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Y94">
            <v>0</v>
          </cell>
          <cell r="Z94" t="str">
            <v>--</v>
          </cell>
          <cell r="AA94" t="e">
            <v>#VALUE!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L94">
            <v>0</v>
          </cell>
          <cell r="AM94" t="str">
            <v>--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 t="str">
            <v>--</v>
          </cell>
          <cell r="BB94">
            <v>-85</v>
          </cell>
        </row>
        <row r="95">
          <cell r="A95">
            <v>86</v>
          </cell>
          <cell r="B95" t="str">
            <v>EASTHAMPTON</v>
          </cell>
          <cell r="C95">
            <v>96</v>
          </cell>
          <cell r="D95">
            <v>101.35574140933956</v>
          </cell>
          <cell r="E95">
            <v>101.35574140933956</v>
          </cell>
          <cell r="F95">
            <v>101.09519550363235</v>
          </cell>
          <cell r="G95">
            <v>103</v>
          </cell>
          <cell r="L95">
            <v>1.904804496367646</v>
          </cell>
          <cell r="M95">
            <v>1.8841691604416511</v>
          </cell>
          <cell r="P95">
            <v>1063186</v>
          </cell>
          <cell r="Q95">
            <v>1106344</v>
          </cell>
          <cell r="R95">
            <v>1106344</v>
          </cell>
          <cell r="S95">
            <v>1102108</v>
          </cell>
          <cell r="T95">
            <v>1113723</v>
          </cell>
          <cell r="Y95">
            <v>11615</v>
          </cell>
          <cell r="Z95">
            <v>1.0538894554798617</v>
          </cell>
          <cell r="AA95">
            <v>-0.83027970496178938</v>
          </cell>
          <cell r="AC95">
            <v>334023.9140802956</v>
          </cell>
          <cell r="AD95">
            <v>255776.25</v>
          </cell>
          <cell r="AE95">
            <v>128766</v>
          </cell>
          <cell r="AF95">
            <v>124530</v>
          </cell>
          <cell r="AG95">
            <v>124530</v>
          </cell>
          <cell r="AL95">
            <v>0</v>
          </cell>
          <cell r="AM95">
            <v>0</v>
          </cell>
          <cell r="AP95">
            <v>729162.0859197044</v>
          </cell>
          <cell r="AQ95">
            <v>850567.75</v>
          </cell>
          <cell r="AR95">
            <v>977578</v>
          </cell>
          <cell r="AS95">
            <v>977578</v>
          </cell>
          <cell r="AT95">
            <v>989193</v>
          </cell>
          <cell r="AU95">
            <v>0</v>
          </cell>
          <cell r="AV95">
            <v>0</v>
          </cell>
          <cell r="AW95">
            <v>0</v>
          </cell>
          <cell r="AY95">
            <v>11615</v>
          </cell>
          <cell r="AZ95">
            <v>1.1881404859765743</v>
          </cell>
          <cell r="BB95">
            <v>-86</v>
          </cell>
        </row>
        <row r="96">
          <cell r="A96">
            <v>87</v>
          </cell>
          <cell r="B96" t="str">
            <v>EAST LONGMEADOW</v>
          </cell>
          <cell r="C96">
            <v>9</v>
          </cell>
          <cell r="D96">
            <v>9.5682771259829273</v>
          </cell>
          <cell r="E96">
            <v>9.5682771259829273</v>
          </cell>
          <cell r="F96">
            <v>9.5509073989357809</v>
          </cell>
          <cell r="G96">
            <v>6</v>
          </cell>
          <cell r="L96">
            <v>-3.5509073989357809</v>
          </cell>
          <cell r="M96">
            <v>-37.178743868163188</v>
          </cell>
          <cell r="P96">
            <v>128067</v>
          </cell>
          <cell r="Q96">
            <v>117337</v>
          </cell>
          <cell r="R96">
            <v>117337</v>
          </cell>
          <cell r="S96">
            <v>118102</v>
          </cell>
          <cell r="T96">
            <v>73461</v>
          </cell>
          <cell r="Y96">
            <v>-44641</v>
          </cell>
          <cell r="Z96">
            <v>-37.798682494792637</v>
          </cell>
          <cell r="AA96">
            <v>-0.61993862662944821</v>
          </cell>
          <cell r="AC96">
            <v>82824.749897630536</v>
          </cell>
          <cell r="AD96">
            <v>31407</v>
          </cell>
          <cell r="AE96">
            <v>8547</v>
          </cell>
          <cell r="AF96">
            <v>8533</v>
          </cell>
          <cell r="AG96">
            <v>8533</v>
          </cell>
          <cell r="AL96">
            <v>0</v>
          </cell>
          <cell r="AM96">
            <v>0</v>
          </cell>
          <cell r="AP96">
            <v>45242.250102369464</v>
          </cell>
          <cell r="AQ96">
            <v>85930</v>
          </cell>
          <cell r="AR96">
            <v>108790</v>
          </cell>
          <cell r="AS96">
            <v>109569</v>
          </cell>
          <cell r="AT96">
            <v>64928</v>
          </cell>
          <cell r="AU96">
            <v>0</v>
          </cell>
          <cell r="AV96">
            <v>0</v>
          </cell>
          <cell r="AW96">
            <v>0</v>
          </cell>
          <cell r="AY96">
            <v>-44641</v>
          </cell>
          <cell r="AZ96">
            <v>-40.742363259681113</v>
          </cell>
          <cell r="BB96">
            <v>-87</v>
          </cell>
        </row>
        <row r="97">
          <cell r="A97">
            <v>88</v>
          </cell>
          <cell r="B97" t="str">
            <v>EASTON</v>
          </cell>
          <cell r="C97">
            <v>9</v>
          </cell>
          <cell r="D97">
            <v>9.3227091633466141</v>
          </cell>
          <cell r="E97">
            <v>9.3227091633466141</v>
          </cell>
          <cell r="F97">
            <v>9.3227091633466141</v>
          </cell>
          <cell r="G97">
            <v>14</v>
          </cell>
          <cell r="L97">
            <v>4.6772908366533859</v>
          </cell>
          <cell r="M97">
            <v>50.17094017094017</v>
          </cell>
          <cell r="P97">
            <v>105750</v>
          </cell>
          <cell r="Q97">
            <v>110851</v>
          </cell>
          <cell r="R97">
            <v>110851</v>
          </cell>
          <cell r="S97">
            <v>115999</v>
          </cell>
          <cell r="T97">
            <v>174393</v>
          </cell>
          <cell r="Y97">
            <v>58394</v>
          </cell>
          <cell r="Z97">
            <v>50.340089138699476</v>
          </cell>
          <cell r="AA97">
            <v>0.16914896775930544</v>
          </cell>
          <cell r="AC97">
            <v>8037</v>
          </cell>
          <cell r="AD97">
            <v>33452.25</v>
          </cell>
          <cell r="AE97">
            <v>13138</v>
          </cell>
          <cell r="AF97">
            <v>18286</v>
          </cell>
          <cell r="AG97">
            <v>18286</v>
          </cell>
          <cell r="AL97">
            <v>0</v>
          </cell>
          <cell r="AM97">
            <v>0</v>
          </cell>
          <cell r="AP97">
            <v>97713</v>
          </cell>
          <cell r="AQ97">
            <v>77398.75</v>
          </cell>
          <cell r="AR97">
            <v>97713</v>
          </cell>
          <cell r="AS97">
            <v>97713</v>
          </cell>
          <cell r="AT97">
            <v>156107</v>
          </cell>
          <cell r="AU97">
            <v>0</v>
          </cell>
          <cell r="AV97">
            <v>0</v>
          </cell>
          <cell r="AW97">
            <v>0</v>
          </cell>
          <cell r="AY97">
            <v>58394</v>
          </cell>
          <cell r="AZ97">
            <v>59.760727845834239</v>
          </cell>
          <cell r="BB97">
            <v>-88</v>
          </cell>
        </row>
        <row r="98">
          <cell r="A98">
            <v>89</v>
          </cell>
          <cell r="B98" t="str">
            <v>EDGARTOWN</v>
          </cell>
          <cell r="C98">
            <v>38</v>
          </cell>
          <cell r="D98">
            <v>38.426966292134829</v>
          </cell>
          <cell r="E98">
            <v>38.426966292134829</v>
          </cell>
          <cell r="F98">
            <v>38.426966292134829</v>
          </cell>
          <cell r="G98">
            <v>37</v>
          </cell>
          <cell r="L98">
            <v>-1.4269662921348285</v>
          </cell>
          <cell r="M98">
            <v>-3.7134502923976576</v>
          </cell>
          <cell r="P98">
            <v>895888</v>
          </cell>
          <cell r="Q98">
            <v>936234</v>
          </cell>
          <cell r="R98">
            <v>936234</v>
          </cell>
          <cell r="S98">
            <v>936693</v>
          </cell>
          <cell r="T98">
            <v>901912</v>
          </cell>
          <cell r="Y98">
            <v>-34781</v>
          </cell>
          <cell r="Z98">
            <v>-3.7131696297506234</v>
          </cell>
          <cell r="AA98">
            <v>2.8066264703419108E-4</v>
          </cell>
          <cell r="AC98">
            <v>205356.10701200663</v>
          </cell>
          <cell r="AD98">
            <v>136953.5</v>
          </cell>
          <cell r="AE98">
            <v>74280</v>
          </cell>
          <cell r="AF98">
            <v>74739</v>
          </cell>
          <cell r="AG98">
            <v>74739</v>
          </cell>
          <cell r="AL98">
            <v>0</v>
          </cell>
          <cell r="AM98">
            <v>0</v>
          </cell>
          <cell r="AP98">
            <v>690531.89298799331</v>
          </cell>
          <cell r="AQ98">
            <v>799280.5</v>
          </cell>
          <cell r="AR98">
            <v>861954</v>
          </cell>
          <cell r="AS98">
            <v>861954</v>
          </cell>
          <cell r="AT98">
            <v>827173</v>
          </cell>
          <cell r="AU98">
            <v>0</v>
          </cell>
          <cell r="AV98">
            <v>0</v>
          </cell>
          <cell r="AW98">
            <v>0</v>
          </cell>
          <cell r="AY98">
            <v>-34781</v>
          </cell>
          <cell r="AZ98">
            <v>-4.0351341254869721</v>
          </cell>
          <cell r="BB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L99">
            <v>0</v>
          </cell>
          <cell r="M99" t="str">
            <v>--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Y99">
            <v>0</v>
          </cell>
          <cell r="Z99" t="str">
            <v>--</v>
          </cell>
          <cell r="AA99" t="e">
            <v>#VALUE!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L99">
            <v>0</v>
          </cell>
          <cell r="AM99" t="str">
            <v>--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 t="str">
            <v>--</v>
          </cell>
          <cell r="BB99">
            <v>-90</v>
          </cell>
        </row>
        <row r="100">
          <cell r="A100">
            <v>91</v>
          </cell>
          <cell r="B100" t="str">
            <v>ERVING</v>
          </cell>
          <cell r="C100">
            <v>10</v>
          </cell>
          <cell r="D100">
            <v>10.134349521446291</v>
          </cell>
          <cell r="E100">
            <v>10.134349521446291</v>
          </cell>
          <cell r="F100">
            <v>10.11697979439915</v>
          </cell>
          <cell r="G100">
            <v>8</v>
          </cell>
          <cell r="L100">
            <v>-2.1169797943991497</v>
          </cell>
          <cell r="M100">
            <v>-20.925017519271204</v>
          </cell>
          <cell r="P100">
            <v>177220</v>
          </cell>
          <cell r="Q100">
            <v>195687</v>
          </cell>
          <cell r="R100">
            <v>195687</v>
          </cell>
          <cell r="S100">
            <v>194515</v>
          </cell>
          <cell r="T100">
            <v>154776</v>
          </cell>
          <cell r="Y100">
            <v>-39739</v>
          </cell>
          <cell r="Z100">
            <v>-20.429786905894144</v>
          </cell>
          <cell r="AA100">
            <v>0.49523061337706054</v>
          </cell>
          <cell r="AC100">
            <v>8923</v>
          </cell>
          <cell r="AD100">
            <v>47977.499999999985</v>
          </cell>
          <cell r="AE100">
            <v>27390</v>
          </cell>
          <cell r="AF100">
            <v>26218</v>
          </cell>
          <cell r="AG100">
            <v>26218</v>
          </cell>
          <cell r="AL100">
            <v>0</v>
          </cell>
          <cell r="AM100">
            <v>0</v>
          </cell>
          <cell r="AP100">
            <v>168297</v>
          </cell>
          <cell r="AQ100">
            <v>147709.5</v>
          </cell>
          <cell r="AR100">
            <v>168297</v>
          </cell>
          <cell r="AS100">
            <v>168297</v>
          </cell>
          <cell r="AT100">
            <v>128558</v>
          </cell>
          <cell r="AU100">
            <v>0</v>
          </cell>
          <cell r="AV100">
            <v>0</v>
          </cell>
          <cell r="AW100">
            <v>0</v>
          </cell>
          <cell r="AY100">
            <v>-39739</v>
          </cell>
          <cell r="AZ100">
            <v>-23.612423275518879</v>
          </cell>
          <cell r="BB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L101">
            <v>0</v>
          </cell>
          <cell r="M101" t="str">
            <v>--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Y101">
            <v>0</v>
          </cell>
          <cell r="Z101" t="str">
            <v>--</v>
          </cell>
          <cell r="AA101" t="e">
            <v>#VALUE!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L101">
            <v>0</v>
          </cell>
          <cell r="AM101" t="str">
            <v>--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 t="str">
            <v>--</v>
          </cell>
          <cell r="BB101">
            <v>-92</v>
          </cell>
        </row>
        <row r="102">
          <cell r="A102">
            <v>93</v>
          </cell>
          <cell r="B102" t="str">
            <v>EVERETT</v>
          </cell>
          <cell r="C102">
            <v>573</v>
          </cell>
          <cell r="D102">
            <v>666.38213598987409</v>
          </cell>
          <cell r="E102">
            <v>666.38213598987409</v>
          </cell>
          <cell r="F102">
            <v>665.44326068425062</v>
          </cell>
          <cell r="G102">
            <v>685</v>
          </cell>
          <cell r="L102">
            <v>19.556739315749383</v>
          </cell>
          <cell r="M102">
            <v>2.9389041066611554</v>
          </cell>
          <cell r="P102">
            <v>6853730</v>
          </cell>
          <cell r="Q102">
            <v>7861753</v>
          </cell>
          <cell r="R102">
            <v>7861753</v>
          </cell>
          <cell r="S102">
            <v>7851281</v>
          </cell>
          <cell r="T102">
            <v>8091615</v>
          </cell>
          <cell r="Y102">
            <v>240334</v>
          </cell>
          <cell r="Z102">
            <v>3.0610800963562612</v>
          </cell>
          <cell r="AA102">
            <v>0.12217598969510579</v>
          </cell>
          <cell r="AC102">
            <v>1041205.3406867207</v>
          </cell>
          <cell r="AD102">
            <v>2117963</v>
          </cell>
          <cell r="AE102">
            <v>1518415</v>
          </cell>
          <cell r="AF102">
            <v>1507943</v>
          </cell>
          <cell r="AG102">
            <v>1507943</v>
          </cell>
          <cell r="AL102">
            <v>0</v>
          </cell>
          <cell r="AM102">
            <v>0</v>
          </cell>
          <cell r="AP102">
            <v>5812524.6593132792</v>
          </cell>
          <cell r="AQ102">
            <v>5743790</v>
          </cell>
          <cell r="AR102">
            <v>6343338</v>
          </cell>
          <cell r="AS102">
            <v>6343338</v>
          </cell>
          <cell r="AT102">
            <v>6583672</v>
          </cell>
          <cell r="AU102">
            <v>0</v>
          </cell>
          <cell r="AV102">
            <v>0</v>
          </cell>
          <cell r="AW102">
            <v>0</v>
          </cell>
          <cell r="AY102">
            <v>240334</v>
          </cell>
          <cell r="AZ102">
            <v>3.7887623204060805</v>
          </cell>
          <cell r="BB102">
            <v>-93</v>
          </cell>
        </row>
        <row r="103">
          <cell r="A103">
            <v>94</v>
          </cell>
          <cell r="B103" t="str">
            <v>FAIRHAVEN</v>
          </cell>
          <cell r="C103">
            <v>2</v>
          </cell>
          <cell r="D103">
            <v>2.1062992125984255</v>
          </cell>
          <cell r="E103">
            <v>2.1062992125984255</v>
          </cell>
          <cell r="F103">
            <v>1.9685039370078741</v>
          </cell>
          <cell r="G103">
            <v>2</v>
          </cell>
          <cell r="L103">
            <v>3.1496062992125928E-2</v>
          </cell>
          <cell r="M103">
            <v>1.6000000000000014</v>
          </cell>
          <cell r="P103">
            <v>28010</v>
          </cell>
          <cell r="Q103">
            <v>32920</v>
          </cell>
          <cell r="R103">
            <v>32920</v>
          </cell>
          <cell r="S103">
            <v>30768</v>
          </cell>
          <cell r="T103">
            <v>31274</v>
          </cell>
          <cell r="Y103">
            <v>506</v>
          </cell>
          <cell r="Z103">
            <v>1.644565782631302</v>
          </cell>
          <cell r="AA103">
            <v>4.4565782631300621E-2</v>
          </cell>
          <cell r="AC103">
            <v>1758</v>
          </cell>
          <cell r="AD103">
            <v>22979.5</v>
          </cell>
          <cell r="AE103">
            <v>6668</v>
          </cell>
          <cell r="AF103">
            <v>4516</v>
          </cell>
          <cell r="AG103">
            <v>4516</v>
          </cell>
          <cell r="AL103">
            <v>0</v>
          </cell>
          <cell r="AM103">
            <v>0</v>
          </cell>
          <cell r="AP103">
            <v>26252</v>
          </cell>
          <cell r="AQ103">
            <v>9940.5</v>
          </cell>
          <cell r="AR103">
            <v>26252</v>
          </cell>
          <cell r="AS103">
            <v>26252</v>
          </cell>
          <cell r="AT103">
            <v>26758</v>
          </cell>
          <cell r="AU103">
            <v>0</v>
          </cell>
          <cell r="AV103">
            <v>0</v>
          </cell>
          <cell r="AW103">
            <v>0</v>
          </cell>
          <cell r="AY103">
            <v>506</v>
          </cell>
          <cell r="AZ103">
            <v>1.927472192594859</v>
          </cell>
          <cell r="BB103">
            <v>-94</v>
          </cell>
        </row>
        <row r="104">
          <cell r="A104">
            <v>95</v>
          </cell>
          <cell r="B104" t="str">
            <v>FALL RIVER</v>
          </cell>
          <cell r="C104">
            <v>1210</v>
          </cell>
          <cell r="D104">
            <v>1405.3396001078709</v>
          </cell>
          <cell r="E104">
            <v>1405.3396001078709</v>
          </cell>
          <cell r="F104">
            <v>1405.3396001078709</v>
          </cell>
          <cell r="G104">
            <v>1479</v>
          </cell>
          <cell r="L104">
            <v>73.660399892129135</v>
          </cell>
          <cell r="M104">
            <v>5.2414661827272946</v>
          </cell>
          <cell r="P104">
            <v>13489370</v>
          </cell>
          <cell r="Q104">
            <v>15577593</v>
          </cell>
          <cell r="R104">
            <v>15577593</v>
          </cell>
          <cell r="S104">
            <v>15537132</v>
          </cell>
          <cell r="T104">
            <v>16354711</v>
          </cell>
          <cell r="Y104">
            <v>817579</v>
          </cell>
          <cell r="Z104">
            <v>5.2620972776700414</v>
          </cell>
          <cell r="AA104">
            <v>2.0631094942746842E-2</v>
          </cell>
          <cell r="AC104">
            <v>3816809.0828298237</v>
          </cell>
          <cell r="AD104">
            <v>4611245.75</v>
          </cell>
          <cell r="AE104">
            <v>4597827.5</v>
          </cell>
          <cell r="AF104">
            <v>4557366.5</v>
          </cell>
          <cell r="AG104">
            <v>4557366.5</v>
          </cell>
          <cell r="AL104">
            <v>0</v>
          </cell>
          <cell r="AM104">
            <v>0</v>
          </cell>
          <cell r="AP104">
            <v>9672560.9171701763</v>
          </cell>
          <cell r="AQ104">
            <v>10966347.25</v>
          </cell>
          <cell r="AR104">
            <v>10979765.5</v>
          </cell>
          <cell r="AS104">
            <v>10979765.5</v>
          </cell>
          <cell r="AT104">
            <v>11797344.5</v>
          </cell>
          <cell r="AU104">
            <v>0</v>
          </cell>
          <cell r="AV104">
            <v>0</v>
          </cell>
          <cell r="AW104">
            <v>0</v>
          </cell>
          <cell r="AY104">
            <v>817579</v>
          </cell>
          <cell r="AZ104">
            <v>7.4462337105469123</v>
          </cell>
          <cell r="BB104">
            <v>-95</v>
          </cell>
        </row>
        <row r="105">
          <cell r="A105">
            <v>96</v>
          </cell>
          <cell r="B105" t="str">
            <v>FALMOUTH</v>
          </cell>
          <cell r="C105">
            <v>65</v>
          </cell>
          <cell r="D105">
            <v>64.767374664591969</v>
          </cell>
          <cell r="E105">
            <v>64.767374664591969</v>
          </cell>
          <cell r="F105">
            <v>64.767374664591969</v>
          </cell>
          <cell r="G105">
            <v>61</v>
          </cell>
          <cell r="L105">
            <v>-3.7673746645919692</v>
          </cell>
          <cell r="M105">
            <v>-5.8167784074959261</v>
          </cell>
          <cell r="P105">
            <v>935201</v>
          </cell>
          <cell r="Q105">
            <v>986749</v>
          </cell>
          <cell r="R105">
            <v>986749</v>
          </cell>
          <cell r="S105">
            <v>985741</v>
          </cell>
          <cell r="T105">
            <v>934562</v>
          </cell>
          <cell r="Y105">
            <v>-51179</v>
          </cell>
          <cell r="Z105">
            <v>-5.1919317548930195</v>
          </cell>
          <cell r="AA105">
            <v>0.62484665260290662</v>
          </cell>
          <cell r="AC105">
            <v>57691</v>
          </cell>
          <cell r="AD105">
            <v>214346.49999999997</v>
          </cell>
          <cell r="AE105">
            <v>109239</v>
          </cell>
          <cell r="AF105">
            <v>108231</v>
          </cell>
          <cell r="AG105">
            <v>108231</v>
          </cell>
          <cell r="AL105">
            <v>0</v>
          </cell>
          <cell r="AM105">
            <v>0</v>
          </cell>
          <cell r="AP105">
            <v>877510</v>
          </cell>
          <cell r="AQ105">
            <v>772402.5</v>
          </cell>
          <cell r="AR105">
            <v>877510</v>
          </cell>
          <cell r="AS105">
            <v>877510</v>
          </cell>
          <cell r="AT105">
            <v>826331</v>
          </cell>
          <cell r="AU105">
            <v>0</v>
          </cell>
          <cell r="AV105">
            <v>0</v>
          </cell>
          <cell r="AW105">
            <v>0</v>
          </cell>
          <cell r="AY105">
            <v>-51179</v>
          </cell>
          <cell r="AZ105">
            <v>-5.8322982074278329</v>
          </cell>
          <cell r="BB105">
            <v>-96</v>
          </cell>
        </row>
        <row r="106">
          <cell r="A106">
            <v>97</v>
          </cell>
          <cell r="B106" t="str">
            <v>FITCHBURG</v>
          </cell>
          <cell r="C106">
            <v>179</v>
          </cell>
          <cell r="D106">
            <v>200.33573124482993</v>
          </cell>
          <cell r="E106">
            <v>200.33573124482993</v>
          </cell>
          <cell r="F106">
            <v>200.33573124482993</v>
          </cell>
          <cell r="G106">
            <v>194</v>
          </cell>
          <cell r="L106">
            <v>-6.3357312448299297</v>
          </cell>
          <cell r="M106">
            <v>-3.162556776797365</v>
          </cell>
          <cell r="P106">
            <v>2136718</v>
          </cell>
          <cell r="Q106">
            <v>2369733</v>
          </cell>
          <cell r="R106">
            <v>2369733</v>
          </cell>
          <cell r="S106">
            <v>2395476</v>
          </cell>
          <cell r="T106">
            <v>2319376</v>
          </cell>
          <cell r="Y106">
            <v>-76100</v>
          </cell>
          <cell r="Z106">
            <v>-3.1768216421287465</v>
          </cell>
          <cell r="AA106">
            <v>-1.4264865331381493E-2</v>
          </cell>
          <cell r="AC106">
            <v>270124.26773031044</v>
          </cell>
          <cell r="AD106">
            <v>434010.5</v>
          </cell>
          <cell r="AE106">
            <v>392769</v>
          </cell>
          <cell r="AF106">
            <v>418512</v>
          </cell>
          <cell r="AG106">
            <v>418512</v>
          </cell>
          <cell r="AL106">
            <v>0</v>
          </cell>
          <cell r="AM106">
            <v>0</v>
          </cell>
          <cell r="AP106">
            <v>1866593.7322696894</v>
          </cell>
          <cell r="AQ106">
            <v>1935722.5</v>
          </cell>
          <cell r="AR106">
            <v>1976964</v>
          </cell>
          <cell r="AS106">
            <v>1976964</v>
          </cell>
          <cell r="AT106">
            <v>1900864</v>
          </cell>
          <cell r="AU106">
            <v>0</v>
          </cell>
          <cell r="AV106">
            <v>0</v>
          </cell>
          <cell r="AW106">
            <v>0</v>
          </cell>
          <cell r="AY106">
            <v>-76100</v>
          </cell>
          <cell r="AZ106">
            <v>-3.8493366596457967</v>
          </cell>
          <cell r="BB106">
            <v>-97</v>
          </cell>
        </row>
        <row r="107">
          <cell r="A107">
            <v>98</v>
          </cell>
          <cell r="B107" t="str">
            <v>FLORIDA</v>
          </cell>
          <cell r="C107">
            <v>3</v>
          </cell>
          <cell r="D107">
            <v>3.0849858356940509</v>
          </cell>
          <cell r="E107">
            <v>3.0849858356940509</v>
          </cell>
          <cell r="F107">
            <v>3.0849858356940509</v>
          </cell>
          <cell r="G107">
            <v>4</v>
          </cell>
          <cell r="L107">
            <v>0.91501416430594906</v>
          </cell>
          <cell r="M107">
            <v>29.660238751147851</v>
          </cell>
          <cell r="P107">
            <v>55881</v>
          </cell>
          <cell r="Q107">
            <v>50848</v>
          </cell>
          <cell r="R107">
            <v>50848</v>
          </cell>
          <cell r="S107">
            <v>50820</v>
          </cell>
          <cell r="T107">
            <v>65888</v>
          </cell>
          <cell r="Y107">
            <v>15068</v>
          </cell>
          <cell r="Z107">
            <v>29.649744195198746</v>
          </cell>
          <cell r="AA107">
            <v>-1.0494555949104978E-2</v>
          </cell>
          <cell r="AC107">
            <v>39209.963656065658</v>
          </cell>
          <cell r="AD107">
            <v>12297.5</v>
          </cell>
          <cell r="AE107">
            <v>2758</v>
          </cell>
          <cell r="AF107">
            <v>2758</v>
          </cell>
          <cell r="AG107">
            <v>2758</v>
          </cell>
          <cell r="AL107">
            <v>0</v>
          </cell>
          <cell r="AM107">
            <v>0</v>
          </cell>
          <cell r="AP107">
            <v>16671.036343934342</v>
          </cell>
          <cell r="AQ107">
            <v>38550.5</v>
          </cell>
          <cell r="AR107">
            <v>48090</v>
          </cell>
          <cell r="AS107">
            <v>48062</v>
          </cell>
          <cell r="AT107">
            <v>63130</v>
          </cell>
          <cell r="AU107">
            <v>0</v>
          </cell>
          <cell r="AV107">
            <v>0</v>
          </cell>
          <cell r="AW107">
            <v>0</v>
          </cell>
          <cell r="AY107">
            <v>15068</v>
          </cell>
          <cell r="AZ107">
            <v>31.351171403603683</v>
          </cell>
          <cell r="BB107">
            <v>-98</v>
          </cell>
        </row>
        <row r="108">
          <cell r="A108">
            <v>99</v>
          </cell>
          <cell r="B108" t="str">
            <v>FOXBOROUGH</v>
          </cell>
          <cell r="C108">
            <v>109</v>
          </cell>
          <cell r="D108">
            <v>112.90836653386457</v>
          </cell>
          <cell r="E108">
            <v>112.90836653386457</v>
          </cell>
          <cell r="F108">
            <v>112.90836653386457</v>
          </cell>
          <cell r="G108">
            <v>112</v>
          </cell>
          <cell r="L108">
            <v>-0.90836653386456589</v>
          </cell>
          <cell r="M108">
            <v>-0.80451658433311479</v>
          </cell>
          <cell r="P108">
            <v>1513138</v>
          </cell>
          <cell r="Q108">
            <v>1576874</v>
          </cell>
          <cell r="R108">
            <v>1576874</v>
          </cell>
          <cell r="S108">
            <v>1693068</v>
          </cell>
          <cell r="T108">
            <v>1679440</v>
          </cell>
          <cell r="Y108">
            <v>-13628</v>
          </cell>
          <cell r="Z108">
            <v>-0.80492927631967692</v>
          </cell>
          <cell r="AA108">
            <v>-4.1269198656213035E-4</v>
          </cell>
          <cell r="AC108">
            <v>212401.2064798699</v>
          </cell>
          <cell r="AD108">
            <v>227813</v>
          </cell>
          <cell r="AE108">
            <v>161073</v>
          </cell>
          <cell r="AF108">
            <v>277267</v>
          </cell>
          <cell r="AG108">
            <v>277267</v>
          </cell>
          <cell r="AL108">
            <v>0</v>
          </cell>
          <cell r="AM108">
            <v>0</v>
          </cell>
          <cell r="AP108">
            <v>1300736.7935201302</v>
          </cell>
          <cell r="AQ108">
            <v>1349061</v>
          </cell>
          <cell r="AR108">
            <v>1415801</v>
          </cell>
          <cell r="AS108">
            <v>1415801</v>
          </cell>
          <cell r="AT108">
            <v>1402173</v>
          </cell>
          <cell r="AU108">
            <v>0</v>
          </cell>
          <cell r="AV108">
            <v>0</v>
          </cell>
          <cell r="AW108">
            <v>0</v>
          </cell>
          <cell r="AY108">
            <v>-13628</v>
          </cell>
          <cell r="AZ108">
            <v>-0.96256465421340476</v>
          </cell>
          <cell r="BB108">
            <v>-99</v>
          </cell>
        </row>
        <row r="109">
          <cell r="A109">
            <v>100</v>
          </cell>
          <cell r="B109" t="str">
            <v>FRAMINGHAM</v>
          </cell>
          <cell r="C109">
            <v>332</v>
          </cell>
          <cell r="D109">
            <v>326.70490977800154</v>
          </cell>
          <cell r="E109">
            <v>326.70490977800154</v>
          </cell>
          <cell r="F109">
            <v>326.70490977800154</v>
          </cell>
          <cell r="G109">
            <v>337</v>
          </cell>
          <cell r="L109">
            <v>10.295090221998464</v>
          </cell>
          <cell r="M109">
            <v>3.151189319130232</v>
          </cell>
          <cell r="P109">
            <v>4749841</v>
          </cell>
          <cell r="Q109">
            <v>4684055</v>
          </cell>
          <cell r="R109">
            <v>4684055</v>
          </cell>
          <cell r="S109">
            <v>4682457</v>
          </cell>
          <cell r="T109">
            <v>4825189</v>
          </cell>
          <cell r="Y109">
            <v>142732</v>
          </cell>
          <cell r="Z109">
            <v>3.0482287397406882</v>
          </cell>
          <cell r="AA109">
            <v>-0.10296057938954384</v>
          </cell>
          <cell r="AC109">
            <v>672974.46524517925</v>
          </cell>
          <cell r="AD109">
            <v>925823</v>
          </cell>
          <cell r="AE109">
            <v>291749</v>
          </cell>
          <cell r="AF109">
            <v>291749</v>
          </cell>
          <cell r="AG109">
            <v>291749</v>
          </cell>
          <cell r="AL109">
            <v>0</v>
          </cell>
          <cell r="AM109">
            <v>0</v>
          </cell>
          <cell r="AP109">
            <v>4076866.5347548206</v>
          </cell>
          <cell r="AQ109">
            <v>3758232</v>
          </cell>
          <cell r="AR109">
            <v>4392306</v>
          </cell>
          <cell r="AS109">
            <v>4390708</v>
          </cell>
          <cell r="AT109">
            <v>4533440</v>
          </cell>
          <cell r="AU109">
            <v>0</v>
          </cell>
          <cell r="AV109">
            <v>0</v>
          </cell>
          <cell r="AW109">
            <v>0</v>
          </cell>
          <cell r="AY109">
            <v>142732</v>
          </cell>
          <cell r="AZ109">
            <v>3.2507741348320129</v>
          </cell>
          <cell r="BB109">
            <v>-100</v>
          </cell>
        </row>
        <row r="110">
          <cell r="A110">
            <v>101</v>
          </cell>
          <cell r="B110" t="str">
            <v>FRANKLIN</v>
          </cell>
          <cell r="C110">
            <v>430</v>
          </cell>
          <cell r="D110">
            <v>433.82427781833348</v>
          </cell>
          <cell r="E110">
            <v>433.82427781833348</v>
          </cell>
          <cell r="F110">
            <v>433.82427781833348</v>
          </cell>
          <cell r="G110">
            <v>384</v>
          </cell>
          <cell r="L110">
            <v>-49.824277818333485</v>
          </cell>
          <cell r="M110">
            <v>-11.484898463704162</v>
          </cell>
          <cell r="P110">
            <v>4593269</v>
          </cell>
          <cell r="Q110">
            <v>4702303</v>
          </cell>
          <cell r="R110">
            <v>4702303</v>
          </cell>
          <cell r="S110">
            <v>4704470</v>
          </cell>
          <cell r="T110">
            <v>4165155</v>
          </cell>
          <cell r="Y110">
            <v>-539315</v>
          </cell>
          <cell r="Z110">
            <v>-11.463884348290032</v>
          </cell>
          <cell r="AA110">
            <v>2.1014115414130785E-2</v>
          </cell>
          <cell r="AC110">
            <v>576148.59833730711</v>
          </cell>
          <cell r="AD110">
            <v>695593</v>
          </cell>
          <cell r="AE110">
            <v>493003</v>
          </cell>
          <cell r="AF110">
            <v>495170</v>
          </cell>
          <cell r="AG110">
            <v>495170</v>
          </cell>
          <cell r="AL110">
            <v>0</v>
          </cell>
          <cell r="AM110">
            <v>0</v>
          </cell>
          <cell r="AP110">
            <v>4017120.4016626929</v>
          </cell>
          <cell r="AQ110">
            <v>4006710</v>
          </cell>
          <cell r="AR110">
            <v>4209300</v>
          </cell>
          <cell r="AS110">
            <v>4209300</v>
          </cell>
          <cell r="AT110">
            <v>3669985</v>
          </cell>
          <cell r="AU110">
            <v>0</v>
          </cell>
          <cell r="AV110">
            <v>0</v>
          </cell>
          <cell r="AW110">
            <v>0</v>
          </cell>
          <cell r="AY110">
            <v>-539315</v>
          </cell>
          <cell r="AZ110">
            <v>-12.812462879813747</v>
          </cell>
          <cell r="BB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L111">
            <v>0</v>
          </cell>
          <cell r="M111" t="str">
            <v>--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Y111">
            <v>0</v>
          </cell>
          <cell r="Z111" t="str">
            <v>--</v>
          </cell>
          <cell r="AA111" t="e">
            <v>#VALUE!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L111">
            <v>0</v>
          </cell>
          <cell r="AM111" t="str">
            <v>--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AZ111" t="str">
            <v>--</v>
          </cell>
          <cell r="BB111">
            <v>-102</v>
          </cell>
        </row>
        <row r="112">
          <cell r="A112">
            <v>103</v>
          </cell>
          <cell r="B112" t="str">
            <v>GARDNER</v>
          </cell>
          <cell r="C112">
            <v>11</v>
          </cell>
          <cell r="D112">
            <v>12.394366197183098</v>
          </cell>
          <cell r="E112">
            <v>12.394366197183098</v>
          </cell>
          <cell r="F112">
            <v>12.394366197183098</v>
          </cell>
          <cell r="G112">
            <v>15</v>
          </cell>
          <cell r="L112">
            <v>2.6056338028169019</v>
          </cell>
          <cell r="M112">
            <v>21.02272727272727</v>
          </cell>
          <cell r="P112">
            <v>124586</v>
          </cell>
          <cell r="Q112">
            <v>133452</v>
          </cell>
          <cell r="R112">
            <v>133452</v>
          </cell>
          <cell r="S112">
            <v>133392</v>
          </cell>
          <cell r="T112">
            <v>161430</v>
          </cell>
          <cell r="Y112">
            <v>28038</v>
          </cell>
          <cell r="Z112">
            <v>21.019251529327086</v>
          </cell>
          <cell r="AA112">
            <v>-3.4757434001839727E-3</v>
          </cell>
          <cell r="AC112">
            <v>9823</v>
          </cell>
          <cell r="AD112">
            <v>24509.25</v>
          </cell>
          <cell r="AE112">
            <v>18689</v>
          </cell>
          <cell r="AF112">
            <v>18629</v>
          </cell>
          <cell r="AG112">
            <v>18629</v>
          </cell>
          <cell r="AL112">
            <v>0</v>
          </cell>
          <cell r="AM112">
            <v>0</v>
          </cell>
          <cell r="AP112">
            <v>114763</v>
          </cell>
          <cell r="AQ112">
            <v>108942.75</v>
          </cell>
          <cell r="AR112">
            <v>114763</v>
          </cell>
          <cell r="AS112">
            <v>114763</v>
          </cell>
          <cell r="AT112">
            <v>142801</v>
          </cell>
          <cell r="AU112">
            <v>0</v>
          </cell>
          <cell r="AV112">
            <v>0</v>
          </cell>
          <cell r="AW112">
            <v>0</v>
          </cell>
          <cell r="AY112">
            <v>28038</v>
          </cell>
          <cell r="AZ112">
            <v>24.431219121145318</v>
          </cell>
          <cell r="BB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L113">
            <v>0</v>
          </cell>
          <cell r="M113" t="str">
            <v>--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Y113">
            <v>0</v>
          </cell>
          <cell r="Z113" t="str">
            <v>--</v>
          </cell>
          <cell r="AA113" t="e">
            <v>#VALUE!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L113">
            <v>0</v>
          </cell>
          <cell r="AM113" t="str">
            <v>--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0</v>
          </cell>
          <cell r="AZ113" t="str">
            <v>--</v>
          </cell>
          <cell r="BB113">
            <v>-104</v>
          </cell>
        </row>
        <row r="114">
          <cell r="A114">
            <v>105</v>
          </cell>
          <cell r="B114" t="str">
            <v>GEORGETOWN</v>
          </cell>
          <cell r="C114">
            <v>2</v>
          </cell>
          <cell r="D114">
            <v>2.0000000000000004</v>
          </cell>
          <cell r="E114">
            <v>2.0000000000000004</v>
          </cell>
          <cell r="F114">
            <v>2.0000000000000004</v>
          </cell>
          <cell r="G114">
            <v>2</v>
          </cell>
          <cell r="L114">
            <v>0</v>
          </cell>
          <cell r="M114">
            <v>-2.2204460492503131E-14</v>
          </cell>
          <cell r="P114">
            <v>22866</v>
          </cell>
          <cell r="Q114">
            <v>20718</v>
          </cell>
          <cell r="R114">
            <v>20718</v>
          </cell>
          <cell r="S114">
            <v>22950</v>
          </cell>
          <cell r="T114">
            <v>22956</v>
          </cell>
          <cell r="Y114">
            <v>6</v>
          </cell>
          <cell r="Z114">
            <v>2.6143790849664228E-2</v>
          </cell>
          <cell r="AA114">
            <v>2.6143790849686432E-2</v>
          </cell>
          <cell r="AC114">
            <v>12949.781309119495</v>
          </cell>
          <cell r="AD114">
            <v>7303.2499999999982</v>
          </cell>
          <cell r="AE114">
            <v>1782</v>
          </cell>
          <cell r="AF114">
            <v>1870</v>
          </cell>
          <cell r="AG114">
            <v>1870</v>
          </cell>
          <cell r="AL114">
            <v>0</v>
          </cell>
          <cell r="AM114">
            <v>0</v>
          </cell>
          <cell r="AP114">
            <v>9916.2186908805052</v>
          </cell>
          <cell r="AQ114">
            <v>13414.750000000002</v>
          </cell>
          <cell r="AR114">
            <v>18936</v>
          </cell>
          <cell r="AS114">
            <v>21080</v>
          </cell>
          <cell r="AT114">
            <v>21086</v>
          </cell>
          <cell r="AU114">
            <v>0</v>
          </cell>
          <cell r="AV114">
            <v>0</v>
          </cell>
          <cell r="AW114">
            <v>0</v>
          </cell>
          <cell r="AY114">
            <v>6</v>
          </cell>
          <cell r="AZ114">
            <v>2.8462998102463111E-2</v>
          </cell>
          <cell r="BB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L115">
            <v>0</v>
          </cell>
          <cell r="M115" t="str">
            <v>--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Y115">
            <v>0</v>
          </cell>
          <cell r="Z115" t="str">
            <v>--</v>
          </cell>
          <cell r="AA115" t="e">
            <v>#VALUE!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L115">
            <v>0</v>
          </cell>
          <cell r="AM115" t="str">
            <v>--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0</v>
          </cell>
          <cell r="AZ115" t="str">
            <v>--</v>
          </cell>
          <cell r="BB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0.99567099567099571</v>
          </cell>
          <cell r="E116">
            <v>0.99567099567099571</v>
          </cell>
          <cell r="F116">
            <v>0.99567099567099571</v>
          </cell>
          <cell r="G116">
            <v>0</v>
          </cell>
          <cell r="L116">
            <v>-0.99567099567099571</v>
          </cell>
          <cell r="M116">
            <v>-100</v>
          </cell>
          <cell r="P116">
            <v>15250</v>
          </cell>
          <cell r="Q116">
            <v>11385</v>
          </cell>
          <cell r="R116">
            <v>11385</v>
          </cell>
          <cell r="S116">
            <v>11385</v>
          </cell>
          <cell r="T116">
            <v>0</v>
          </cell>
          <cell r="Y116">
            <v>-11385</v>
          </cell>
          <cell r="Z116">
            <v>-100</v>
          </cell>
          <cell r="AA116">
            <v>0</v>
          </cell>
          <cell r="AC116">
            <v>889</v>
          </cell>
          <cell r="AD116">
            <v>160432.74999999994</v>
          </cell>
          <cell r="AE116">
            <v>890</v>
          </cell>
          <cell r="AF116">
            <v>890</v>
          </cell>
          <cell r="AG116">
            <v>890</v>
          </cell>
          <cell r="AL116">
            <v>0</v>
          </cell>
          <cell r="AM116">
            <v>0</v>
          </cell>
          <cell r="AP116">
            <v>14361</v>
          </cell>
          <cell r="AQ116">
            <v>-149047.74999999994</v>
          </cell>
          <cell r="AR116">
            <v>10495</v>
          </cell>
          <cell r="AS116">
            <v>10495</v>
          </cell>
          <cell r="AT116">
            <v>-890</v>
          </cell>
          <cell r="AU116">
            <v>0</v>
          </cell>
          <cell r="AV116">
            <v>0</v>
          </cell>
          <cell r="AW116">
            <v>0</v>
          </cell>
          <cell r="AY116">
            <v>-11385</v>
          </cell>
          <cell r="AZ116">
            <v>-108.48022868032396</v>
          </cell>
          <cell r="BB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L117">
            <v>0</v>
          </cell>
          <cell r="M117" t="str">
            <v>--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Y117">
            <v>0</v>
          </cell>
          <cell r="Z117" t="str">
            <v>--</v>
          </cell>
          <cell r="AA117" t="e">
            <v>#VALUE!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L117">
            <v>0</v>
          </cell>
          <cell r="AM117" t="str">
            <v>--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0</v>
          </cell>
          <cell r="AZ117" t="str">
            <v>--</v>
          </cell>
          <cell r="BB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L118">
            <v>0</v>
          </cell>
          <cell r="M118" t="str">
            <v>--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Y118">
            <v>0</v>
          </cell>
          <cell r="Z118" t="str">
            <v>--</v>
          </cell>
          <cell r="AA118" t="e">
            <v>#VALUE!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L118">
            <v>0</v>
          </cell>
          <cell r="AM118" t="str">
            <v>--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Y118">
            <v>0</v>
          </cell>
          <cell r="AZ118" t="str">
            <v>--</v>
          </cell>
          <cell r="BB118">
            <v>-109</v>
          </cell>
        </row>
        <row r="119">
          <cell r="A119">
            <v>110</v>
          </cell>
          <cell r="B119" t="str">
            <v>GRAFTON</v>
          </cell>
          <cell r="C119">
            <v>44</v>
          </cell>
          <cell r="D119">
            <v>42.95369059656219</v>
          </cell>
          <cell r="E119">
            <v>42.95369059656219</v>
          </cell>
          <cell r="F119">
            <v>42.95369059656219</v>
          </cell>
          <cell r="G119">
            <v>36</v>
          </cell>
          <cell r="L119">
            <v>-6.9536905965621898</v>
          </cell>
          <cell r="M119">
            <v>-16.188808225756347</v>
          </cell>
          <cell r="P119">
            <v>481000</v>
          </cell>
          <cell r="Q119">
            <v>476206</v>
          </cell>
          <cell r="R119">
            <v>476206</v>
          </cell>
          <cell r="S119">
            <v>507914</v>
          </cell>
          <cell r="T119">
            <v>424944</v>
          </cell>
          <cell r="Y119">
            <v>-82970</v>
          </cell>
          <cell r="Z119">
            <v>-16.335442614300845</v>
          </cell>
          <cell r="AA119">
            <v>-0.14663438854449851</v>
          </cell>
          <cell r="AC119">
            <v>38348</v>
          </cell>
          <cell r="AD119">
            <v>77684.25</v>
          </cell>
          <cell r="AE119">
            <v>38359</v>
          </cell>
          <cell r="AF119">
            <v>65262</v>
          </cell>
          <cell r="AG119">
            <v>65262</v>
          </cell>
          <cell r="AL119">
            <v>0</v>
          </cell>
          <cell r="AM119">
            <v>0</v>
          </cell>
          <cell r="AP119">
            <v>442652</v>
          </cell>
          <cell r="AQ119">
            <v>398521.75</v>
          </cell>
          <cell r="AR119">
            <v>437847</v>
          </cell>
          <cell r="AS119">
            <v>442652</v>
          </cell>
          <cell r="AT119">
            <v>359682</v>
          </cell>
          <cell r="AU119">
            <v>0</v>
          </cell>
          <cell r="AV119">
            <v>0</v>
          </cell>
          <cell r="AW119">
            <v>0</v>
          </cell>
          <cell r="AY119">
            <v>-82970</v>
          </cell>
          <cell r="AZ119">
            <v>-18.743843922539604</v>
          </cell>
          <cell r="BB119">
            <v>-110</v>
          </cell>
        </row>
        <row r="120">
          <cell r="A120">
            <v>111</v>
          </cell>
          <cell r="B120" t="str">
            <v>GRANBY</v>
          </cell>
          <cell r="C120">
            <v>22</v>
          </cell>
          <cell r="D120">
            <v>24.153761368325256</v>
          </cell>
          <cell r="E120">
            <v>24.153761368325256</v>
          </cell>
          <cell r="F120">
            <v>24.032173278995231</v>
          </cell>
          <cell r="G120">
            <v>20</v>
          </cell>
          <cell r="L120">
            <v>-4.0321732789952307</v>
          </cell>
          <cell r="M120">
            <v>-16.778229884516772</v>
          </cell>
          <cell r="P120">
            <v>324033</v>
          </cell>
          <cell r="Q120">
            <v>362217</v>
          </cell>
          <cell r="R120">
            <v>362217</v>
          </cell>
          <cell r="S120">
            <v>359870</v>
          </cell>
          <cell r="T120">
            <v>297173</v>
          </cell>
          <cell r="Y120">
            <v>-62697</v>
          </cell>
          <cell r="Z120">
            <v>-17.422124656125824</v>
          </cell>
          <cell r="AA120">
            <v>-0.64389477160905173</v>
          </cell>
          <cell r="AC120">
            <v>115145.41178075311</v>
          </cell>
          <cell r="AD120">
            <v>110434.5</v>
          </cell>
          <cell r="AE120">
            <v>57781</v>
          </cell>
          <cell r="AF120">
            <v>55434</v>
          </cell>
          <cell r="AG120">
            <v>55434</v>
          </cell>
          <cell r="AL120">
            <v>0</v>
          </cell>
          <cell r="AM120">
            <v>0</v>
          </cell>
          <cell r="AP120">
            <v>208887.58821924689</v>
          </cell>
          <cell r="AQ120">
            <v>251782.5</v>
          </cell>
          <cell r="AR120">
            <v>304436</v>
          </cell>
          <cell r="AS120">
            <v>304436</v>
          </cell>
          <cell r="AT120">
            <v>241739</v>
          </cell>
          <cell r="AU120">
            <v>0</v>
          </cell>
          <cell r="AV120">
            <v>0</v>
          </cell>
          <cell r="AW120">
            <v>0</v>
          </cell>
          <cell r="AY120">
            <v>-62697</v>
          </cell>
          <cell r="AZ120">
            <v>-20.594476343139444</v>
          </cell>
          <cell r="BB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  <cell r="M121" t="str">
            <v>--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>
            <v>0</v>
          </cell>
          <cell r="Z121" t="str">
            <v>--</v>
          </cell>
          <cell r="AA121" t="e">
            <v>#VALUE!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L121">
            <v>0</v>
          </cell>
          <cell r="AM121" t="str">
            <v>--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 t="str">
            <v>--</v>
          </cell>
          <cell r="BB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L122">
            <v>0</v>
          </cell>
          <cell r="M122" t="str">
            <v>--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>
            <v>0</v>
          </cell>
          <cell r="Z122" t="str">
            <v>--</v>
          </cell>
          <cell r="AA122" t="e">
            <v>#VALUE!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L122">
            <v>0</v>
          </cell>
          <cell r="AM122" t="str">
            <v>--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0</v>
          </cell>
          <cell r="AZ122" t="str">
            <v>--</v>
          </cell>
          <cell r="BB122">
            <v>-113</v>
          </cell>
        </row>
        <row r="123">
          <cell r="A123">
            <v>114</v>
          </cell>
          <cell r="B123" t="str">
            <v>GREENFIELD</v>
          </cell>
          <cell r="C123">
            <v>89</v>
          </cell>
          <cell r="D123">
            <v>92.705665045513669</v>
          </cell>
          <cell r="E123">
            <v>92.705665045513669</v>
          </cell>
          <cell r="F123">
            <v>92.584076956183608</v>
          </cell>
          <cell r="G123">
            <v>90</v>
          </cell>
          <cell r="L123">
            <v>-2.5840769561836083</v>
          </cell>
          <cell r="M123">
            <v>-2.7910598033034861</v>
          </cell>
          <cell r="P123">
            <v>1063257</v>
          </cell>
          <cell r="Q123">
            <v>1113260</v>
          </cell>
          <cell r="R123">
            <v>1113260</v>
          </cell>
          <cell r="S123">
            <v>1167713</v>
          </cell>
          <cell r="T123">
            <v>1139626</v>
          </cell>
          <cell r="Y123">
            <v>-28087</v>
          </cell>
          <cell r="Z123">
            <v>-2.4052999324320257</v>
          </cell>
          <cell r="AA123">
            <v>0.38575987087146046</v>
          </cell>
          <cell r="AC123">
            <v>79428</v>
          </cell>
          <cell r="AD123">
            <v>172181.75</v>
          </cell>
          <cell r="AE123">
            <v>129431</v>
          </cell>
          <cell r="AF123">
            <v>183884</v>
          </cell>
          <cell r="AG123">
            <v>183884</v>
          </cell>
          <cell r="AL123">
            <v>0</v>
          </cell>
          <cell r="AM123">
            <v>0</v>
          </cell>
          <cell r="AP123">
            <v>983829</v>
          </cell>
          <cell r="AQ123">
            <v>941078.25</v>
          </cell>
          <cell r="AR123">
            <v>983829</v>
          </cell>
          <cell r="AS123">
            <v>983829</v>
          </cell>
          <cell r="AT123">
            <v>955742</v>
          </cell>
          <cell r="AU123">
            <v>0</v>
          </cell>
          <cell r="AV123">
            <v>0</v>
          </cell>
          <cell r="AW123">
            <v>0</v>
          </cell>
          <cell r="AY123">
            <v>-28087</v>
          </cell>
          <cell r="AZ123">
            <v>-2.8548660387120117</v>
          </cell>
          <cell r="BB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  <cell r="M124" t="str">
            <v>--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>
            <v>0</v>
          </cell>
          <cell r="Z124" t="str">
            <v>--</v>
          </cell>
          <cell r="AA124" t="e">
            <v>#VALUE!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L124">
            <v>0</v>
          </cell>
          <cell r="AM124" t="str">
            <v>--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AZ124" t="str">
            <v>--</v>
          </cell>
          <cell r="BB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L125">
            <v>0</v>
          </cell>
          <cell r="M125" t="str">
            <v>--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>
            <v>0</v>
          </cell>
          <cell r="Z125" t="str">
            <v>--</v>
          </cell>
          <cell r="AA125" t="e">
            <v>#VALUE!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L125">
            <v>0</v>
          </cell>
          <cell r="AM125" t="str">
            <v>--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Y125">
            <v>0</v>
          </cell>
          <cell r="AZ125" t="str">
            <v>--</v>
          </cell>
          <cell r="BB125">
            <v>-116</v>
          </cell>
        </row>
        <row r="126">
          <cell r="A126">
            <v>117</v>
          </cell>
          <cell r="B126" t="str">
            <v>HADLEY</v>
          </cell>
          <cell r="C126">
            <v>39</v>
          </cell>
          <cell r="D126">
            <v>42.345830411683451</v>
          </cell>
          <cell r="E126">
            <v>42.345830411683451</v>
          </cell>
          <cell r="F126">
            <v>42.154763414164847</v>
          </cell>
          <cell r="G126">
            <v>39</v>
          </cell>
          <cell r="L126">
            <v>-3.1547634141648473</v>
          </cell>
          <cell r="M126">
            <v>-7.483764961908868</v>
          </cell>
          <cell r="P126">
            <v>536912</v>
          </cell>
          <cell r="Q126">
            <v>629351</v>
          </cell>
          <cell r="R126">
            <v>629351</v>
          </cell>
          <cell r="S126">
            <v>625954</v>
          </cell>
          <cell r="T126">
            <v>580053</v>
          </cell>
          <cell r="Y126">
            <v>-45901</v>
          </cell>
          <cell r="Z126">
            <v>-7.3329669592334223</v>
          </cell>
          <cell r="AA126">
            <v>0.15079800267544563</v>
          </cell>
          <cell r="AC126">
            <v>63817.380851340888</v>
          </cell>
          <cell r="AD126">
            <v>203941.25</v>
          </cell>
          <cell r="AE126">
            <v>127189</v>
          </cell>
          <cell r="AF126">
            <v>123792</v>
          </cell>
          <cell r="AG126">
            <v>123792</v>
          </cell>
          <cell r="AL126">
            <v>0</v>
          </cell>
          <cell r="AM126">
            <v>0</v>
          </cell>
          <cell r="AP126">
            <v>473094.61914865911</v>
          </cell>
          <cell r="AQ126">
            <v>425409.75</v>
          </cell>
          <cell r="AR126">
            <v>502162</v>
          </cell>
          <cell r="AS126">
            <v>502162</v>
          </cell>
          <cell r="AT126">
            <v>456261</v>
          </cell>
          <cell r="AU126">
            <v>0</v>
          </cell>
          <cell r="AV126">
            <v>0</v>
          </cell>
          <cell r="AW126">
            <v>0</v>
          </cell>
          <cell r="AY126">
            <v>-45901</v>
          </cell>
          <cell r="AZ126">
            <v>-9.1406757181945242</v>
          </cell>
          <cell r="BB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1.0776545166402536</v>
          </cell>
          <cell r="E127">
            <v>1.0776545166402536</v>
          </cell>
          <cell r="F127">
            <v>1.0776545166402536</v>
          </cell>
          <cell r="G127">
            <v>0</v>
          </cell>
          <cell r="L127">
            <v>-1.0776545166402536</v>
          </cell>
          <cell r="M127">
            <v>-100</v>
          </cell>
          <cell r="P127">
            <v>11677</v>
          </cell>
          <cell r="Q127">
            <v>12050</v>
          </cell>
          <cell r="R127">
            <v>12050</v>
          </cell>
          <cell r="S127">
            <v>12050</v>
          </cell>
          <cell r="T127">
            <v>0</v>
          </cell>
          <cell r="Y127">
            <v>-12050</v>
          </cell>
          <cell r="Z127">
            <v>-100</v>
          </cell>
          <cell r="AA127">
            <v>0</v>
          </cell>
          <cell r="AC127">
            <v>893</v>
          </cell>
          <cell r="AD127">
            <v>4069</v>
          </cell>
          <cell r="AE127">
            <v>1266</v>
          </cell>
          <cell r="AF127">
            <v>1266</v>
          </cell>
          <cell r="AG127">
            <v>1266</v>
          </cell>
          <cell r="AL127">
            <v>0</v>
          </cell>
          <cell r="AM127">
            <v>0</v>
          </cell>
          <cell r="AP127">
            <v>10784</v>
          </cell>
          <cell r="AQ127">
            <v>7981</v>
          </cell>
          <cell r="AR127">
            <v>10784</v>
          </cell>
          <cell r="AS127">
            <v>10784</v>
          </cell>
          <cell r="AT127">
            <v>-1266</v>
          </cell>
          <cell r="AU127">
            <v>0</v>
          </cell>
          <cell r="AV127">
            <v>0</v>
          </cell>
          <cell r="AW127">
            <v>0</v>
          </cell>
          <cell r="AY127">
            <v>-12050</v>
          </cell>
          <cell r="AZ127">
            <v>-111.73961424332344</v>
          </cell>
          <cell r="BB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  <cell r="M128" t="str">
            <v>--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>
            <v>0</v>
          </cell>
          <cell r="Z128" t="str">
            <v>--</v>
          </cell>
          <cell r="AA128" t="e">
            <v>#VALUE!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L128">
            <v>0</v>
          </cell>
          <cell r="AM128" t="str">
            <v>--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 t="str">
            <v>--</v>
          </cell>
          <cell r="BB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L129">
            <v>0</v>
          </cell>
          <cell r="M129" t="str">
            <v>--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>
            <v>0</v>
          </cell>
          <cell r="Z129" t="str">
            <v>--</v>
          </cell>
          <cell r="AA129" t="e">
            <v>#VALUE!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L129">
            <v>0</v>
          </cell>
          <cell r="AM129" t="str">
            <v>--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Y129">
            <v>0</v>
          </cell>
          <cell r="AZ129" t="str">
            <v>--</v>
          </cell>
          <cell r="BB129">
            <v>-120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L130">
            <v>0</v>
          </cell>
          <cell r="M130" t="str">
            <v>--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>
            <v>0</v>
          </cell>
          <cell r="Z130" t="str">
            <v>--</v>
          </cell>
          <cell r="AA130" t="e">
            <v>#VALUE!</v>
          </cell>
          <cell r="AC130">
            <v>0</v>
          </cell>
          <cell r="AD130">
            <v>5372.9999999999973</v>
          </cell>
          <cell r="AE130">
            <v>0</v>
          </cell>
          <cell r="AF130">
            <v>0</v>
          </cell>
          <cell r="AG130">
            <v>0</v>
          </cell>
          <cell r="AL130">
            <v>0</v>
          </cell>
          <cell r="AM130" t="str">
            <v>--</v>
          </cell>
          <cell r="AP130">
            <v>0</v>
          </cell>
          <cell r="AQ130">
            <v>-5372.9999999999973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 t="str">
            <v>--</v>
          </cell>
          <cell r="BB130">
            <v>-121</v>
          </cell>
        </row>
        <row r="131">
          <cell r="A131">
            <v>122</v>
          </cell>
          <cell r="B131" t="str">
            <v>HANOVER</v>
          </cell>
          <cell r="C131">
            <v>30</v>
          </cell>
          <cell r="D131">
            <v>37.286432160804026</v>
          </cell>
          <cell r="E131">
            <v>37.286432160804026</v>
          </cell>
          <cell r="F131">
            <v>37.286432160804026</v>
          </cell>
          <cell r="G131">
            <v>32</v>
          </cell>
          <cell r="L131">
            <v>-5.2864321608040257</v>
          </cell>
          <cell r="M131">
            <v>-14.177897574124</v>
          </cell>
          <cell r="P131">
            <v>359220</v>
          </cell>
          <cell r="Q131">
            <v>455377</v>
          </cell>
          <cell r="R131">
            <v>455377</v>
          </cell>
          <cell r="S131">
            <v>455338</v>
          </cell>
          <cell r="T131">
            <v>390784</v>
          </cell>
          <cell r="Y131">
            <v>-64554</v>
          </cell>
          <cell r="Z131">
            <v>-14.177160702598945</v>
          </cell>
          <cell r="AA131">
            <v>7.3687152505463871E-4</v>
          </cell>
          <cell r="AC131">
            <v>36422.961798504446</v>
          </cell>
          <cell r="AD131">
            <v>132329.5</v>
          </cell>
          <cell r="AE131">
            <v>122947</v>
          </cell>
          <cell r="AF131">
            <v>122908</v>
          </cell>
          <cell r="AG131">
            <v>122908</v>
          </cell>
          <cell r="AL131">
            <v>0</v>
          </cell>
          <cell r="AM131">
            <v>0</v>
          </cell>
          <cell r="AP131">
            <v>322797.03820149554</v>
          </cell>
          <cell r="AQ131">
            <v>323047.5</v>
          </cell>
          <cell r="AR131">
            <v>332430</v>
          </cell>
          <cell r="AS131">
            <v>332430</v>
          </cell>
          <cell r="AT131">
            <v>267876</v>
          </cell>
          <cell r="AU131">
            <v>0</v>
          </cell>
          <cell r="AV131">
            <v>0</v>
          </cell>
          <cell r="AW131">
            <v>0</v>
          </cell>
          <cell r="AY131">
            <v>-64554</v>
          </cell>
          <cell r="AZ131">
            <v>-19.418825015792795</v>
          </cell>
          <cell r="BB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  <cell r="M132" t="str">
            <v>--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>
            <v>0</v>
          </cell>
          <cell r="Z132" t="str">
            <v>--</v>
          </cell>
          <cell r="AA132" t="e">
            <v>#VALUE!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L132">
            <v>0</v>
          </cell>
          <cell r="AM132" t="str">
            <v>--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AZ132" t="str">
            <v>--</v>
          </cell>
          <cell r="BB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L133">
            <v>0</v>
          </cell>
          <cell r="M133" t="str">
            <v>--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>
            <v>0</v>
          </cell>
          <cell r="Z133" t="str">
            <v>--</v>
          </cell>
          <cell r="AA133" t="e">
            <v>#VALUE!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L133">
            <v>0</v>
          </cell>
          <cell r="AM133" t="str">
            <v>--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Y133">
            <v>0</v>
          </cell>
          <cell r="AZ133" t="str">
            <v>--</v>
          </cell>
          <cell r="BB133">
            <v>-124</v>
          </cell>
        </row>
        <row r="134">
          <cell r="A134">
            <v>125</v>
          </cell>
          <cell r="B134" t="str">
            <v>HARVARD</v>
          </cell>
          <cell r="C134">
            <v>20</v>
          </cell>
          <cell r="D134">
            <v>19.974120687553977</v>
          </cell>
          <cell r="E134">
            <v>19.974120687553977</v>
          </cell>
          <cell r="F134">
            <v>19.974120687553977</v>
          </cell>
          <cell r="G134">
            <v>18</v>
          </cell>
          <cell r="L134">
            <v>-1.9741206875539774</v>
          </cell>
          <cell r="M134">
            <v>-9.8833922075181384</v>
          </cell>
          <cell r="P134">
            <v>308346</v>
          </cell>
          <cell r="Q134">
            <v>299035</v>
          </cell>
          <cell r="R134">
            <v>299035</v>
          </cell>
          <cell r="S134">
            <v>299078</v>
          </cell>
          <cell r="T134">
            <v>267285</v>
          </cell>
          <cell r="Y134">
            <v>-31793</v>
          </cell>
          <cell r="Z134">
            <v>-10.63033723643999</v>
          </cell>
          <cell r="AA134">
            <v>-0.74694502892185177</v>
          </cell>
          <cell r="AC134">
            <v>17797</v>
          </cell>
          <cell r="AD134">
            <v>53432.75</v>
          </cell>
          <cell r="AE134">
            <v>17836</v>
          </cell>
          <cell r="AF134">
            <v>17836</v>
          </cell>
          <cell r="AG134">
            <v>17836</v>
          </cell>
          <cell r="AL134">
            <v>0</v>
          </cell>
          <cell r="AM134">
            <v>0</v>
          </cell>
          <cell r="AP134">
            <v>290549</v>
          </cell>
          <cell r="AQ134">
            <v>245602.25</v>
          </cell>
          <cell r="AR134">
            <v>281199</v>
          </cell>
          <cell r="AS134">
            <v>281242</v>
          </cell>
          <cell r="AT134">
            <v>249449</v>
          </cell>
          <cell r="AU134">
            <v>0</v>
          </cell>
          <cell r="AV134">
            <v>0</v>
          </cell>
          <cell r="AW134">
            <v>0</v>
          </cell>
          <cell r="AY134">
            <v>-31793</v>
          </cell>
          <cell r="AZ134">
            <v>-11.304499327980889</v>
          </cell>
          <cell r="BB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L135">
            <v>0</v>
          </cell>
          <cell r="M135" t="str">
            <v>--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>
            <v>0</v>
          </cell>
          <cell r="Z135" t="str">
            <v>--</v>
          </cell>
          <cell r="AA135" t="e">
            <v>#VALUE!</v>
          </cell>
          <cell r="AC135">
            <v>0</v>
          </cell>
          <cell r="AD135">
            <v>12456.499999999995</v>
          </cell>
          <cell r="AE135">
            <v>0</v>
          </cell>
          <cell r="AF135">
            <v>0</v>
          </cell>
          <cell r="AG135">
            <v>0</v>
          </cell>
          <cell r="AL135">
            <v>0</v>
          </cell>
          <cell r="AM135" t="str">
            <v>--</v>
          </cell>
          <cell r="AP135">
            <v>0</v>
          </cell>
          <cell r="AQ135">
            <v>-12456.499999999995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Y135">
            <v>0</v>
          </cell>
          <cell r="AZ135" t="str">
            <v>--</v>
          </cell>
          <cell r="BB135">
            <v>-126</v>
          </cell>
        </row>
        <row r="136">
          <cell r="A136">
            <v>127</v>
          </cell>
          <cell r="B136" t="str">
            <v>HATFIELD</v>
          </cell>
          <cell r="C136">
            <v>9</v>
          </cell>
          <cell r="D136">
            <v>9.4596703595254645</v>
          </cell>
          <cell r="E136">
            <v>9.4596703595254645</v>
          </cell>
          <cell r="F136">
            <v>9.4596703595254645</v>
          </cell>
          <cell r="G136">
            <v>10</v>
          </cell>
          <cell r="L136">
            <v>0.54032964047453547</v>
          </cell>
          <cell r="M136">
            <v>5.7119288509926536</v>
          </cell>
          <cell r="P136">
            <v>109584</v>
          </cell>
          <cell r="Q136">
            <v>114704</v>
          </cell>
          <cell r="R136">
            <v>114704</v>
          </cell>
          <cell r="S136">
            <v>114461</v>
          </cell>
          <cell r="T136">
            <v>120494</v>
          </cell>
          <cell r="Y136">
            <v>6033</v>
          </cell>
          <cell r="Z136">
            <v>5.270790924419666</v>
          </cell>
          <cell r="AA136">
            <v>-0.44113792657298756</v>
          </cell>
          <cell r="AC136">
            <v>8037</v>
          </cell>
          <cell r="AD136">
            <v>27999</v>
          </cell>
          <cell r="AE136">
            <v>13157</v>
          </cell>
          <cell r="AF136">
            <v>12914</v>
          </cell>
          <cell r="AG136">
            <v>12914</v>
          </cell>
          <cell r="AL136">
            <v>0</v>
          </cell>
          <cell r="AM136">
            <v>0</v>
          </cell>
          <cell r="AP136">
            <v>101547</v>
          </cell>
          <cell r="AQ136">
            <v>86705</v>
          </cell>
          <cell r="AR136">
            <v>101547</v>
          </cell>
          <cell r="AS136">
            <v>101547</v>
          </cell>
          <cell r="AT136">
            <v>107580</v>
          </cell>
          <cell r="AU136">
            <v>0</v>
          </cell>
          <cell r="AV136">
            <v>0</v>
          </cell>
          <cell r="AW136">
            <v>0</v>
          </cell>
          <cell r="AY136">
            <v>6033</v>
          </cell>
          <cell r="AZ136">
            <v>5.9410913173210345</v>
          </cell>
          <cell r="BB136">
            <v>-127</v>
          </cell>
        </row>
        <row r="137">
          <cell r="A137">
            <v>128</v>
          </cell>
          <cell r="B137" t="str">
            <v>HAVERHILL</v>
          </cell>
          <cell r="C137">
            <v>309</v>
          </cell>
          <cell r="D137">
            <v>309.7885884788696</v>
          </cell>
          <cell r="E137">
            <v>309.7885884788696</v>
          </cell>
          <cell r="F137">
            <v>309.7885884788696</v>
          </cell>
          <cell r="G137">
            <v>314</v>
          </cell>
          <cell r="L137">
            <v>4.2114115211304011</v>
          </cell>
          <cell r="M137">
            <v>1.3594469511641449</v>
          </cell>
          <cell r="P137">
            <v>3074894</v>
          </cell>
          <cell r="Q137">
            <v>3113739</v>
          </cell>
          <cell r="R137">
            <v>3113739</v>
          </cell>
          <cell r="S137">
            <v>3122752</v>
          </cell>
          <cell r="T137">
            <v>3174596</v>
          </cell>
          <cell r="Y137">
            <v>51844</v>
          </cell>
          <cell r="Z137">
            <v>1.660202283114387</v>
          </cell>
          <cell r="AA137">
            <v>0.30075533195024207</v>
          </cell>
          <cell r="AC137">
            <v>275937</v>
          </cell>
          <cell r="AD137">
            <v>404200</v>
          </cell>
          <cell r="AE137">
            <v>314782</v>
          </cell>
          <cell r="AF137">
            <v>323795</v>
          </cell>
          <cell r="AG137">
            <v>323795</v>
          </cell>
          <cell r="AL137">
            <v>0</v>
          </cell>
          <cell r="AM137">
            <v>0</v>
          </cell>
          <cell r="AP137">
            <v>2798957</v>
          </cell>
          <cell r="AQ137">
            <v>2709539</v>
          </cell>
          <cell r="AR137">
            <v>2798957</v>
          </cell>
          <cell r="AS137">
            <v>2798957</v>
          </cell>
          <cell r="AT137">
            <v>2850801</v>
          </cell>
          <cell r="AU137">
            <v>0</v>
          </cell>
          <cell r="AV137">
            <v>0</v>
          </cell>
          <cell r="AW137">
            <v>0</v>
          </cell>
          <cell r="AY137">
            <v>51844</v>
          </cell>
          <cell r="AZ137">
            <v>1.8522613959414125</v>
          </cell>
          <cell r="BB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L138">
            <v>0</v>
          </cell>
          <cell r="M138" t="str">
            <v>--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>
            <v>0</v>
          </cell>
          <cell r="Z138" t="str">
            <v>--</v>
          </cell>
          <cell r="AA138" t="e">
            <v>#VALUE!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L138">
            <v>0</v>
          </cell>
          <cell r="AM138" t="str">
            <v>--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Y138">
            <v>0</v>
          </cell>
          <cell r="AZ138" t="str">
            <v>--</v>
          </cell>
          <cell r="BB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L139">
            <v>0</v>
          </cell>
          <cell r="M139" t="str">
            <v>--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>
            <v>0</v>
          </cell>
          <cell r="Z139" t="str">
            <v>--</v>
          </cell>
          <cell r="AA139" t="e">
            <v>#VALUE!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L139">
            <v>0</v>
          </cell>
          <cell r="AM139" t="str">
            <v>--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Y139">
            <v>0</v>
          </cell>
          <cell r="AZ139" t="str">
            <v>--</v>
          </cell>
          <cell r="BB139">
            <v>-130</v>
          </cell>
        </row>
        <row r="140">
          <cell r="A140">
            <v>131</v>
          </cell>
          <cell r="B140" t="str">
            <v>HINGHAM</v>
          </cell>
          <cell r="C140">
            <v>11</v>
          </cell>
          <cell r="D140">
            <v>13.506465236908261</v>
          </cell>
          <cell r="E140">
            <v>13.506465236908261</v>
          </cell>
          <cell r="F140">
            <v>13.506465236908261</v>
          </cell>
          <cell r="G140">
            <v>13</v>
          </cell>
          <cell r="L140">
            <v>-0.50646523690826051</v>
          </cell>
          <cell r="M140">
            <v>-3.7497985448056048</v>
          </cell>
          <cell r="P140">
            <v>142831</v>
          </cell>
          <cell r="Q140">
            <v>163907</v>
          </cell>
          <cell r="R140">
            <v>163907</v>
          </cell>
          <cell r="S140">
            <v>163907</v>
          </cell>
          <cell r="T140">
            <v>156949</v>
          </cell>
          <cell r="Y140">
            <v>-6958</v>
          </cell>
          <cell r="Z140">
            <v>-4.2450902035910616</v>
          </cell>
          <cell r="AA140">
            <v>-0.49529165878545678</v>
          </cell>
          <cell r="AC140">
            <v>82923.221733910308</v>
          </cell>
          <cell r="AD140">
            <v>53037</v>
          </cell>
          <cell r="AE140">
            <v>30899</v>
          </cell>
          <cell r="AF140">
            <v>30899</v>
          </cell>
          <cell r="AG140">
            <v>30899</v>
          </cell>
          <cell r="AL140">
            <v>0</v>
          </cell>
          <cell r="AM140">
            <v>0</v>
          </cell>
          <cell r="AP140">
            <v>59907.778266089692</v>
          </cell>
          <cell r="AQ140">
            <v>110870</v>
          </cell>
          <cell r="AR140">
            <v>133008</v>
          </cell>
          <cell r="AS140">
            <v>133008</v>
          </cell>
          <cell r="AT140">
            <v>126050</v>
          </cell>
          <cell r="AU140">
            <v>0</v>
          </cell>
          <cell r="AV140">
            <v>0</v>
          </cell>
          <cell r="AW140">
            <v>0</v>
          </cell>
          <cell r="AY140">
            <v>-6958</v>
          </cell>
          <cell r="AZ140">
            <v>-5.2312642848550421</v>
          </cell>
          <cell r="BB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L141">
            <v>0</v>
          </cell>
          <cell r="M141" t="str">
            <v>--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>
            <v>0</v>
          </cell>
          <cell r="Z141" t="str">
            <v>--</v>
          </cell>
          <cell r="AA141" t="e">
            <v>#VALUE!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L141">
            <v>0</v>
          </cell>
          <cell r="AM141" t="str">
            <v>--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 t="str">
            <v>--</v>
          </cell>
          <cell r="BB141">
            <v>-132</v>
          </cell>
        </row>
        <row r="142">
          <cell r="A142">
            <v>133</v>
          </cell>
          <cell r="B142" t="str">
            <v>HOLBROOK</v>
          </cell>
          <cell r="C142">
            <v>20</v>
          </cell>
          <cell r="D142">
            <v>23.796642477987664</v>
          </cell>
          <cell r="E142">
            <v>23.796642477987664</v>
          </cell>
          <cell r="F142">
            <v>23.718402869185706</v>
          </cell>
          <cell r="G142">
            <v>23</v>
          </cell>
          <cell r="L142">
            <v>-0.71840286918570584</v>
          </cell>
          <cell r="M142">
            <v>-3.0288838297752085</v>
          </cell>
          <cell r="P142">
            <v>244773</v>
          </cell>
          <cell r="Q142">
            <v>301477</v>
          </cell>
          <cell r="R142">
            <v>301477</v>
          </cell>
          <cell r="S142">
            <v>300695</v>
          </cell>
          <cell r="T142">
            <v>294655</v>
          </cell>
          <cell r="Y142">
            <v>-6040</v>
          </cell>
          <cell r="Z142">
            <v>-2.0086798915844972</v>
          </cell>
          <cell r="AA142">
            <v>1.0202039381907113</v>
          </cell>
          <cell r="AC142">
            <v>58433.24548032038</v>
          </cell>
          <cell r="AD142">
            <v>92685.5</v>
          </cell>
          <cell r="AE142">
            <v>74414</v>
          </cell>
          <cell r="AF142">
            <v>73632</v>
          </cell>
          <cell r="AG142">
            <v>73632</v>
          </cell>
          <cell r="AL142">
            <v>0</v>
          </cell>
          <cell r="AM142">
            <v>0</v>
          </cell>
          <cell r="AP142">
            <v>186339.75451967961</v>
          </cell>
          <cell r="AQ142">
            <v>208791.5</v>
          </cell>
          <cell r="AR142">
            <v>227063</v>
          </cell>
          <cell r="AS142">
            <v>227063</v>
          </cell>
          <cell r="AT142">
            <v>221023</v>
          </cell>
          <cell r="AU142">
            <v>0</v>
          </cell>
          <cell r="AV142">
            <v>0</v>
          </cell>
          <cell r="AW142">
            <v>0</v>
          </cell>
          <cell r="AY142">
            <v>-6040</v>
          </cell>
          <cell r="AZ142">
            <v>-2.6600546984757556</v>
          </cell>
          <cell r="BB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L143">
            <v>0</v>
          </cell>
          <cell r="M143" t="str">
            <v>--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>
            <v>0</v>
          </cell>
          <cell r="Z143" t="str">
            <v>--</v>
          </cell>
          <cell r="AA143" t="e">
            <v>#VALUE!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L143">
            <v>0</v>
          </cell>
          <cell r="AM143" t="str">
            <v>--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AZ143" t="str">
            <v>--</v>
          </cell>
          <cell r="BB143">
            <v>-134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L144">
            <v>0</v>
          </cell>
          <cell r="M144" t="str">
            <v>--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Y144">
            <v>0</v>
          </cell>
          <cell r="Z144" t="str">
            <v>--</v>
          </cell>
          <cell r="AA144" t="e">
            <v>#VALUE!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L144">
            <v>0</v>
          </cell>
          <cell r="AM144" t="str">
            <v>--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Y144">
            <v>0</v>
          </cell>
          <cell r="AZ144" t="str">
            <v>--</v>
          </cell>
          <cell r="BB144">
            <v>-135</v>
          </cell>
        </row>
        <row r="145">
          <cell r="A145">
            <v>136</v>
          </cell>
          <cell r="B145" t="str">
            <v>HOLLISTON</v>
          </cell>
          <cell r="C145">
            <v>11</v>
          </cell>
          <cell r="D145">
            <v>10.819160013884071</v>
          </cell>
          <cell r="E145">
            <v>10.819160013884071</v>
          </cell>
          <cell r="F145">
            <v>10.819160013884071</v>
          </cell>
          <cell r="G145">
            <v>7</v>
          </cell>
          <cell r="L145">
            <v>-3.8191600138840709</v>
          </cell>
          <cell r="M145">
            <v>-35.299967917869765</v>
          </cell>
          <cell r="P145">
            <v>127226</v>
          </cell>
          <cell r="Q145">
            <v>139218</v>
          </cell>
          <cell r="R145">
            <v>139218</v>
          </cell>
          <cell r="S145">
            <v>139369</v>
          </cell>
          <cell r="T145">
            <v>90851</v>
          </cell>
          <cell r="Y145">
            <v>-48518</v>
          </cell>
          <cell r="Z145">
            <v>-34.812619736096259</v>
          </cell>
          <cell r="AA145">
            <v>0.48734818177350547</v>
          </cell>
          <cell r="AC145">
            <v>19984.346669437284</v>
          </cell>
          <cell r="AD145">
            <v>24351</v>
          </cell>
          <cell r="AE145">
            <v>21656</v>
          </cell>
          <cell r="AF145">
            <v>21807</v>
          </cell>
          <cell r="AG145">
            <v>21807</v>
          </cell>
          <cell r="AL145">
            <v>0</v>
          </cell>
          <cell r="AM145">
            <v>0</v>
          </cell>
          <cell r="AP145">
            <v>107241.65333056272</v>
          </cell>
          <cell r="AQ145">
            <v>114867</v>
          </cell>
          <cell r="AR145">
            <v>117562</v>
          </cell>
          <cell r="AS145">
            <v>117562</v>
          </cell>
          <cell r="AT145">
            <v>69044</v>
          </cell>
          <cell r="AU145">
            <v>0</v>
          </cell>
          <cell r="AV145">
            <v>0</v>
          </cell>
          <cell r="AW145">
            <v>0</v>
          </cell>
          <cell r="AY145">
            <v>-48518</v>
          </cell>
          <cell r="AZ145">
            <v>-41.270138309998131</v>
          </cell>
          <cell r="BB145">
            <v>-136</v>
          </cell>
        </row>
        <row r="146">
          <cell r="A146">
            <v>137</v>
          </cell>
          <cell r="B146" t="str">
            <v>HOLYOKE</v>
          </cell>
          <cell r="C146">
            <v>843</v>
          </cell>
          <cell r="D146">
            <v>892.22189763228164</v>
          </cell>
          <cell r="E146">
            <v>892.22189763228164</v>
          </cell>
          <cell r="F146">
            <v>891.89187281838622</v>
          </cell>
          <cell r="G146">
            <v>884</v>
          </cell>
          <cell r="L146">
            <v>-7.8918728183862186</v>
          </cell>
          <cell r="M146">
            <v>-0.88484636522674354</v>
          </cell>
          <cell r="P146">
            <v>10464185</v>
          </cell>
          <cell r="Q146">
            <v>12020079</v>
          </cell>
          <cell r="R146">
            <v>12020079</v>
          </cell>
          <cell r="S146">
            <v>11987742</v>
          </cell>
          <cell r="T146">
            <v>11855562</v>
          </cell>
          <cell r="Y146">
            <v>-132180</v>
          </cell>
          <cell r="Z146">
            <v>-1.1026263327989505</v>
          </cell>
          <cell r="AA146">
            <v>-0.21777996757220697</v>
          </cell>
          <cell r="AC146">
            <v>955392.04985079356</v>
          </cell>
          <cell r="AD146">
            <v>3048142.5</v>
          </cell>
          <cell r="AE146">
            <v>2413635</v>
          </cell>
          <cell r="AF146">
            <v>2596156.5</v>
          </cell>
          <cell r="AG146">
            <v>2596156.5</v>
          </cell>
          <cell r="AL146">
            <v>0</v>
          </cell>
          <cell r="AM146">
            <v>0</v>
          </cell>
          <cell r="AP146">
            <v>9508792.9501492064</v>
          </cell>
          <cell r="AQ146">
            <v>8971936.5</v>
          </cell>
          <cell r="AR146">
            <v>9606444</v>
          </cell>
          <cell r="AS146">
            <v>9391585.5</v>
          </cell>
          <cell r="AT146">
            <v>9259405.5</v>
          </cell>
          <cell r="AU146">
            <v>0</v>
          </cell>
          <cell r="AV146">
            <v>0</v>
          </cell>
          <cell r="AW146">
            <v>0</v>
          </cell>
          <cell r="AY146">
            <v>-132180</v>
          </cell>
          <cell r="AZ146">
            <v>-1.4074300872839896</v>
          </cell>
          <cell r="BB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0.97674418604651159</v>
          </cell>
          <cell r="E147">
            <v>0.97674418604651159</v>
          </cell>
          <cell r="F147">
            <v>0.97674418604651159</v>
          </cell>
          <cell r="G147">
            <v>2</v>
          </cell>
          <cell r="L147">
            <v>1.0232558139534884</v>
          </cell>
          <cell r="M147">
            <v>104.76190476190479</v>
          </cell>
          <cell r="P147">
            <v>13289</v>
          </cell>
          <cell r="Q147">
            <v>13258</v>
          </cell>
          <cell r="R147">
            <v>13258</v>
          </cell>
          <cell r="S147">
            <v>13258</v>
          </cell>
          <cell r="T147">
            <v>25974</v>
          </cell>
          <cell r="Y147">
            <v>12716</v>
          </cell>
          <cell r="Z147">
            <v>95.911902247699501</v>
          </cell>
          <cell r="AA147">
            <v>-8.8500025142052863</v>
          </cell>
          <cell r="AC147">
            <v>1668.5239730029516</v>
          </cell>
          <cell r="AD147">
            <v>1083</v>
          </cell>
          <cell r="AE147">
            <v>875</v>
          </cell>
          <cell r="AF147">
            <v>875</v>
          </cell>
          <cell r="AG147">
            <v>875</v>
          </cell>
          <cell r="AL147">
            <v>0</v>
          </cell>
          <cell r="AM147">
            <v>0</v>
          </cell>
          <cell r="AP147">
            <v>11620.476026997048</v>
          </cell>
          <cell r="AQ147">
            <v>12175</v>
          </cell>
          <cell r="AR147">
            <v>12383</v>
          </cell>
          <cell r="AS147">
            <v>12383</v>
          </cell>
          <cell r="AT147">
            <v>25099</v>
          </cell>
          <cell r="AU147">
            <v>0</v>
          </cell>
          <cell r="AV147">
            <v>0</v>
          </cell>
          <cell r="AW147">
            <v>0</v>
          </cell>
          <cell r="AY147">
            <v>12716</v>
          </cell>
          <cell r="AZ147">
            <v>102.68917063716385</v>
          </cell>
          <cell r="BB147">
            <v>-138</v>
          </cell>
        </row>
        <row r="148">
          <cell r="A148">
            <v>139</v>
          </cell>
          <cell r="B148" t="str">
            <v>HOPKINTON</v>
          </cell>
          <cell r="C148">
            <v>22</v>
          </cell>
          <cell r="D148">
            <v>21.563346060395695</v>
          </cell>
          <cell r="E148">
            <v>21.563346060395695</v>
          </cell>
          <cell r="F148">
            <v>21.563346060395695</v>
          </cell>
          <cell r="G148">
            <v>13</v>
          </cell>
          <cell r="L148">
            <v>-8.5633460603956948</v>
          </cell>
          <cell r="M148">
            <v>-39.712510462945069</v>
          </cell>
          <cell r="P148">
            <v>270289</v>
          </cell>
          <cell r="Q148">
            <v>277236</v>
          </cell>
          <cell r="R148">
            <v>277236</v>
          </cell>
          <cell r="S148">
            <v>276944</v>
          </cell>
          <cell r="T148">
            <v>168773</v>
          </cell>
          <cell r="Y148">
            <v>-108171</v>
          </cell>
          <cell r="Z148">
            <v>-39.058798890750481</v>
          </cell>
          <cell r="AA148">
            <v>0.65371157219458809</v>
          </cell>
          <cell r="AC148">
            <v>19256</v>
          </cell>
          <cell r="AD148">
            <v>42945.5</v>
          </cell>
          <cell r="AE148">
            <v>26203</v>
          </cell>
          <cell r="AF148">
            <v>25911</v>
          </cell>
          <cell r="AG148">
            <v>25911</v>
          </cell>
          <cell r="AL148">
            <v>0</v>
          </cell>
          <cell r="AM148">
            <v>0</v>
          </cell>
          <cell r="AP148">
            <v>251033</v>
          </cell>
          <cell r="AQ148">
            <v>234290.5</v>
          </cell>
          <cell r="AR148">
            <v>251033</v>
          </cell>
          <cell r="AS148">
            <v>251033</v>
          </cell>
          <cell r="AT148">
            <v>142862</v>
          </cell>
          <cell r="AU148">
            <v>0</v>
          </cell>
          <cell r="AV148">
            <v>0</v>
          </cell>
          <cell r="AW148">
            <v>0</v>
          </cell>
          <cell r="AY148">
            <v>-108171</v>
          </cell>
          <cell r="AZ148">
            <v>-43.090350671027309</v>
          </cell>
          <cell r="BB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L149">
            <v>0</v>
          </cell>
          <cell r="M149" t="str">
            <v>--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Y149">
            <v>0</v>
          </cell>
          <cell r="Z149" t="str">
            <v>--</v>
          </cell>
          <cell r="AA149" t="e">
            <v>#VALUE!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L149">
            <v>0</v>
          </cell>
          <cell r="AM149" t="str">
            <v>--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Y149">
            <v>0</v>
          </cell>
          <cell r="AZ149" t="str">
            <v>--</v>
          </cell>
          <cell r="BB149">
            <v>-140</v>
          </cell>
        </row>
        <row r="150">
          <cell r="A150">
            <v>141</v>
          </cell>
          <cell r="B150" t="str">
            <v>HUDSON</v>
          </cell>
          <cell r="C150">
            <v>84</v>
          </cell>
          <cell r="D150">
            <v>82.046511627906952</v>
          </cell>
          <cell r="E150">
            <v>82.046511627906952</v>
          </cell>
          <cell r="F150">
            <v>82.046511627906952</v>
          </cell>
          <cell r="G150">
            <v>106</v>
          </cell>
          <cell r="L150">
            <v>23.953488372093048</v>
          </cell>
          <cell r="M150">
            <v>29.195011337868525</v>
          </cell>
          <cell r="P150">
            <v>1220772</v>
          </cell>
          <cell r="Q150">
            <v>1238825</v>
          </cell>
          <cell r="R150">
            <v>1238825</v>
          </cell>
          <cell r="S150">
            <v>1238083</v>
          </cell>
          <cell r="T150">
            <v>1600454</v>
          </cell>
          <cell r="Y150">
            <v>362371</v>
          </cell>
          <cell r="Z150">
            <v>29.268716233079694</v>
          </cell>
          <cell r="AA150">
            <v>7.370489521116852E-2</v>
          </cell>
          <cell r="AC150">
            <v>283155.04353934515</v>
          </cell>
          <cell r="AD150">
            <v>274955.25</v>
          </cell>
          <cell r="AE150">
            <v>91301</v>
          </cell>
          <cell r="AF150">
            <v>90559</v>
          </cell>
          <cell r="AG150">
            <v>90559</v>
          </cell>
          <cell r="AL150">
            <v>0</v>
          </cell>
          <cell r="AM150">
            <v>0</v>
          </cell>
          <cell r="AP150">
            <v>937616.95646065485</v>
          </cell>
          <cell r="AQ150">
            <v>963869.75</v>
          </cell>
          <cell r="AR150">
            <v>1147524</v>
          </cell>
          <cell r="AS150">
            <v>1147524</v>
          </cell>
          <cell r="AT150">
            <v>1509895</v>
          </cell>
          <cell r="AU150">
            <v>0</v>
          </cell>
          <cell r="AV150">
            <v>0</v>
          </cell>
          <cell r="AW150">
            <v>0</v>
          </cell>
          <cell r="AY150">
            <v>362371</v>
          </cell>
          <cell r="AZ150">
            <v>31.578511647686682</v>
          </cell>
          <cell r="BB150">
            <v>-141</v>
          </cell>
        </row>
        <row r="151">
          <cell r="A151">
            <v>142</v>
          </cell>
          <cell r="B151" t="str">
            <v>HULL</v>
          </cell>
          <cell r="C151">
            <v>26</v>
          </cell>
          <cell r="D151">
            <v>32.314907872696821</v>
          </cell>
          <cell r="E151">
            <v>32.314907872696821</v>
          </cell>
          <cell r="F151">
            <v>32.314907872696821</v>
          </cell>
          <cell r="G151">
            <v>35</v>
          </cell>
          <cell r="L151">
            <v>2.6850921273031787</v>
          </cell>
          <cell r="M151">
            <v>8.3091436865021748</v>
          </cell>
          <cell r="P151">
            <v>415038</v>
          </cell>
          <cell r="Q151">
            <v>543283</v>
          </cell>
          <cell r="R151">
            <v>543283</v>
          </cell>
          <cell r="S151">
            <v>543088</v>
          </cell>
          <cell r="T151">
            <v>588210</v>
          </cell>
          <cell r="Y151">
            <v>45122</v>
          </cell>
          <cell r="Z151">
            <v>8.3084141060012264</v>
          </cell>
          <cell r="AA151">
            <v>-7.2958050094840132E-4</v>
          </cell>
          <cell r="AC151">
            <v>64127.930786492943</v>
          </cell>
          <cell r="AD151">
            <v>177268</v>
          </cell>
          <cell r="AE151">
            <v>151463</v>
          </cell>
          <cell r="AF151">
            <v>151268</v>
          </cell>
          <cell r="AG151">
            <v>151268</v>
          </cell>
          <cell r="AL151">
            <v>0</v>
          </cell>
          <cell r="AM151">
            <v>0</v>
          </cell>
          <cell r="AP151">
            <v>350910.06921350706</v>
          </cell>
          <cell r="AQ151">
            <v>366015</v>
          </cell>
          <cell r="AR151">
            <v>391820</v>
          </cell>
          <cell r="AS151">
            <v>391820</v>
          </cell>
          <cell r="AT151">
            <v>436942</v>
          </cell>
          <cell r="AU151">
            <v>0</v>
          </cell>
          <cell r="AV151">
            <v>0</v>
          </cell>
          <cell r="AW151">
            <v>0</v>
          </cell>
          <cell r="AY151">
            <v>45122</v>
          </cell>
          <cell r="AZ151">
            <v>11.516002245929258</v>
          </cell>
          <cell r="BB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L152">
            <v>0</v>
          </cell>
          <cell r="M152" t="str">
            <v>--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Y152">
            <v>0</v>
          </cell>
          <cell r="Z152" t="str">
            <v>--</v>
          </cell>
          <cell r="AA152" t="e">
            <v>#VALUE!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L152">
            <v>0</v>
          </cell>
          <cell r="AM152" t="str">
            <v>--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Y152">
            <v>0</v>
          </cell>
          <cell r="AZ152" t="str">
            <v>--</v>
          </cell>
          <cell r="BB152">
            <v>-143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L153">
            <v>0</v>
          </cell>
          <cell r="M153" t="str">
            <v>--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Y153">
            <v>0</v>
          </cell>
          <cell r="Z153" t="str">
            <v>--</v>
          </cell>
          <cell r="AA153" t="e">
            <v>#VALUE!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L153">
            <v>0</v>
          </cell>
          <cell r="AM153" t="str">
            <v>--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Y153">
            <v>0</v>
          </cell>
          <cell r="AZ153" t="str">
            <v>--</v>
          </cell>
          <cell r="BB153">
            <v>-144</v>
          </cell>
        </row>
        <row r="154">
          <cell r="A154">
            <v>145</v>
          </cell>
          <cell r="B154" t="str">
            <v>KINGSTON</v>
          </cell>
          <cell r="C154">
            <v>12</v>
          </cell>
          <cell r="D154">
            <v>13.262307310456135</v>
          </cell>
          <cell r="E154">
            <v>13.262307310456135</v>
          </cell>
          <cell r="F154">
            <v>13.262307310456135</v>
          </cell>
          <cell r="G154">
            <v>8</v>
          </cell>
          <cell r="L154">
            <v>-5.2623073104561353</v>
          </cell>
          <cell r="M154">
            <v>-39.678671194018257</v>
          </cell>
          <cell r="P154">
            <v>138002</v>
          </cell>
          <cell r="Q154">
            <v>161402</v>
          </cell>
          <cell r="R154">
            <v>161402</v>
          </cell>
          <cell r="S154">
            <v>161351</v>
          </cell>
          <cell r="T154">
            <v>97060</v>
          </cell>
          <cell r="Y154">
            <v>-64291</v>
          </cell>
          <cell r="Z154">
            <v>-39.845430149177872</v>
          </cell>
          <cell r="AA154">
            <v>-0.16675895515961514</v>
          </cell>
          <cell r="AC154">
            <v>34674.904986023881</v>
          </cell>
          <cell r="AD154">
            <v>65937.5</v>
          </cell>
          <cell r="AE154">
            <v>34116</v>
          </cell>
          <cell r="AF154">
            <v>34065</v>
          </cell>
          <cell r="AG154">
            <v>34065</v>
          </cell>
          <cell r="AL154">
            <v>0</v>
          </cell>
          <cell r="AM154">
            <v>0</v>
          </cell>
          <cell r="AP154">
            <v>103327.09501397613</v>
          </cell>
          <cell r="AQ154">
            <v>95464.5</v>
          </cell>
          <cell r="AR154">
            <v>127286</v>
          </cell>
          <cell r="AS154">
            <v>127286</v>
          </cell>
          <cell r="AT154">
            <v>62995</v>
          </cell>
          <cell r="AU154">
            <v>0</v>
          </cell>
          <cell r="AV154">
            <v>0</v>
          </cell>
          <cell r="AW154">
            <v>0</v>
          </cell>
          <cell r="AY154">
            <v>-64291</v>
          </cell>
          <cell r="AZ154">
            <v>-50.509089766352929</v>
          </cell>
          <cell r="BB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L155">
            <v>0</v>
          </cell>
          <cell r="M155" t="str">
            <v>--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Y155">
            <v>0</v>
          </cell>
          <cell r="Z155" t="str">
            <v>--</v>
          </cell>
          <cell r="AA155" t="e">
            <v>#VALUE!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L155">
            <v>0</v>
          </cell>
          <cell r="AM155" t="str">
            <v>--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Y155">
            <v>0</v>
          </cell>
          <cell r="AZ155" t="str">
            <v>--</v>
          </cell>
          <cell r="BB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L156">
            <v>0</v>
          </cell>
          <cell r="M156" t="str">
            <v>--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Y156">
            <v>0</v>
          </cell>
          <cell r="Z156" t="str">
            <v>--</v>
          </cell>
          <cell r="AA156" t="e">
            <v>#VALUE!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L156">
            <v>0</v>
          </cell>
          <cell r="AM156" t="str">
            <v>--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0</v>
          </cell>
          <cell r="AZ156" t="str">
            <v>--</v>
          </cell>
          <cell r="BB156">
            <v>-147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1.0283286118980171</v>
          </cell>
          <cell r="E157">
            <v>1.0283286118980171</v>
          </cell>
          <cell r="F157">
            <v>1.0283286118980171</v>
          </cell>
          <cell r="G157">
            <v>1</v>
          </cell>
          <cell r="L157">
            <v>-2.8328611898017053E-2</v>
          </cell>
          <cell r="M157">
            <v>-2.7548209366391241</v>
          </cell>
          <cell r="P157">
            <v>16394</v>
          </cell>
          <cell r="Q157">
            <v>20809</v>
          </cell>
          <cell r="R157">
            <v>20809</v>
          </cell>
          <cell r="S157">
            <v>20813</v>
          </cell>
          <cell r="T157">
            <v>20240</v>
          </cell>
          <cell r="Y157">
            <v>-573</v>
          </cell>
          <cell r="Z157">
            <v>-2.7530870129246154</v>
          </cell>
          <cell r="AA157">
            <v>1.733923714508645E-3</v>
          </cell>
          <cell r="AC157">
            <v>15733.045799902349</v>
          </cell>
          <cell r="AD157">
            <v>23342.249999999993</v>
          </cell>
          <cell r="AE157">
            <v>5308</v>
          </cell>
          <cell r="AF157">
            <v>5312</v>
          </cell>
          <cell r="AG157">
            <v>5312</v>
          </cell>
          <cell r="AL157">
            <v>0</v>
          </cell>
          <cell r="AM157">
            <v>0</v>
          </cell>
          <cell r="AP157">
            <v>660.95420009765076</v>
          </cell>
          <cell r="AQ157">
            <v>-2533.2499999999927</v>
          </cell>
          <cell r="AR157">
            <v>15501</v>
          </cell>
          <cell r="AS157">
            <v>15501</v>
          </cell>
          <cell r="AT157">
            <v>14928</v>
          </cell>
          <cell r="AU157">
            <v>0</v>
          </cell>
          <cell r="AV157">
            <v>0</v>
          </cell>
          <cell r="AW157">
            <v>0</v>
          </cell>
          <cell r="AY157">
            <v>-573</v>
          </cell>
          <cell r="AZ157">
            <v>-3.696535707373716</v>
          </cell>
          <cell r="BB157">
            <v>-148</v>
          </cell>
        </row>
        <row r="158">
          <cell r="A158">
            <v>149</v>
          </cell>
          <cell r="B158" t="str">
            <v>LAWRENCE</v>
          </cell>
          <cell r="C158">
            <v>1503</v>
          </cell>
          <cell r="D158">
            <v>1598.5383494375831</v>
          </cell>
          <cell r="E158">
            <v>1598.5383494375831</v>
          </cell>
          <cell r="F158">
            <v>1598.3036306111767</v>
          </cell>
          <cell r="G158">
            <v>1607</v>
          </cell>
          <cell r="L158">
            <v>8.6963693888233138</v>
          </cell>
          <cell r="M158">
            <v>0.54409995837261249</v>
          </cell>
          <cell r="P158">
            <v>18895932</v>
          </cell>
          <cell r="Q158">
            <v>20388905</v>
          </cell>
          <cell r="R158">
            <v>20388905</v>
          </cell>
          <cell r="S158">
            <v>20370441</v>
          </cell>
          <cell r="T158">
            <v>20475184</v>
          </cell>
          <cell r="Y158">
            <v>104743</v>
          </cell>
          <cell r="Z158">
            <v>0.51419112625004093</v>
          </cell>
          <cell r="AA158">
            <v>-2.990883212257156E-2</v>
          </cell>
          <cell r="AC158">
            <v>2124309.6603189204</v>
          </cell>
          <cell r="AD158">
            <v>4668292.75</v>
          </cell>
          <cell r="AE158">
            <v>3243448.5</v>
          </cell>
          <cell r="AF158">
            <v>3717970.5</v>
          </cell>
          <cell r="AG158">
            <v>3717970.5</v>
          </cell>
          <cell r="AL158">
            <v>0</v>
          </cell>
          <cell r="AM158">
            <v>0</v>
          </cell>
          <cell r="AP158">
            <v>16771622.33968108</v>
          </cell>
          <cell r="AQ158">
            <v>15720612.25</v>
          </cell>
          <cell r="AR158">
            <v>17145456.5</v>
          </cell>
          <cell r="AS158">
            <v>16652470.5</v>
          </cell>
          <cell r="AT158">
            <v>16757213.5</v>
          </cell>
          <cell r="AU158">
            <v>0</v>
          </cell>
          <cell r="AV158">
            <v>0</v>
          </cell>
          <cell r="AW158">
            <v>0</v>
          </cell>
          <cell r="AY158">
            <v>104743</v>
          </cell>
          <cell r="AZ158">
            <v>0.62899375801326318</v>
          </cell>
          <cell r="BB158">
            <v>-149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1.0283286118980171</v>
          </cell>
          <cell r="E159">
            <v>1.0283286118980171</v>
          </cell>
          <cell r="F159">
            <v>1.0283286118980171</v>
          </cell>
          <cell r="G159">
            <v>1</v>
          </cell>
          <cell r="L159">
            <v>-2.8328611898017053E-2</v>
          </cell>
          <cell r="M159">
            <v>-2.7548209366391241</v>
          </cell>
          <cell r="P159">
            <v>19823</v>
          </cell>
          <cell r="Q159">
            <v>17864</v>
          </cell>
          <cell r="R159">
            <v>17864</v>
          </cell>
          <cell r="S159">
            <v>17843</v>
          </cell>
          <cell r="T159">
            <v>17350</v>
          </cell>
          <cell r="Y159">
            <v>-493</v>
          </cell>
          <cell r="Z159">
            <v>-2.7629882867230893</v>
          </cell>
          <cell r="AA159">
            <v>-8.1673500839651858E-3</v>
          </cell>
          <cell r="AC159">
            <v>893</v>
          </cell>
          <cell r="AD159">
            <v>8260.75</v>
          </cell>
          <cell r="AE159">
            <v>917</v>
          </cell>
          <cell r="AF159">
            <v>917</v>
          </cell>
          <cell r="AG159">
            <v>917</v>
          </cell>
          <cell r="AL159">
            <v>0</v>
          </cell>
          <cell r="AM159">
            <v>0</v>
          </cell>
          <cell r="AP159">
            <v>18930</v>
          </cell>
          <cell r="AQ159">
            <v>9603.25</v>
          </cell>
          <cell r="AR159">
            <v>16947</v>
          </cell>
          <cell r="AS159">
            <v>16926</v>
          </cell>
          <cell r="AT159">
            <v>16433</v>
          </cell>
          <cell r="AU159">
            <v>0</v>
          </cell>
          <cell r="AV159">
            <v>0</v>
          </cell>
          <cell r="AW159">
            <v>0</v>
          </cell>
          <cell r="AY159">
            <v>-493</v>
          </cell>
          <cell r="AZ159">
            <v>-2.9126787191303349</v>
          </cell>
          <cell r="BB159">
            <v>-150</v>
          </cell>
        </row>
        <row r="160">
          <cell r="A160">
            <v>151</v>
          </cell>
          <cell r="B160" t="str">
            <v>LEICESTER</v>
          </cell>
          <cell r="C160">
            <v>11</v>
          </cell>
          <cell r="D160">
            <v>10.965217391304343</v>
          </cell>
          <cell r="E160">
            <v>10.965217391304343</v>
          </cell>
          <cell r="F160">
            <v>10.965217391304343</v>
          </cell>
          <cell r="G160">
            <v>16</v>
          </cell>
          <cell r="L160">
            <v>5.0347826086956573</v>
          </cell>
          <cell r="M160">
            <v>45.915939730372777</v>
          </cell>
          <cell r="P160">
            <v>126171</v>
          </cell>
          <cell r="Q160">
            <v>125077</v>
          </cell>
          <cell r="R160">
            <v>125077</v>
          </cell>
          <cell r="S160">
            <v>124938</v>
          </cell>
          <cell r="T160">
            <v>180158</v>
          </cell>
          <cell r="Y160">
            <v>55220</v>
          </cell>
          <cell r="Z160">
            <v>44.197922169396023</v>
          </cell>
          <cell r="AA160">
            <v>-1.7180175609767545</v>
          </cell>
          <cell r="AC160">
            <v>9792</v>
          </cell>
          <cell r="AD160">
            <v>16459.5</v>
          </cell>
          <cell r="AE160">
            <v>9795</v>
          </cell>
          <cell r="AF160">
            <v>9795</v>
          </cell>
          <cell r="AG160">
            <v>9795</v>
          </cell>
          <cell r="AL160">
            <v>0</v>
          </cell>
          <cell r="AM160">
            <v>0</v>
          </cell>
          <cell r="AP160">
            <v>116379</v>
          </cell>
          <cell r="AQ160">
            <v>108617.5</v>
          </cell>
          <cell r="AR160">
            <v>115282</v>
          </cell>
          <cell r="AS160">
            <v>115143</v>
          </cell>
          <cell r="AT160">
            <v>170363</v>
          </cell>
          <cell r="AU160">
            <v>0</v>
          </cell>
          <cell r="AV160">
            <v>0</v>
          </cell>
          <cell r="AW160">
            <v>0</v>
          </cell>
          <cell r="AY160">
            <v>55220</v>
          </cell>
          <cell r="AZ160">
            <v>47.95775687623216</v>
          </cell>
          <cell r="BB160">
            <v>-151</v>
          </cell>
        </row>
        <row r="161">
          <cell r="A161">
            <v>152</v>
          </cell>
          <cell r="B161" t="str">
            <v>LENOX</v>
          </cell>
          <cell r="C161">
            <v>2</v>
          </cell>
          <cell r="D161">
            <v>2.0566572237960341</v>
          </cell>
          <cell r="E161">
            <v>2.0566572237960341</v>
          </cell>
          <cell r="F161">
            <v>2.0566572237960341</v>
          </cell>
          <cell r="G161">
            <v>0</v>
          </cell>
          <cell r="L161">
            <v>-2.0566572237960341</v>
          </cell>
          <cell r="M161">
            <v>-100</v>
          </cell>
          <cell r="P161">
            <v>37834</v>
          </cell>
          <cell r="Q161">
            <v>48531</v>
          </cell>
          <cell r="R161">
            <v>48531</v>
          </cell>
          <cell r="S161">
            <v>48559</v>
          </cell>
          <cell r="T161">
            <v>0</v>
          </cell>
          <cell r="Y161">
            <v>-48559</v>
          </cell>
          <cell r="Z161">
            <v>-100</v>
          </cell>
          <cell r="AA161">
            <v>0</v>
          </cell>
          <cell r="AC161">
            <v>14579.208955815437</v>
          </cell>
          <cell r="AD161">
            <v>21495</v>
          </cell>
          <cell r="AE161">
            <v>12483</v>
          </cell>
          <cell r="AF161">
            <v>12511</v>
          </cell>
          <cell r="AG161">
            <v>12511</v>
          </cell>
          <cell r="AL161">
            <v>0</v>
          </cell>
          <cell r="AM161">
            <v>0</v>
          </cell>
          <cell r="AP161">
            <v>23254.791044184563</v>
          </cell>
          <cell r="AQ161">
            <v>27036</v>
          </cell>
          <cell r="AR161">
            <v>36048</v>
          </cell>
          <cell r="AS161">
            <v>36048</v>
          </cell>
          <cell r="AT161">
            <v>-12511</v>
          </cell>
          <cell r="AU161">
            <v>0</v>
          </cell>
          <cell r="AV161">
            <v>0</v>
          </cell>
          <cell r="AW161">
            <v>0</v>
          </cell>
          <cell r="AY161">
            <v>-48559</v>
          </cell>
          <cell r="AZ161">
            <v>-134.70650244118954</v>
          </cell>
          <cell r="BB161">
            <v>-152</v>
          </cell>
        </row>
        <row r="162">
          <cell r="A162">
            <v>153</v>
          </cell>
          <cell r="B162" t="str">
            <v>LEOMINSTER</v>
          </cell>
          <cell r="C162">
            <v>80</v>
          </cell>
          <cell r="D162">
            <v>84.921160032766849</v>
          </cell>
          <cell r="E162">
            <v>84.921160032766849</v>
          </cell>
          <cell r="F162">
            <v>84.921160032766849</v>
          </cell>
          <cell r="G162">
            <v>101</v>
          </cell>
          <cell r="L162">
            <v>16.078839967233151</v>
          </cell>
          <cell r="M162">
            <v>18.93384400428484</v>
          </cell>
          <cell r="P162">
            <v>841427</v>
          </cell>
          <cell r="Q162">
            <v>923942</v>
          </cell>
          <cell r="R162">
            <v>923942</v>
          </cell>
          <cell r="S162">
            <v>937209</v>
          </cell>
          <cell r="T162">
            <v>1116705</v>
          </cell>
          <cell r="Y162">
            <v>179496</v>
          </cell>
          <cell r="Z162">
            <v>19.15218483817376</v>
          </cell>
          <cell r="AA162">
            <v>0.21834083388892012</v>
          </cell>
          <cell r="AC162">
            <v>71419</v>
          </cell>
          <cell r="AD162">
            <v>216418.25</v>
          </cell>
          <cell r="AE162">
            <v>153934</v>
          </cell>
          <cell r="AF162">
            <v>167201</v>
          </cell>
          <cell r="AG162">
            <v>167201</v>
          </cell>
          <cell r="AL162">
            <v>0</v>
          </cell>
          <cell r="AM162">
            <v>0</v>
          </cell>
          <cell r="AP162">
            <v>770008</v>
          </cell>
          <cell r="AQ162">
            <v>707523.75</v>
          </cell>
          <cell r="AR162">
            <v>770008</v>
          </cell>
          <cell r="AS162">
            <v>770008</v>
          </cell>
          <cell r="AT162">
            <v>949504</v>
          </cell>
          <cell r="AU162">
            <v>0</v>
          </cell>
          <cell r="AV162">
            <v>0</v>
          </cell>
          <cell r="AW162">
            <v>0</v>
          </cell>
          <cell r="AY162">
            <v>179496</v>
          </cell>
          <cell r="AZ162">
            <v>23.310926639723228</v>
          </cell>
          <cell r="BB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1.1389521640091116</v>
          </cell>
          <cell r="E163">
            <v>1.1389521640091116</v>
          </cell>
          <cell r="F163">
            <v>1.1389521640091116</v>
          </cell>
          <cell r="G163">
            <v>5</v>
          </cell>
          <cell r="L163">
            <v>3.8610478359908882</v>
          </cell>
          <cell r="M163">
            <v>338.99999999999994</v>
          </cell>
          <cell r="P163">
            <v>19966</v>
          </cell>
          <cell r="Q163">
            <v>22687</v>
          </cell>
          <cell r="R163">
            <v>22687</v>
          </cell>
          <cell r="S163">
            <v>22659</v>
          </cell>
          <cell r="T163">
            <v>99475</v>
          </cell>
          <cell r="Y163">
            <v>76816</v>
          </cell>
          <cell r="Z163">
            <v>339.00878238227631</v>
          </cell>
          <cell r="AA163">
            <v>8.782382276365297E-3</v>
          </cell>
          <cell r="AC163">
            <v>1227.1188300216709</v>
          </cell>
          <cell r="AD163">
            <v>7952.9999999999982</v>
          </cell>
          <cell r="AE163">
            <v>3614</v>
          </cell>
          <cell r="AF163">
            <v>3586</v>
          </cell>
          <cell r="AG163">
            <v>3586</v>
          </cell>
          <cell r="AL163">
            <v>0</v>
          </cell>
          <cell r="AM163">
            <v>0</v>
          </cell>
          <cell r="AP163">
            <v>18738.881169978329</v>
          </cell>
          <cell r="AQ163">
            <v>14734.000000000002</v>
          </cell>
          <cell r="AR163">
            <v>19073</v>
          </cell>
          <cell r="AS163">
            <v>19073</v>
          </cell>
          <cell r="AT163">
            <v>95889</v>
          </cell>
          <cell r="AU163">
            <v>0</v>
          </cell>
          <cell r="AV163">
            <v>0</v>
          </cell>
          <cell r="AW163">
            <v>0</v>
          </cell>
          <cell r="AY163">
            <v>76816</v>
          </cell>
          <cell r="AZ163">
            <v>402.74733917055522</v>
          </cell>
          <cell r="BB163">
            <v>-154</v>
          </cell>
        </row>
        <row r="164">
          <cell r="A164">
            <v>155</v>
          </cell>
          <cell r="B164" t="str">
            <v>LEXINGTON</v>
          </cell>
          <cell r="C164">
            <v>2</v>
          </cell>
          <cell r="D164">
            <v>2.2241700443929742</v>
          </cell>
          <cell r="E164">
            <v>2.2241700443929742</v>
          </cell>
          <cell r="F164">
            <v>2.2241700443929742</v>
          </cell>
          <cell r="G164">
            <v>2</v>
          </cell>
          <cell r="L164">
            <v>-0.22417004439297417</v>
          </cell>
          <cell r="M164">
            <v>-10.078817712615818</v>
          </cell>
          <cell r="P164">
            <v>33087</v>
          </cell>
          <cell r="Q164">
            <v>45482</v>
          </cell>
          <cell r="R164">
            <v>45482</v>
          </cell>
          <cell r="S164">
            <v>45488</v>
          </cell>
          <cell r="T164">
            <v>39793</v>
          </cell>
          <cell r="Y164">
            <v>-5695</v>
          </cell>
          <cell r="Z164">
            <v>-12.519785437917697</v>
          </cell>
          <cell r="AA164">
            <v>-2.4409677253018796</v>
          </cell>
          <cell r="AC164">
            <v>4329.7069666692823</v>
          </cell>
          <cell r="AD164">
            <v>22541.25</v>
          </cell>
          <cell r="AE164">
            <v>14181</v>
          </cell>
          <cell r="AF164">
            <v>14187</v>
          </cell>
          <cell r="AG164">
            <v>14187</v>
          </cell>
          <cell r="AL164">
            <v>0</v>
          </cell>
          <cell r="AM164">
            <v>0</v>
          </cell>
          <cell r="AP164">
            <v>28757.293033330716</v>
          </cell>
          <cell r="AQ164">
            <v>22940.75</v>
          </cell>
          <cell r="AR164">
            <v>31301</v>
          </cell>
          <cell r="AS164">
            <v>31301</v>
          </cell>
          <cell r="AT164">
            <v>25606</v>
          </cell>
          <cell r="AU164">
            <v>0</v>
          </cell>
          <cell r="AV164">
            <v>0</v>
          </cell>
          <cell r="AW164">
            <v>0</v>
          </cell>
          <cell r="AY164">
            <v>-5695</v>
          </cell>
          <cell r="AZ164">
            <v>-18.194306891153634</v>
          </cell>
          <cell r="BB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L165">
            <v>0</v>
          </cell>
          <cell r="M165" t="str">
            <v>--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Y165">
            <v>0</v>
          </cell>
          <cell r="Z165" t="str">
            <v>--</v>
          </cell>
          <cell r="AA165" t="e">
            <v>#VALUE!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L165">
            <v>0</v>
          </cell>
          <cell r="AM165" t="str">
            <v>--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AZ165" t="str">
            <v>--</v>
          </cell>
          <cell r="BB165">
            <v>-156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L166">
            <v>0</v>
          </cell>
          <cell r="M166" t="str">
            <v>--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Y166">
            <v>0</v>
          </cell>
          <cell r="Z166" t="str">
            <v>--</v>
          </cell>
          <cell r="AA166" t="e">
            <v>#VALUE!</v>
          </cell>
          <cell r="AC166">
            <v>0</v>
          </cell>
          <cell r="AD166">
            <v>6258</v>
          </cell>
          <cell r="AE166">
            <v>0</v>
          </cell>
          <cell r="AF166">
            <v>0</v>
          </cell>
          <cell r="AG166">
            <v>0</v>
          </cell>
          <cell r="AL166">
            <v>0</v>
          </cell>
          <cell r="AM166" t="str">
            <v>--</v>
          </cell>
          <cell r="AP166">
            <v>0</v>
          </cell>
          <cell r="AQ166">
            <v>-6258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 t="str">
            <v>--</v>
          </cell>
          <cell r="BB166">
            <v>-157</v>
          </cell>
        </row>
        <row r="167">
          <cell r="A167">
            <v>158</v>
          </cell>
          <cell r="B167" t="str">
            <v>LITTLETON</v>
          </cell>
          <cell r="C167">
            <v>65</v>
          </cell>
          <cell r="D167">
            <v>65.282605465514422</v>
          </cell>
          <cell r="E167">
            <v>65.282605465514422</v>
          </cell>
          <cell r="F167">
            <v>65.282605465514422</v>
          </cell>
          <cell r="G167">
            <v>65</v>
          </cell>
          <cell r="L167">
            <v>-0.28260546551442189</v>
          </cell>
          <cell r="M167">
            <v>-0.43289550638984098</v>
          </cell>
          <cell r="P167">
            <v>844757</v>
          </cell>
          <cell r="Q167">
            <v>834460</v>
          </cell>
          <cell r="R167">
            <v>834460</v>
          </cell>
          <cell r="S167">
            <v>834460</v>
          </cell>
          <cell r="T167">
            <v>830098</v>
          </cell>
          <cell r="Y167">
            <v>-4362</v>
          </cell>
          <cell r="Z167">
            <v>-0.52273326462622949</v>
          </cell>
          <cell r="AA167">
            <v>-8.983775823638851E-2</v>
          </cell>
          <cell r="AC167">
            <v>86374.565531443106</v>
          </cell>
          <cell r="AD167">
            <v>110177.75</v>
          </cell>
          <cell r="AE167">
            <v>58295</v>
          </cell>
          <cell r="AF167">
            <v>58295</v>
          </cell>
          <cell r="AG167">
            <v>58295</v>
          </cell>
          <cell r="AL167">
            <v>0</v>
          </cell>
          <cell r="AM167">
            <v>0</v>
          </cell>
          <cell r="AP167">
            <v>758382.43446855689</v>
          </cell>
          <cell r="AQ167">
            <v>724282.25</v>
          </cell>
          <cell r="AR167">
            <v>776165</v>
          </cell>
          <cell r="AS167">
            <v>776165</v>
          </cell>
          <cell r="AT167">
            <v>771803</v>
          </cell>
          <cell r="AU167">
            <v>0</v>
          </cell>
          <cell r="AV167">
            <v>0</v>
          </cell>
          <cell r="AW167">
            <v>0</v>
          </cell>
          <cell r="AY167">
            <v>-4362</v>
          </cell>
          <cell r="AZ167">
            <v>-0.56199390593495435</v>
          </cell>
          <cell r="BB167">
            <v>-158</v>
          </cell>
        </row>
        <row r="168">
          <cell r="A168">
            <v>159</v>
          </cell>
          <cell r="B168" t="str">
            <v>LONGMEADOW</v>
          </cell>
          <cell r="C168">
            <v>8</v>
          </cell>
          <cell r="D168">
            <v>8.4571944531864123</v>
          </cell>
          <cell r="E168">
            <v>8.4571944531864123</v>
          </cell>
          <cell r="F168">
            <v>8.3877155449978282</v>
          </cell>
          <cell r="G168">
            <v>11</v>
          </cell>
          <cell r="L168">
            <v>2.6122844550021718</v>
          </cell>
          <cell r="M168">
            <v>31.14417079344156</v>
          </cell>
          <cell r="P168">
            <v>115562</v>
          </cell>
          <cell r="Q168">
            <v>123797</v>
          </cell>
          <cell r="R168">
            <v>123797</v>
          </cell>
          <cell r="S168">
            <v>122734</v>
          </cell>
          <cell r="T168">
            <v>158807</v>
          </cell>
          <cell r="Y168">
            <v>36073</v>
          </cell>
          <cell r="Z168">
            <v>29.391203741424544</v>
          </cell>
          <cell r="AA168">
            <v>-1.7529670520170164</v>
          </cell>
          <cell r="AC168">
            <v>21744.469119573441</v>
          </cell>
          <cell r="AD168">
            <v>30354.999999999996</v>
          </cell>
          <cell r="AE168">
            <v>15351</v>
          </cell>
          <cell r="AF168">
            <v>14288</v>
          </cell>
          <cell r="AG168">
            <v>14288</v>
          </cell>
          <cell r="AL168">
            <v>0</v>
          </cell>
          <cell r="AM168">
            <v>0</v>
          </cell>
          <cell r="AP168">
            <v>93817.530880426551</v>
          </cell>
          <cell r="AQ168">
            <v>93442</v>
          </cell>
          <cell r="AR168">
            <v>108446</v>
          </cell>
          <cell r="AS168">
            <v>108446</v>
          </cell>
          <cell r="AT168">
            <v>144519</v>
          </cell>
          <cell r="AU168">
            <v>0</v>
          </cell>
          <cell r="AV168">
            <v>0</v>
          </cell>
          <cell r="AW168">
            <v>0</v>
          </cell>
          <cell r="AY168">
            <v>36073</v>
          </cell>
          <cell r="AZ168">
            <v>33.263559744020064</v>
          </cell>
          <cell r="BB168">
            <v>-159</v>
          </cell>
        </row>
        <row r="169">
          <cell r="A169">
            <v>160</v>
          </cell>
          <cell r="B169" t="str">
            <v>LOWELL</v>
          </cell>
          <cell r="C169">
            <v>1494</v>
          </cell>
          <cell r="D169">
            <v>1641.9963371742767</v>
          </cell>
          <cell r="E169">
            <v>1641.9963371742767</v>
          </cell>
          <cell r="F169">
            <v>1641.9963371742767</v>
          </cell>
          <cell r="G169">
            <v>1653</v>
          </cell>
          <cell r="L169">
            <v>11.003662825723268</v>
          </cell>
          <cell r="M169">
            <v>0.67013930400474653</v>
          </cell>
          <cell r="P169">
            <v>18461591</v>
          </cell>
          <cell r="Q169">
            <v>20276198</v>
          </cell>
          <cell r="R169">
            <v>20276198</v>
          </cell>
          <cell r="S169">
            <v>20242396</v>
          </cell>
          <cell r="T169">
            <v>20356791</v>
          </cell>
          <cell r="Y169">
            <v>114395</v>
          </cell>
          <cell r="Z169">
            <v>0.56512578846892314</v>
          </cell>
          <cell r="AA169">
            <v>-0.10501351553582339</v>
          </cell>
          <cell r="AC169">
            <v>3768394.7564678076</v>
          </cell>
          <cell r="AD169">
            <v>5196025.25</v>
          </cell>
          <cell r="AE169">
            <v>4411577</v>
          </cell>
          <cell r="AF169">
            <v>4377775</v>
          </cell>
          <cell r="AG169">
            <v>4377775</v>
          </cell>
          <cell r="AL169">
            <v>0</v>
          </cell>
          <cell r="AM169">
            <v>0</v>
          </cell>
          <cell r="AP169">
            <v>14693196.243532192</v>
          </cell>
          <cell r="AQ169">
            <v>15080172.75</v>
          </cell>
          <cell r="AR169">
            <v>15864621</v>
          </cell>
          <cell r="AS169">
            <v>15864621</v>
          </cell>
          <cell r="AT169">
            <v>15979016</v>
          </cell>
          <cell r="AU169">
            <v>0</v>
          </cell>
          <cell r="AV169">
            <v>0</v>
          </cell>
          <cell r="AW169">
            <v>0</v>
          </cell>
          <cell r="AY169">
            <v>114395</v>
          </cell>
          <cell r="AZ169">
            <v>0.72106985726290151</v>
          </cell>
          <cell r="BB169">
            <v>-160</v>
          </cell>
        </row>
        <row r="170">
          <cell r="A170">
            <v>161</v>
          </cell>
          <cell r="B170" t="str">
            <v>LUDLOW</v>
          </cell>
          <cell r="C170">
            <v>29</v>
          </cell>
          <cell r="D170">
            <v>31.041906655719977</v>
          </cell>
          <cell r="E170">
            <v>31.041906655719977</v>
          </cell>
          <cell r="F170">
            <v>30.989797474578538</v>
          </cell>
          <cell r="G170">
            <v>34</v>
          </cell>
          <cell r="L170">
            <v>3.0102025254214624</v>
          </cell>
          <cell r="M170">
            <v>9.7135275823947644</v>
          </cell>
          <cell r="P170">
            <v>478182</v>
          </cell>
          <cell r="Q170">
            <v>538336</v>
          </cell>
          <cell r="R170">
            <v>538336</v>
          </cell>
          <cell r="S170">
            <v>537496</v>
          </cell>
          <cell r="T170">
            <v>591162</v>
          </cell>
          <cell r="Y170">
            <v>53666</v>
          </cell>
          <cell r="Z170">
            <v>9.9844463958801644</v>
          </cell>
          <cell r="AA170">
            <v>0.27091881348539992</v>
          </cell>
          <cell r="AC170">
            <v>179122.3998234671</v>
          </cell>
          <cell r="AD170">
            <v>179398.25</v>
          </cell>
          <cell r="AE170">
            <v>85980</v>
          </cell>
          <cell r="AF170">
            <v>85140</v>
          </cell>
          <cell r="AG170">
            <v>85140</v>
          </cell>
          <cell r="AL170">
            <v>0</v>
          </cell>
          <cell r="AM170">
            <v>0</v>
          </cell>
          <cell r="AP170">
            <v>299059.60017653287</v>
          </cell>
          <cell r="AQ170">
            <v>358937.75</v>
          </cell>
          <cell r="AR170">
            <v>452356</v>
          </cell>
          <cell r="AS170">
            <v>452356</v>
          </cell>
          <cell r="AT170">
            <v>506022</v>
          </cell>
          <cell r="AU170">
            <v>0</v>
          </cell>
          <cell r="AV170">
            <v>0</v>
          </cell>
          <cell r="AW170">
            <v>0</v>
          </cell>
          <cell r="AY170">
            <v>53666</v>
          </cell>
          <cell r="AZ170">
            <v>11.863664901095605</v>
          </cell>
          <cell r="BB170">
            <v>-161</v>
          </cell>
        </row>
        <row r="171">
          <cell r="A171">
            <v>162</v>
          </cell>
          <cell r="B171" t="str">
            <v>LUNENBURG</v>
          </cell>
          <cell r="C171">
            <v>40</v>
          </cell>
          <cell r="D171">
            <v>42.207561156412162</v>
          </cell>
          <cell r="E171">
            <v>42.207561156412162</v>
          </cell>
          <cell r="F171">
            <v>42.207561156412162</v>
          </cell>
          <cell r="G171">
            <v>38</v>
          </cell>
          <cell r="L171">
            <v>-4.2075611564121616</v>
          </cell>
          <cell r="M171">
            <v>-9.9687379254627899</v>
          </cell>
          <cell r="P171">
            <v>508180</v>
          </cell>
          <cell r="Q171">
            <v>539168</v>
          </cell>
          <cell r="R171">
            <v>539168</v>
          </cell>
          <cell r="S171">
            <v>538535</v>
          </cell>
          <cell r="T171">
            <v>477603</v>
          </cell>
          <cell r="Y171">
            <v>-60932</v>
          </cell>
          <cell r="Z171">
            <v>-11.314399249816631</v>
          </cell>
          <cell r="AA171">
            <v>-1.3456613243538413</v>
          </cell>
          <cell r="AC171">
            <v>35720</v>
          </cell>
          <cell r="AD171">
            <v>127290</v>
          </cell>
          <cell r="AE171">
            <v>66708</v>
          </cell>
          <cell r="AF171">
            <v>66075</v>
          </cell>
          <cell r="AG171">
            <v>66075</v>
          </cell>
          <cell r="AL171">
            <v>0</v>
          </cell>
          <cell r="AM171">
            <v>0</v>
          </cell>
          <cell r="AP171">
            <v>472460</v>
          </cell>
          <cell r="AQ171">
            <v>411878</v>
          </cell>
          <cell r="AR171">
            <v>472460</v>
          </cell>
          <cell r="AS171">
            <v>472460</v>
          </cell>
          <cell r="AT171">
            <v>411528</v>
          </cell>
          <cell r="AU171">
            <v>0</v>
          </cell>
          <cell r="AV171">
            <v>0</v>
          </cell>
          <cell r="AW171">
            <v>0</v>
          </cell>
          <cell r="AY171">
            <v>-60932</v>
          </cell>
          <cell r="AZ171">
            <v>-12.896753164289043</v>
          </cell>
          <cell r="BB171">
            <v>-162</v>
          </cell>
        </row>
        <row r="172">
          <cell r="A172">
            <v>163</v>
          </cell>
          <cell r="B172" t="str">
            <v>LYNN</v>
          </cell>
          <cell r="C172">
            <v>1211</v>
          </cell>
          <cell r="D172">
            <v>1421.8400615459716</v>
          </cell>
          <cell r="E172">
            <v>1421.8400615459716</v>
          </cell>
          <cell r="F172">
            <v>1421.7279120132619</v>
          </cell>
          <cell r="G172">
            <v>1388</v>
          </cell>
          <cell r="L172">
            <v>-33.727912013261857</v>
          </cell>
          <cell r="M172">
            <v>-2.3723183408209891</v>
          </cell>
          <cell r="P172">
            <v>14858880</v>
          </cell>
          <cell r="Q172">
            <v>17397394</v>
          </cell>
          <cell r="R172">
            <v>17397394</v>
          </cell>
          <cell r="S172">
            <v>17395858</v>
          </cell>
          <cell r="T172">
            <v>16983205</v>
          </cell>
          <cell r="Y172">
            <v>-412653</v>
          </cell>
          <cell r="Z172">
            <v>-2.3721336423877415</v>
          </cell>
          <cell r="AA172">
            <v>1.8469843324764312E-4</v>
          </cell>
          <cell r="AC172">
            <v>3495366.7392104534</v>
          </cell>
          <cell r="AD172">
            <v>5821389.5</v>
          </cell>
          <cell r="AE172">
            <v>3602880</v>
          </cell>
          <cell r="AF172">
            <v>3601344</v>
          </cell>
          <cell r="AG172">
            <v>3601344</v>
          </cell>
          <cell r="AL172">
            <v>0</v>
          </cell>
          <cell r="AM172">
            <v>0</v>
          </cell>
          <cell r="AP172">
            <v>11363513.260789547</v>
          </cell>
          <cell r="AQ172">
            <v>11576004.5</v>
          </cell>
          <cell r="AR172">
            <v>13794514</v>
          </cell>
          <cell r="AS172">
            <v>13794514</v>
          </cell>
          <cell r="AT172">
            <v>13381861</v>
          </cell>
          <cell r="AU172">
            <v>0</v>
          </cell>
          <cell r="AV172">
            <v>0</v>
          </cell>
          <cell r="AW172">
            <v>0</v>
          </cell>
          <cell r="AY172">
            <v>-412653</v>
          </cell>
          <cell r="AZ172">
            <v>-2.9914283315816692</v>
          </cell>
          <cell r="BB172">
            <v>-163</v>
          </cell>
        </row>
        <row r="173">
          <cell r="A173">
            <v>164</v>
          </cell>
          <cell r="B173" t="str">
            <v>LYNNFIELD</v>
          </cell>
          <cell r="C173">
            <v>2</v>
          </cell>
          <cell r="D173">
            <v>2.3297974927675988</v>
          </cell>
          <cell r="E173">
            <v>2.3297974927675988</v>
          </cell>
          <cell r="F173">
            <v>2.3297974927675988</v>
          </cell>
          <cell r="G173">
            <v>3</v>
          </cell>
          <cell r="L173">
            <v>0.67020250723240116</v>
          </cell>
          <cell r="M173">
            <v>28.766556291390732</v>
          </cell>
          <cell r="P173">
            <v>38952</v>
          </cell>
          <cell r="Q173">
            <v>42570</v>
          </cell>
          <cell r="R173">
            <v>42570</v>
          </cell>
          <cell r="S173">
            <v>42530</v>
          </cell>
          <cell r="T173">
            <v>51062</v>
          </cell>
          <cell r="Y173">
            <v>8532</v>
          </cell>
          <cell r="Z173">
            <v>20.061133317658133</v>
          </cell>
          <cell r="AA173">
            <v>-8.705422973732599</v>
          </cell>
          <cell r="AC173">
            <v>1752</v>
          </cell>
          <cell r="AD173">
            <v>10740.25</v>
          </cell>
          <cell r="AE173">
            <v>5370</v>
          </cell>
          <cell r="AF173">
            <v>5330</v>
          </cell>
          <cell r="AG173">
            <v>5330</v>
          </cell>
          <cell r="AL173">
            <v>0</v>
          </cell>
          <cell r="AM173">
            <v>0</v>
          </cell>
          <cell r="AP173">
            <v>37200</v>
          </cell>
          <cell r="AQ173">
            <v>31829.75</v>
          </cell>
          <cell r="AR173">
            <v>37200</v>
          </cell>
          <cell r="AS173">
            <v>37200</v>
          </cell>
          <cell r="AT173">
            <v>45732</v>
          </cell>
          <cell r="AU173">
            <v>0</v>
          </cell>
          <cell r="AV173">
            <v>0</v>
          </cell>
          <cell r="AW173">
            <v>0</v>
          </cell>
          <cell r="AY173">
            <v>8532</v>
          </cell>
          <cell r="AZ173">
            <v>22.935483870967733</v>
          </cell>
          <cell r="BB173">
            <v>-164</v>
          </cell>
        </row>
        <row r="174">
          <cell r="A174">
            <v>165</v>
          </cell>
          <cell r="B174" t="str">
            <v>MALDEN</v>
          </cell>
          <cell r="C174">
            <v>859</v>
          </cell>
          <cell r="D174">
            <v>902.72193705588143</v>
          </cell>
          <cell r="E174">
            <v>902.72193705588143</v>
          </cell>
          <cell r="F174">
            <v>901.07890527104041</v>
          </cell>
          <cell r="G174">
            <v>845</v>
          </cell>
          <cell r="L174">
            <v>-56.078905271040412</v>
          </cell>
          <cell r="M174">
            <v>-6.2235288100737529</v>
          </cell>
          <cell r="P174">
            <v>9804330</v>
          </cell>
          <cell r="Q174">
            <v>10341555</v>
          </cell>
          <cell r="R174">
            <v>10341555</v>
          </cell>
          <cell r="S174">
            <v>10320895</v>
          </cell>
          <cell r="T174">
            <v>9680357</v>
          </cell>
          <cell r="Y174">
            <v>-640538</v>
          </cell>
          <cell r="Z174">
            <v>-6.2062253322022976</v>
          </cell>
          <cell r="AA174">
            <v>1.7303477871455364E-2</v>
          </cell>
          <cell r="AC174">
            <v>1389851.552276643</v>
          </cell>
          <cell r="AD174">
            <v>1965392</v>
          </cell>
          <cell r="AE174">
            <v>1628475</v>
          </cell>
          <cell r="AF174">
            <v>1648438.25</v>
          </cell>
          <cell r="AG174">
            <v>1648438.25</v>
          </cell>
          <cell r="AL174">
            <v>0</v>
          </cell>
          <cell r="AM174">
            <v>0</v>
          </cell>
          <cell r="AP174">
            <v>8414478.447723357</v>
          </cell>
          <cell r="AQ174">
            <v>8376163</v>
          </cell>
          <cell r="AR174">
            <v>8713080</v>
          </cell>
          <cell r="AS174">
            <v>8672456.75</v>
          </cell>
          <cell r="AT174">
            <v>8031918.75</v>
          </cell>
          <cell r="AU174">
            <v>0</v>
          </cell>
          <cell r="AV174">
            <v>0</v>
          </cell>
          <cell r="AW174">
            <v>0</v>
          </cell>
          <cell r="AY174">
            <v>-640538</v>
          </cell>
          <cell r="AZ174">
            <v>-7.3858886641319899</v>
          </cell>
          <cell r="BB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L175">
            <v>0</v>
          </cell>
          <cell r="M175" t="str">
            <v>--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Y175">
            <v>0</v>
          </cell>
          <cell r="Z175" t="str">
            <v>--</v>
          </cell>
          <cell r="AA175" t="e">
            <v>#VALUE!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L175">
            <v>0</v>
          </cell>
          <cell r="AM175" t="str">
            <v>--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>
            <v>0</v>
          </cell>
          <cell r="AZ175" t="str">
            <v>--</v>
          </cell>
          <cell r="BB175">
            <v>-166</v>
          </cell>
        </row>
        <row r="176">
          <cell r="A176">
            <v>167</v>
          </cell>
          <cell r="B176" t="str">
            <v>MANSFIELD</v>
          </cell>
          <cell r="C176">
            <v>114</v>
          </cell>
          <cell r="D176">
            <v>118.0607614385507</v>
          </cell>
          <cell r="E176">
            <v>118.0607614385507</v>
          </cell>
          <cell r="F176">
            <v>118.0607614385507</v>
          </cell>
          <cell r="G176">
            <v>131</v>
          </cell>
          <cell r="L176">
            <v>12.939238561449301</v>
          </cell>
          <cell r="M176">
            <v>10.959812899550059</v>
          </cell>
          <cell r="P176">
            <v>1394641</v>
          </cell>
          <cell r="Q176">
            <v>1481240</v>
          </cell>
          <cell r="R176">
            <v>1481240</v>
          </cell>
          <cell r="S176">
            <v>1475930</v>
          </cell>
          <cell r="T176">
            <v>1637868</v>
          </cell>
          <cell r="Y176">
            <v>161938</v>
          </cell>
          <cell r="Z176">
            <v>10.971929563055149</v>
          </cell>
          <cell r="AA176">
            <v>1.2116663505089775E-2</v>
          </cell>
          <cell r="AC176">
            <v>101802</v>
          </cell>
          <cell r="AD176">
            <v>282000.5</v>
          </cell>
          <cell r="AE176">
            <v>188401</v>
          </cell>
          <cell r="AF176">
            <v>183091</v>
          </cell>
          <cell r="AG176">
            <v>183091</v>
          </cell>
          <cell r="AL176">
            <v>0</v>
          </cell>
          <cell r="AM176">
            <v>0</v>
          </cell>
          <cell r="AP176">
            <v>1292839</v>
          </cell>
          <cell r="AQ176">
            <v>1199239.5</v>
          </cell>
          <cell r="AR176">
            <v>1292839</v>
          </cell>
          <cell r="AS176">
            <v>1292839</v>
          </cell>
          <cell r="AT176">
            <v>1454777</v>
          </cell>
          <cell r="AU176">
            <v>0</v>
          </cell>
          <cell r="AV176">
            <v>0</v>
          </cell>
          <cell r="AW176">
            <v>0</v>
          </cell>
          <cell r="AY176">
            <v>161938</v>
          </cell>
          <cell r="AZ176">
            <v>12.525766936176886</v>
          </cell>
          <cell r="BB176">
            <v>-167</v>
          </cell>
        </row>
        <row r="177">
          <cell r="A177">
            <v>168</v>
          </cell>
          <cell r="B177" t="str">
            <v>MARBLEHEAD</v>
          </cell>
          <cell r="C177">
            <v>189</v>
          </cell>
          <cell r="D177">
            <v>188.75804863700918</v>
          </cell>
          <cell r="E177">
            <v>188.75804863700918</v>
          </cell>
          <cell r="F177">
            <v>188.75804863700918</v>
          </cell>
          <cell r="G177">
            <v>201</v>
          </cell>
          <cell r="L177">
            <v>12.241951362990818</v>
          </cell>
          <cell r="M177">
            <v>6.4855254922308925</v>
          </cell>
          <cell r="P177">
            <v>2324893</v>
          </cell>
          <cell r="Q177">
            <v>2356747</v>
          </cell>
          <cell r="R177">
            <v>2356747</v>
          </cell>
          <cell r="S177">
            <v>2355601</v>
          </cell>
          <cell r="T177">
            <v>2505201</v>
          </cell>
          <cell r="Y177">
            <v>149600</v>
          </cell>
          <cell r="Z177">
            <v>6.350820873314289</v>
          </cell>
          <cell r="AA177">
            <v>-0.13470461891660346</v>
          </cell>
          <cell r="AC177">
            <v>288924.33829096612</v>
          </cell>
          <cell r="AD177">
            <v>355868.25</v>
          </cell>
          <cell r="AE177">
            <v>199857</v>
          </cell>
          <cell r="AF177">
            <v>198711</v>
          </cell>
          <cell r="AG177">
            <v>198711</v>
          </cell>
          <cell r="AL177">
            <v>0</v>
          </cell>
          <cell r="AM177">
            <v>0</v>
          </cell>
          <cell r="AP177">
            <v>2035968.6617090339</v>
          </cell>
          <cell r="AQ177">
            <v>2000878.75</v>
          </cell>
          <cell r="AR177">
            <v>2156890</v>
          </cell>
          <cell r="AS177">
            <v>2156890</v>
          </cell>
          <cell r="AT177">
            <v>2306490</v>
          </cell>
          <cell r="AU177">
            <v>0</v>
          </cell>
          <cell r="AV177">
            <v>0</v>
          </cell>
          <cell r="AW177">
            <v>0</v>
          </cell>
          <cell r="AY177">
            <v>149600</v>
          </cell>
          <cell r="AZ177">
            <v>6.9359123552893198</v>
          </cell>
          <cell r="BB177">
            <v>-168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L178">
            <v>0</v>
          </cell>
          <cell r="M178" t="str">
            <v>--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Y178">
            <v>0</v>
          </cell>
          <cell r="Z178" t="str">
            <v>--</v>
          </cell>
          <cell r="AA178" t="e">
            <v>#VALUE!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L178">
            <v>0</v>
          </cell>
          <cell r="AM178" t="str">
            <v>--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Y178">
            <v>0</v>
          </cell>
          <cell r="AZ178" t="str">
            <v>--</v>
          </cell>
          <cell r="BB178">
            <v>-169</v>
          </cell>
        </row>
        <row r="179">
          <cell r="A179">
            <v>170</v>
          </cell>
          <cell r="B179" t="str">
            <v>MARLBOROUGH</v>
          </cell>
          <cell r="C179">
            <v>485</v>
          </cell>
          <cell r="D179">
            <v>473.77698699522318</v>
          </cell>
          <cell r="E179">
            <v>473.77698699522318</v>
          </cell>
          <cell r="F179">
            <v>473.77698699522318</v>
          </cell>
          <cell r="G179">
            <v>539</v>
          </cell>
          <cell r="L179">
            <v>65.223013004776817</v>
          </cell>
          <cell r="M179">
            <v>13.766606398177462</v>
          </cell>
          <cell r="P179">
            <v>5894915</v>
          </cell>
          <cell r="Q179">
            <v>6072465</v>
          </cell>
          <cell r="R179">
            <v>6072465</v>
          </cell>
          <cell r="S179">
            <v>6398941</v>
          </cell>
          <cell r="T179">
            <v>7280358</v>
          </cell>
          <cell r="Y179">
            <v>881417</v>
          </cell>
          <cell r="Z179">
            <v>13.77441986103638</v>
          </cell>
          <cell r="AA179">
            <v>7.81346285891793E-3</v>
          </cell>
          <cell r="AC179">
            <v>1143333.2828056333</v>
          </cell>
          <cell r="AD179">
            <v>1340446.75</v>
          </cell>
          <cell r="AE179">
            <v>600525</v>
          </cell>
          <cell r="AF179">
            <v>927001</v>
          </cell>
          <cell r="AG179">
            <v>927001</v>
          </cell>
          <cell r="AL179">
            <v>0</v>
          </cell>
          <cell r="AM179">
            <v>0</v>
          </cell>
          <cell r="AP179">
            <v>4751581.7171943672</v>
          </cell>
          <cell r="AQ179">
            <v>4732018.25</v>
          </cell>
          <cell r="AR179">
            <v>5471940</v>
          </cell>
          <cell r="AS179">
            <v>5471940</v>
          </cell>
          <cell r="AT179">
            <v>6353357</v>
          </cell>
          <cell r="AU179">
            <v>0</v>
          </cell>
          <cell r="AV179">
            <v>0</v>
          </cell>
          <cell r="AW179">
            <v>0</v>
          </cell>
          <cell r="AY179">
            <v>881417</v>
          </cell>
          <cell r="AZ179">
            <v>16.107943435052285</v>
          </cell>
          <cell r="BB179">
            <v>-170</v>
          </cell>
        </row>
        <row r="180">
          <cell r="A180">
            <v>171</v>
          </cell>
          <cell r="B180" t="str">
            <v>MARSHFIELD</v>
          </cell>
          <cell r="C180">
            <v>23</v>
          </cell>
          <cell r="D180">
            <v>27.594905324297144</v>
          </cell>
          <cell r="E180">
            <v>27.594905324297144</v>
          </cell>
          <cell r="F180">
            <v>27.594905324297144</v>
          </cell>
          <cell r="G180">
            <v>23</v>
          </cell>
          <cell r="L180">
            <v>-4.5949053242971445</v>
          </cell>
          <cell r="M180">
            <v>-16.65128135174777</v>
          </cell>
          <cell r="P180">
            <v>265423</v>
          </cell>
          <cell r="Q180">
            <v>327316</v>
          </cell>
          <cell r="R180">
            <v>327316</v>
          </cell>
          <cell r="S180">
            <v>327316</v>
          </cell>
          <cell r="T180">
            <v>288229</v>
          </cell>
          <cell r="Y180">
            <v>-39087</v>
          </cell>
          <cell r="Z180">
            <v>-11.941671045717284</v>
          </cell>
          <cell r="AA180">
            <v>4.7096103060304859</v>
          </cell>
          <cell r="AC180">
            <v>20539</v>
          </cell>
          <cell r="AD180">
            <v>106476.5</v>
          </cell>
          <cell r="AE180">
            <v>82432</v>
          </cell>
          <cell r="AF180">
            <v>82432</v>
          </cell>
          <cell r="AG180">
            <v>82432</v>
          </cell>
          <cell r="AL180">
            <v>0</v>
          </cell>
          <cell r="AM180">
            <v>0</v>
          </cell>
          <cell r="AP180">
            <v>244884</v>
          </cell>
          <cell r="AQ180">
            <v>220839.5</v>
          </cell>
          <cell r="AR180">
            <v>244884</v>
          </cell>
          <cell r="AS180">
            <v>244884</v>
          </cell>
          <cell r="AT180">
            <v>205797</v>
          </cell>
          <cell r="AU180">
            <v>0</v>
          </cell>
          <cell r="AV180">
            <v>0</v>
          </cell>
          <cell r="AW180">
            <v>0</v>
          </cell>
          <cell r="AY180">
            <v>-39087</v>
          </cell>
          <cell r="AZ180">
            <v>-15.961434801783703</v>
          </cell>
          <cell r="BB180">
            <v>-171</v>
          </cell>
        </row>
        <row r="181">
          <cell r="A181">
            <v>172</v>
          </cell>
          <cell r="B181" t="str">
            <v>MASHPEE</v>
          </cell>
          <cell r="C181">
            <v>44</v>
          </cell>
          <cell r="D181">
            <v>43.900650648187344</v>
          </cell>
          <cell r="E181">
            <v>43.900650648187344</v>
          </cell>
          <cell r="F181">
            <v>43.900650648187344</v>
          </cell>
          <cell r="G181">
            <v>52</v>
          </cell>
          <cell r="L181">
            <v>8.0993493518126556</v>
          </cell>
          <cell r="M181">
            <v>18.449269503360032</v>
          </cell>
          <cell r="P181">
            <v>697641</v>
          </cell>
          <cell r="Q181">
            <v>738469</v>
          </cell>
          <cell r="R181">
            <v>738469</v>
          </cell>
          <cell r="S181">
            <v>738334</v>
          </cell>
          <cell r="T181">
            <v>875078</v>
          </cell>
          <cell r="Y181">
            <v>136744</v>
          </cell>
          <cell r="Z181">
            <v>18.52061533127285</v>
          </cell>
          <cell r="AA181">
            <v>7.1345827912818294E-2</v>
          </cell>
          <cell r="AC181">
            <v>135478.05556330326</v>
          </cell>
          <cell r="AD181">
            <v>190861.25</v>
          </cell>
          <cell r="AE181">
            <v>79874</v>
          </cell>
          <cell r="AF181">
            <v>79739</v>
          </cell>
          <cell r="AG181">
            <v>79739</v>
          </cell>
          <cell r="AL181">
            <v>0</v>
          </cell>
          <cell r="AM181">
            <v>0</v>
          </cell>
          <cell r="AP181">
            <v>562162.94443669671</v>
          </cell>
          <cell r="AQ181">
            <v>547607.75</v>
          </cell>
          <cell r="AR181">
            <v>658595</v>
          </cell>
          <cell r="AS181">
            <v>658595</v>
          </cell>
          <cell r="AT181">
            <v>795339</v>
          </cell>
          <cell r="AU181">
            <v>0</v>
          </cell>
          <cell r="AV181">
            <v>0</v>
          </cell>
          <cell r="AW181">
            <v>0</v>
          </cell>
          <cell r="AY181">
            <v>136744</v>
          </cell>
          <cell r="AZ181">
            <v>20.762987875705097</v>
          </cell>
          <cell r="BB181">
            <v>-172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L182">
            <v>0</v>
          </cell>
          <cell r="M182" t="str">
            <v>--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Y182">
            <v>0</v>
          </cell>
          <cell r="Z182" t="str">
            <v>--</v>
          </cell>
          <cell r="AA182" t="e">
            <v>#VALUE!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L182">
            <v>0</v>
          </cell>
          <cell r="AM182" t="str">
            <v>--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0</v>
          </cell>
          <cell r="AZ182" t="str">
            <v>--</v>
          </cell>
          <cell r="BB182">
            <v>-173</v>
          </cell>
        </row>
        <row r="183">
          <cell r="A183">
            <v>174</v>
          </cell>
          <cell r="B183" t="str">
            <v>MAYNARD</v>
          </cell>
          <cell r="C183">
            <v>29</v>
          </cell>
          <cell r="D183">
            <v>28.488484313873879</v>
          </cell>
          <cell r="E183">
            <v>28.488484313873879</v>
          </cell>
          <cell r="F183">
            <v>28.488484313873879</v>
          </cell>
          <cell r="G183">
            <v>31</v>
          </cell>
          <cell r="L183">
            <v>2.5115156861261205</v>
          </cell>
          <cell r="M183">
            <v>8.8158978851079706</v>
          </cell>
          <cell r="P183">
            <v>382488</v>
          </cell>
          <cell r="Q183">
            <v>374263</v>
          </cell>
          <cell r="R183">
            <v>374263</v>
          </cell>
          <cell r="S183">
            <v>373944</v>
          </cell>
          <cell r="T183">
            <v>403365</v>
          </cell>
          <cell r="Y183">
            <v>29421</v>
          </cell>
          <cell r="Z183">
            <v>7.8677555997689552</v>
          </cell>
          <cell r="AA183">
            <v>-0.94814228533901534</v>
          </cell>
          <cell r="AC183">
            <v>198657.34788324172</v>
          </cell>
          <cell r="AD183">
            <v>93976.5</v>
          </cell>
          <cell r="AE183">
            <v>25436</v>
          </cell>
          <cell r="AF183">
            <v>25436</v>
          </cell>
          <cell r="AG183">
            <v>25436</v>
          </cell>
          <cell r="AL183">
            <v>0</v>
          </cell>
          <cell r="AM183">
            <v>0</v>
          </cell>
          <cell r="AP183">
            <v>183830.65211675828</v>
          </cell>
          <cell r="AQ183">
            <v>280286.5</v>
          </cell>
          <cell r="AR183">
            <v>348827</v>
          </cell>
          <cell r="AS183">
            <v>348508</v>
          </cell>
          <cell r="AT183">
            <v>377929</v>
          </cell>
          <cell r="AU183">
            <v>0</v>
          </cell>
          <cell r="AV183">
            <v>0</v>
          </cell>
          <cell r="AW183">
            <v>0</v>
          </cell>
          <cell r="AY183">
            <v>29421</v>
          </cell>
          <cell r="AZ183">
            <v>8.4419869845168591</v>
          </cell>
          <cell r="BB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0.9850746268656716</v>
          </cell>
          <cell r="E184">
            <v>0.9850746268656716</v>
          </cell>
          <cell r="F184">
            <v>0.9850746268656716</v>
          </cell>
          <cell r="G184">
            <v>1</v>
          </cell>
          <cell r="L184">
            <v>1.4925373134328401E-2</v>
          </cell>
          <cell r="M184">
            <v>1.5151515151515138</v>
          </cell>
          <cell r="P184">
            <v>12430</v>
          </cell>
          <cell r="Q184">
            <v>12348</v>
          </cell>
          <cell r="R184">
            <v>12348</v>
          </cell>
          <cell r="S184">
            <v>12348</v>
          </cell>
          <cell r="T184">
            <v>14077</v>
          </cell>
          <cell r="Y184">
            <v>1729</v>
          </cell>
          <cell r="Z184">
            <v>14.002267573696138</v>
          </cell>
          <cell r="AA184">
            <v>12.487116058544624</v>
          </cell>
          <cell r="AC184">
            <v>1420.9087076282062</v>
          </cell>
          <cell r="AD184">
            <v>3834.25</v>
          </cell>
          <cell r="AE184">
            <v>879</v>
          </cell>
          <cell r="AF184">
            <v>879</v>
          </cell>
          <cell r="AG184">
            <v>879</v>
          </cell>
          <cell r="AL184">
            <v>0</v>
          </cell>
          <cell r="AM184">
            <v>0</v>
          </cell>
          <cell r="AP184">
            <v>11009.091292371793</v>
          </cell>
          <cell r="AQ184">
            <v>8513.75</v>
          </cell>
          <cell r="AR184">
            <v>11469</v>
          </cell>
          <cell r="AS184">
            <v>11469</v>
          </cell>
          <cell r="AT184">
            <v>13198</v>
          </cell>
          <cell r="AU184">
            <v>0</v>
          </cell>
          <cell r="AV184">
            <v>0</v>
          </cell>
          <cell r="AW184">
            <v>0</v>
          </cell>
          <cell r="AY184">
            <v>1729</v>
          </cell>
          <cell r="AZ184">
            <v>15.075420699276322</v>
          </cell>
          <cell r="BB184">
            <v>-175</v>
          </cell>
        </row>
        <row r="185">
          <cell r="A185">
            <v>176</v>
          </cell>
          <cell r="B185" t="str">
            <v>MEDFORD</v>
          </cell>
          <cell r="C185">
            <v>344</v>
          </cell>
          <cell r="D185">
            <v>359.26111614093435</v>
          </cell>
          <cell r="E185">
            <v>359.26111614093435</v>
          </cell>
          <cell r="F185">
            <v>357.46160513848935</v>
          </cell>
          <cell r="G185">
            <v>315</v>
          </cell>
          <cell r="L185">
            <v>-42.461605138489347</v>
          </cell>
          <cell r="M185">
            <v>-11.878647812270271</v>
          </cell>
          <cell r="P185">
            <v>4850131</v>
          </cell>
          <cell r="Q185">
            <v>5250850</v>
          </cell>
          <cell r="R185">
            <v>5250850</v>
          </cell>
          <cell r="S185">
            <v>5221662</v>
          </cell>
          <cell r="T185">
            <v>4568480</v>
          </cell>
          <cell r="Y185">
            <v>-653182</v>
          </cell>
          <cell r="Z185">
            <v>-12.509082357303091</v>
          </cell>
          <cell r="AA185">
            <v>-0.63043454503281993</v>
          </cell>
          <cell r="AC185">
            <v>851495.15720801416</v>
          </cell>
          <cell r="AD185">
            <v>983961</v>
          </cell>
          <cell r="AE185">
            <v>705433</v>
          </cell>
          <cell r="AF185">
            <v>676245</v>
          </cell>
          <cell r="AG185">
            <v>676245</v>
          </cell>
          <cell r="AL185">
            <v>0</v>
          </cell>
          <cell r="AM185">
            <v>0</v>
          </cell>
          <cell r="AP185">
            <v>3998635.8427919857</v>
          </cell>
          <cell r="AQ185">
            <v>4266889</v>
          </cell>
          <cell r="AR185">
            <v>4545417</v>
          </cell>
          <cell r="AS185">
            <v>4545417</v>
          </cell>
          <cell r="AT185">
            <v>3892235</v>
          </cell>
          <cell r="AU185">
            <v>0</v>
          </cell>
          <cell r="AV185">
            <v>0</v>
          </cell>
          <cell r="AW185">
            <v>0</v>
          </cell>
          <cell r="AY185">
            <v>-653182</v>
          </cell>
          <cell r="AZ185">
            <v>-14.370122697213484</v>
          </cell>
          <cell r="BB185">
            <v>-176</v>
          </cell>
        </row>
        <row r="186">
          <cell r="A186">
            <v>177</v>
          </cell>
          <cell r="B186" t="str">
            <v>MEDWAY</v>
          </cell>
          <cell r="C186">
            <v>14</v>
          </cell>
          <cell r="D186">
            <v>14.018214346701205</v>
          </cell>
          <cell r="E186">
            <v>14.018214346701205</v>
          </cell>
          <cell r="F186">
            <v>14.018214346701205</v>
          </cell>
          <cell r="G186">
            <v>11</v>
          </cell>
          <cell r="L186">
            <v>-3.018214346701205</v>
          </cell>
          <cell r="M186">
            <v>-21.530661980578557</v>
          </cell>
          <cell r="P186">
            <v>173029</v>
          </cell>
          <cell r="Q186">
            <v>183299</v>
          </cell>
          <cell r="R186">
            <v>183299</v>
          </cell>
          <cell r="S186">
            <v>183152</v>
          </cell>
          <cell r="T186">
            <v>143701</v>
          </cell>
          <cell r="Y186">
            <v>-39451</v>
          </cell>
          <cell r="Z186">
            <v>-21.540032322879355</v>
          </cell>
          <cell r="AA186">
            <v>-9.3703423007980291E-3</v>
          </cell>
          <cell r="AC186">
            <v>12397</v>
          </cell>
          <cell r="AD186">
            <v>46157.75</v>
          </cell>
          <cell r="AE186">
            <v>22667</v>
          </cell>
          <cell r="AF186">
            <v>22520</v>
          </cell>
          <cell r="AG186">
            <v>22520</v>
          </cell>
          <cell r="AL186">
            <v>0</v>
          </cell>
          <cell r="AM186">
            <v>0</v>
          </cell>
          <cell r="AP186">
            <v>160632</v>
          </cell>
          <cell r="AQ186">
            <v>137141.25</v>
          </cell>
          <cell r="AR186">
            <v>160632</v>
          </cell>
          <cell r="AS186">
            <v>160632</v>
          </cell>
          <cell r="AT186">
            <v>121181</v>
          </cell>
          <cell r="AU186">
            <v>0</v>
          </cell>
          <cell r="AV186">
            <v>0</v>
          </cell>
          <cell r="AW186">
            <v>0</v>
          </cell>
          <cell r="AY186">
            <v>-39451</v>
          </cell>
          <cell r="AZ186">
            <v>-24.559863539020867</v>
          </cell>
          <cell r="BB186">
            <v>-177</v>
          </cell>
        </row>
        <row r="187">
          <cell r="A187">
            <v>178</v>
          </cell>
          <cell r="B187" t="str">
            <v>MELROSE</v>
          </cell>
          <cell r="C187">
            <v>258</v>
          </cell>
          <cell r="D187">
            <v>261.81864136282542</v>
          </cell>
          <cell r="E187">
            <v>261.81864136282542</v>
          </cell>
          <cell r="F187">
            <v>261.81864136282542</v>
          </cell>
          <cell r="G187">
            <v>250</v>
          </cell>
          <cell r="L187">
            <v>-11.818641362825417</v>
          </cell>
          <cell r="M187">
            <v>-4.5140564863169086</v>
          </cell>
          <cell r="P187">
            <v>2761400</v>
          </cell>
          <cell r="Q187">
            <v>2826769</v>
          </cell>
          <cell r="R187">
            <v>2826769</v>
          </cell>
          <cell r="S187">
            <v>2828103</v>
          </cell>
          <cell r="T187">
            <v>2697621</v>
          </cell>
          <cell r="Y187">
            <v>-130482</v>
          </cell>
          <cell r="Z187">
            <v>-4.6137640672917479</v>
          </cell>
          <cell r="AA187">
            <v>-9.9707580974839338E-2</v>
          </cell>
          <cell r="AC187">
            <v>303635.91109449253</v>
          </cell>
          <cell r="AD187">
            <v>399093</v>
          </cell>
          <cell r="AE187">
            <v>295763</v>
          </cell>
          <cell r="AF187">
            <v>297097</v>
          </cell>
          <cell r="AG187">
            <v>297097</v>
          </cell>
          <cell r="AL187">
            <v>0</v>
          </cell>
          <cell r="AM187">
            <v>0</v>
          </cell>
          <cell r="AP187">
            <v>2457764.0889055077</v>
          </cell>
          <cell r="AQ187">
            <v>2427676</v>
          </cell>
          <cell r="AR187">
            <v>2531006</v>
          </cell>
          <cell r="AS187">
            <v>2531006</v>
          </cell>
          <cell r="AT187">
            <v>2400524</v>
          </cell>
          <cell r="AU187">
            <v>0</v>
          </cell>
          <cell r="AV187">
            <v>0</v>
          </cell>
          <cell r="AW187">
            <v>0</v>
          </cell>
          <cell r="AY187">
            <v>-130482</v>
          </cell>
          <cell r="AZ187">
            <v>-5.1553413938963395</v>
          </cell>
          <cell r="BB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L188">
            <v>0</v>
          </cell>
          <cell r="M188" t="str">
            <v>--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Y188">
            <v>0</v>
          </cell>
          <cell r="Z188" t="str">
            <v>--</v>
          </cell>
          <cell r="AA188" t="e">
            <v>#VALUE!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L188">
            <v>0</v>
          </cell>
          <cell r="AM188" t="str">
            <v>--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Y188">
            <v>0</v>
          </cell>
          <cell r="AZ188" t="str">
            <v>--</v>
          </cell>
          <cell r="BB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L189">
            <v>0</v>
          </cell>
          <cell r="M189" t="str">
            <v>--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Y189">
            <v>0</v>
          </cell>
          <cell r="Z189" t="str">
            <v>--</v>
          </cell>
          <cell r="AA189" t="e">
            <v>#VALUE!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L189">
            <v>0</v>
          </cell>
          <cell r="AM189" t="str">
            <v>--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Y189">
            <v>0</v>
          </cell>
          <cell r="AZ189" t="str">
            <v>--</v>
          </cell>
          <cell r="BB189">
            <v>-180</v>
          </cell>
        </row>
        <row r="190">
          <cell r="A190">
            <v>181</v>
          </cell>
          <cell r="B190" t="str">
            <v>METHUEN</v>
          </cell>
          <cell r="C190">
            <v>75</v>
          </cell>
          <cell r="D190">
            <v>78.951641915245986</v>
          </cell>
          <cell r="E190">
            <v>78.951641915245986</v>
          </cell>
          <cell r="F190">
            <v>78.951641915245986</v>
          </cell>
          <cell r="G190">
            <v>76</v>
          </cell>
          <cell r="L190">
            <v>-2.9516419152459861</v>
          </cell>
          <cell r="M190">
            <v>-3.7385440551249705</v>
          </cell>
          <cell r="P190">
            <v>926275</v>
          </cell>
          <cell r="Q190">
            <v>892188</v>
          </cell>
          <cell r="R190">
            <v>892188</v>
          </cell>
          <cell r="S190">
            <v>892423</v>
          </cell>
          <cell r="T190">
            <v>858086</v>
          </cell>
          <cell r="Y190">
            <v>-34337</v>
          </cell>
          <cell r="Z190">
            <v>-3.8476148642515917</v>
          </cell>
          <cell r="AA190">
            <v>-0.10907080912662126</v>
          </cell>
          <cell r="AC190">
            <v>175849.87055984096</v>
          </cell>
          <cell r="AD190">
            <v>210802.5</v>
          </cell>
          <cell r="AE190">
            <v>70504</v>
          </cell>
          <cell r="AF190">
            <v>70504</v>
          </cell>
          <cell r="AG190">
            <v>70504</v>
          </cell>
          <cell r="AL190">
            <v>0</v>
          </cell>
          <cell r="AM190">
            <v>0</v>
          </cell>
          <cell r="AP190">
            <v>750425.12944015907</v>
          </cell>
          <cell r="AQ190">
            <v>681385.5</v>
          </cell>
          <cell r="AR190">
            <v>821684</v>
          </cell>
          <cell r="AS190">
            <v>821919</v>
          </cell>
          <cell r="AT190">
            <v>787582</v>
          </cell>
          <cell r="AU190">
            <v>0</v>
          </cell>
          <cell r="AV190">
            <v>0</v>
          </cell>
          <cell r="AW190">
            <v>0</v>
          </cell>
          <cell r="AY190">
            <v>-34337</v>
          </cell>
          <cell r="AZ190">
            <v>-4.1776622757230371</v>
          </cell>
          <cell r="BB190">
            <v>-181</v>
          </cell>
        </row>
        <row r="191">
          <cell r="A191">
            <v>182</v>
          </cell>
          <cell r="B191" t="str">
            <v>MIDDLEBOROUGH</v>
          </cell>
          <cell r="C191">
            <v>23</v>
          </cell>
          <cell r="D191">
            <v>24.786053882725835</v>
          </cell>
          <cell r="E191">
            <v>24.786053882725835</v>
          </cell>
          <cell r="F191">
            <v>24.786053882725835</v>
          </cell>
          <cell r="G191">
            <v>32</v>
          </cell>
          <cell r="L191">
            <v>7.2139461172741655</v>
          </cell>
          <cell r="M191">
            <v>29.104859335038348</v>
          </cell>
          <cell r="P191">
            <v>284924</v>
          </cell>
          <cell r="Q191">
            <v>307296</v>
          </cell>
          <cell r="R191">
            <v>307296</v>
          </cell>
          <cell r="S191">
            <v>307200</v>
          </cell>
          <cell r="T191">
            <v>396746</v>
          </cell>
          <cell r="Y191">
            <v>89546</v>
          </cell>
          <cell r="Z191">
            <v>29.149088541666668</v>
          </cell>
          <cell r="AA191">
            <v>4.4229206628319417E-2</v>
          </cell>
          <cell r="AC191">
            <v>122130.27153747743</v>
          </cell>
          <cell r="AD191">
            <v>87414.5</v>
          </cell>
          <cell r="AE191">
            <v>42911</v>
          </cell>
          <cell r="AF191">
            <v>42815</v>
          </cell>
          <cell r="AG191">
            <v>42815</v>
          </cell>
          <cell r="AL191">
            <v>0</v>
          </cell>
          <cell r="AM191">
            <v>0</v>
          </cell>
          <cell r="AP191">
            <v>162793.72846252256</v>
          </cell>
          <cell r="AQ191">
            <v>219881.5</v>
          </cell>
          <cell r="AR191">
            <v>264385</v>
          </cell>
          <cell r="AS191">
            <v>264385</v>
          </cell>
          <cell r="AT191">
            <v>353931</v>
          </cell>
          <cell r="AU191">
            <v>0</v>
          </cell>
          <cell r="AV191">
            <v>0</v>
          </cell>
          <cell r="AW191">
            <v>0</v>
          </cell>
          <cell r="AY191">
            <v>89546</v>
          </cell>
          <cell r="AZ191">
            <v>33.869546305577103</v>
          </cell>
          <cell r="BB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L192">
            <v>0</v>
          </cell>
          <cell r="M192" t="str">
            <v>--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Y192">
            <v>0</v>
          </cell>
          <cell r="Z192" t="str">
            <v>--</v>
          </cell>
          <cell r="AA192" t="e">
            <v>#VALUE!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L192">
            <v>0</v>
          </cell>
          <cell r="AM192" t="str">
            <v>--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 t="str">
            <v>--</v>
          </cell>
          <cell r="BB192">
            <v>-183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L193">
            <v>0</v>
          </cell>
          <cell r="M193" t="str">
            <v>--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Y193">
            <v>0</v>
          </cell>
          <cell r="Z193" t="str">
            <v>--</v>
          </cell>
          <cell r="AA193" t="e">
            <v>#VALUE!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L193">
            <v>0</v>
          </cell>
          <cell r="AM193" t="str">
            <v>--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 t="str">
            <v>--</v>
          </cell>
          <cell r="BB193">
            <v>-184</v>
          </cell>
        </row>
        <row r="194">
          <cell r="A194">
            <v>185</v>
          </cell>
          <cell r="B194" t="str">
            <v>MILFORD</v>
          </cell>
          <cell r="C194">
            <v>5</v>
          </cell>
          <cell r="D194">
            <v>4.9731611003279586</v>
          </cell>
          <cell r="E194">
            <v>4.9731611003279586</v>
          </cell>
          <cell r="F194">
            <v>4.9731611003279586</v>
          </cell>
          <cell r="G194">
            <v>6</v>
          </cell>
          <cell r="L194">
            <v>1.0268388996720414</v>
          </cell>
          <cell r="M194">
            <v>20.647609819121392</v>
          </cell>
          <cell r="P194">
            <v>51341</v>
          </cell>
          <cell r="Q194">
            <v>51669</v>
          </cell>
          <cell r="R194">
            <v>51669</v>
          </cell>
          <cell r="S194">
            <v>51708</v>
          </cell>
          <cell r="T194">
            <v>66205</v>
          </cell>
          <cell r="Y194">
            <v>14497</v>
          </cell>
          <cell r="Z194">
            <v>28.036280652897027</v>
          </cell>
          <cell r="AA194">
            <v>7.3886708337756346</v>
          </cell>
          <cell r="AC194">
            <v>4426</v>
          </cell>
          <cell r="AD194">
            <v>12234.75</v>
          </cell>
          <cell r="AE194">
            <v>4754</v>
          </cell>
          <cell r="AF194">
            <v>4793</v>
          </cell>
          <cell r="AG194">
            <v>4793</v>
          </cell>
          <cell r="AL194">
            <v>0</v>
          </cell>
          <cell r="AM194">
            <v>0</v>
          </cell>
          <cell r="AP194">
            <v>46915</v>
          </cell>
          <cell r="AQ194">
            <v>39434.25</v>
          </cell>
          <cell r="AR194">
            <v>46915</v>
          </cell>
          <cell r="AS194">
            <v>46915</v>
          </cell>
          <cell r="AT194">
            <v>61412</v>
          </cell>
          <cell r="AU194">
            <v>0</v>
          </cell>
          <cell r="AV194">
            <v>0</v>
          </cell>
          <cell r="AW194">
            <v>0</v>
          </cell>
          <cell r="AY194">
            <v>14497</v>
          </cell>
          <cell r="AZ194">
            <v>30.900564851326862</v>
          </cell>
          <cell r="BB194">
            <v>-185</v>
          </cell>
        </row>
        <row r="195">
          <cell r="A195">
            <v>186</v>
          </cell>
          <cell r="B195" t="str">
            <v>MILLBURY</v>
          </cell>
          <cell r="C195">
            <v>2</v>
          </cell>
          <cell r="D195">
            <v>1.9999999999999996</v>
          </cell>
          <cell r="E195">
            <v>1.9999999999999996</v>
          </cell>
          <cell r="F195">
            <v>1.9999999999999996</v>
          </cell>
          <cell r="G195">
            <v>6</v>
          </cell>
          <cell r="L195">
            <v>4</v>
          </cell>
          <cell r="M195">
            <v>200.00000000000009</v>
          </cell>
          <cell r="P195">
            <v>27600</v>
          </cell>
          <cell r="Q195">
            <v>25207</v>
          </cell>
          <cell r="R195">
            <v>25207</v>
          </cell>
          <cell r="S195">
            <v>25181</v>
          </cell>
          <cell r="T195">
            <v>80427</v>
          </cell>
          <cell r="Y195">
            <v>55246</v>
          </cell>
          <cell r="Z195">
            <v>219.39557602954608</v>
          </cell>
          <cell r="AA195">
            <v>19.395576029545992</v>
          </cell>
          <cell r="AC195">
            <v>1786</v>
          </cell>
          <cell r="AD195">
            <v>10857</v>
          </cell>
          <cell r="AE195">
            <v>1781</v>
          </cell>
          <cell r="AF195">
            <v>1781</v>
          </cell>
          <cell r="AG195">
            <v>1781</v>
          </cell>
          <cell r="AL195">
            <v>0</v>
          </cell>
          <cell r="AM195">
            <v>0</v>
          </cell>
          <cell r="AP195">
            <v>25814</v>
          </cell>
          <cell r="AQ195">
            <v>14350</v>
          </cell>
          <cell r="AR195">
            <v>23426</v>
          </cell>
          <cell r="AS195">
            <v>23400</v>
          </cell>
          <cell r="AT195">
            <v>78646</v>
          </cell>
          <cell r="AU195">
            <v>0</v>
          </cell>
          <cell r="AV195">
            <v>0</v>
          </cell>
          <cell r="AW195">
            <v>0</v>
          </cell>
          <cell r="AY195">
            <v>55246</v>
          </cell>
          <cell r="AZ195">
            <v>236.09401709401706</v>
          </cell>
          <cell r="BB195">
            <v>-186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3</v>
          </cell>
          <cell r="L196">
            <v>3</v>
          </cell>
          <cell r="M196" t="e">
            <v>#DIV/0!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39906</v>
          </cell>
          <cell r="Y196">
            <v>39906</v>
          </cell>
          <cell r="Z196" t="e">
            <v>#DIV/0!</v>
          </cell>
          <cell r="AA196" t="e">
            <v>#DIV/0!</v>
          </cell>
          <cell r="AC196">
            <v>0</v>
          </cell>
          <cell r="AD196">
            <v>5399.25</v>
          </cell>
          <cell r="AE196">
            <v>0</v>
          </cell>
          <cell r="AF196">
            <v>0</v>
          </cell>
          <cell r="AG196">
            <v>0</v>
          </cell>
          <cell r="AL196">
            <v>0</v>
          </cell>
          <cell r="AM196" t="str">
            <v>--</v>
          </cell>
          <cell r="AP196">
            <v>0</v>
          </cell>
          <cell r="AQ196">
            <v>-5399.25</v>
          </cell>
          <cell r="AR196">
            <v>0</v>
          </cell>
          <cell r="AS196">
            <v>0</v>
          </cell>
          <cell r="AT196">
            <v>39906</v>
          </cell>
          <cell r="AU196">
            <v>0</v>
          </cell>
          <cell r="AV196">
            <v>0</v>
          </cell>
          <cell r="AW196">
            <v>0</v>
          </cell>
          <cell r="AY196">
            <v>39906</v>
          </cell>
          <cell r="AZ196" t="e">
            <v>#DIV/0!</v>
          </cell>
          <cell r="BB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L197">
            <v>0</v>
          </cell>
          <cell r="M197" t="str">
            <v>--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Y197">
            <v>0</v>
          </cell>
          <cell r="Z197" t="str">
            <v>--</v>
          </cell>
          <cell r="AA197" t="e">
            <v>#VALUE!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L197">
            <v>0</v>
          </cell>
          <cell r="AM197" t="str">
            <v>--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 t="str">
            <v>--</v>
          </cell>
          <cell r="BB197">
            <v>-188</v>
          </cell>
        </row>
        <row r="198">
          <cell r="A198">
            <v>189</v>
          </cell>
          <cell r="B198" t="str">
            <v>MILTON</v>
          </cell>
          <cell r="C198">
            <v>7</v>
          </cell>
          <cell r="D198">
            <v>7.2269517272952477</v>
          </cell>
          <cell r="E198">
            <v>7.2269517272952477</v>
          </cell>
          <cell r="F198">
            <v>7.1487121184932914</v>
          </cell>
          <cell r="G198">
            <v>5</v>
          </cell>
          <cell r="L198">
            <v>-2.1487121184932914</v>
          </cell>
          <cell r="M198">
            <v>-30.057331766580742</v>
          </cell>
          <cell r="P198">
            <v>103086</v>
          </cell>
          <cell r="Q198">
            <v>98041</v>
          </cell>
          <cell r="R198">
            <v>98041</v>
          </cell>
          <cell r="S198">
            <v>99263</v>
          </cell>
          <cell r="T198">
            <v>72725</v>
          </cell>
          <cell r="Y198">
            <v>-26538</v>
          </cell>
          <cell r="Z198">
            <v>-26.735037224343415</v>
          </cell>
          <cell r="AA198">
            <v>3.3222945422373265</v>
          </cell>
          <cell r="AC198">
            <v>6099</v>
          </cell>
          <cell r="AD198">
            <v>26243.5</v>
          </cell>
          <cell r="AE198">
            <v>6455</v>
          </cell>
          <cell r="AF198">
            <v>6385</v>
          </cell>
          <cell r="AG198">
            <v>6385</v>
          </cell>
          <cell r="AL198">
            <v>0</v>
          </cell>
          <cell r="AM198">
            <v>0</v>
          </cell>
          <cell r="AP198">
            <v>96987</v>
          </cell>
          <cell r="AQ198">
            <v>71797.5</v>
          </cell>
          <cell r="AR198">
            <v>91586</v>
          </cell>
          <cell r="AS198">
            <v>92878</v>
          </cell>
          <cell r="AT198">
            <v>66340</v>
          </cell>
          <cell r="AU198">
            <v>0</v>
          </cell>
          <cell r="AV198">
            <v>0</v>
          </cell>
          <cell r="AW198">
            <v>0</v>
          </cell>
          <cell r="AY198">
            <v>-26538</v>
          </cell>
          <cell r="AZ198">
            <v>-28.572966687482506</v>
          </cell>
          <cell r="BB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L199">
            <v>0</v>
          </cell>
          <cell r="M199" t="str">
            <v>--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Y199">
            <v>0</v>
          </cell>
          <cell r="Z199" t="str">
            <v>--</v>
          </cell>
          <cell r="AA199" t="e">
            <v>#VALUE!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L199">
            <v>0</v>
          </cell>
          <cell r="AM199" t="str">
            <v>--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 t="str">
            <v>--</v>
          </cell>
          <cell r="BB199">
            <v>-190</v>
          </cell>
        </row>
        <row r="200">
          <cell r="A200">
            <v>191</v>
          </cell>
          <cell r="B200" t="str">
            <v>MONSON</v>
          </cell>
          <cell r="C200">
            <v>8</v>
          </cell>
          <cell r="D200">
            <v>8.0794044665012414</v>
          </cell>
          <cell r="E200">
            <v>8.0794044665012414</v>
          </cell>
          <cell r="F200">
            <v>7.9404466501240716</v>
          </cell>
          <cell r="G200">
            <v>4</v>
          </cell>
          <cell r="L200">
            <v>-3.9404466501240716</v>
          </cell>
          <cell r="M200">
            <v>-49.625000000000007</v>
          </cell>
          <cell r="P200">
            <v>93040</v>
          </cell>
          <cell r="Q200">
            <v>103488</v>
          </cell>
          <cell r="R200">
            <v>103488</v>
          </cell>
          <cell r="S200">
            <v>109025</v>
          </cell>
          <cell r="T200">
            <v>54920</v>
          </cell>
          <cell r="Y200">
            <v>-54105</v>
          </cell>
          <cell r="Z200">
            <v>-49.626232515478094</v>
          </cell>
          <cell r="AA200">
            <v>-1.232515478086782E-3</v>
          </cell>
          <cell r="AC200">
            <v>7088</v>
          </cell>
          <cell r="AD200">
            <v>36050.75</v>
          </cell>
          <cell r="AE200">
            <v>17536</v>
          </cell>
          <cell r="AF200">
            <v>23073</v>
          </cell>
          <cell r="AG200">
            <v>23073</v>
          </cell>
          <cell r="AL200">
            <v>0</v>
          </cell>
          <cell r="AM200">
            <v>0</v>
          </cell>
          <cell r="AP200">
            <v>85952</v>
          </cell>
          <cell r="AQ200">
            <v>67437.25</v>
          </cell>
          <cell r="AR200">
            <v>85952</v>
          </cell>
          <cell r="AS200">
            <v>85952</v>
          </cell>
          <cell r="AT200">
            <v>31847</v>
          </cell>
          <cell r="AU200">
            <v>0</v>
          </cell>
          <cell r="AV200">
            <v>0</v>
          </cell>
          <cell r="AW200">
            <v>0</v>
          </cell>
          <cell r="AY200">
            <v>-54105</v>
          </cell>
          <cell r="AZ200">
            <v>-62.947924422933731</v>
          </cell>
          <cell r="BB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L201">
            <v>0</v>
          </cell>
          <cell r="M201" t="str">
            <v>--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Y201">
            <v>0</v>
          </cell>
          <cell r="Z201" t="str">
            <v>--</v>
          </cell>
          <cell r="AA201" t="e">
            <v>#VALUE!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L201">
            <v>0</v>
          </cell>
          <cell r="AM201" t="str">
            <v>--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 t="str">
            <v>--</v>
          </cell>
          <cell r="BB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L202">
            <v>0</v>
          </cell>
          <cell r="M202" t="str">
            <v>--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Y202">
            <v>0</v>
          </cell>
          <cell r="Z202" t="str">
            <v>--</v>
          </cell>
          <cell r="AA202" t="e">
            <v>#VALUE!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L202">
            <v>0</v>
          </cell>
          <cell r="AM202" t="str">
            <v>--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 t="str">
            <v>--</v>
          </cell>
          <cell r="BB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L203">
            <v>0</v>
          </cell>
          <cell r="M203" t="str">
            <v>--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Y203">
            <v>0</v>
          </cell>
          <cell r="Z203" t="str">
            <v>--</v>
          </cell>
          <cell r="AA203" t="e">
            <v>#VALUE!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L203">
            <v>0</v>
          </cell>
          <cell r="AM203" t="str">
            <v>--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 t="str">
            <v>--</v>
          </cell>
          <cell r="BB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L204">
            <v>0</v>
          </cell>
          <cell r="M204" t="str">
            <v>--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Y204">
            <v>0</v>
          </cell>
          <cell r="Z204" t="str">
            <v>--</v>
          </cell>
          <cell r="AA204" t="e">
            <v>#VALUE!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L204">
            <v>0</v>
          </cell>
          <cell r="AM204" t="str">
            <v>--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 t="str">
            <v>--</v>
          </cell>
          <cell r="BB204">
            <v>-195</v>
          </cell>
        </row>
        <row r="205">
          <cell r="A205">
            <v>196</v>
          </cell>
          <cell r="B205" t="str">
            <v>NAHANT</v>
          </cell>
          <cell r="C205">
            <v>5</v>
          </cell>
          <cell r="D205">
            <v>4.9783549783549788</v>
          </cell>
          <cell r="E205">
            <v>4.9783549783549788</v>
          </cell>
          <cell r="F205">
            <v>4.9783549783549788</v>
          </cell>
          <cell r="G205">
            <v>4</v>
          </cell>
          <cell r="L205">
            <v>-0.97835497835497875</v>
          </cell>
          <cell r="M205">
            <v>-19.65217391304348</v>
          </cell>
          <cell r="P205">
            <v>63395</v>
          </cell>
          <cell r="Q205">
            <v>62530</v>
          </cell>
          <cell r="R205">
            <v>62530</v>
          </cell>
          <cell r="S205">
            <v>62510</v>
          </cell>
          <cell r="T205">
            <v>50224</v>
          </cell>
          <cell r="Y205">
            <v>-12286</v>
          </cell>
          <cell r="Z205">
            <v>-19.654455287154061</v>
          </cell>
          <cell r="AA205">
            <v>-2.2813741105807139E-3</v>
          </cell>
          <cell r="AC205">
            <v>5416.7209526418219</v>
          </cell>
          <cell r="AD205">
            <v>13370.75</v>
          </cell>
          <cell r="AE205">
            <v>4445</v>
          </cell>
          <cell r="AF205">
            <v>4445</v>
          </cell>
          <cell r="AG205">
            <v>4445</v>
          </cell>
          <cell r="AL205">
            <v>0</v>
          </cell>
          <cell r="AM205">
            <v>0</v>
          </cell>
          <cell r="AP205">
            <v>57978.279047358177</v>
          </cell>
          <cell r="AQ205">
            <v>49159.25</v>
          </cell>
          <cell r="AR205">
            <v>58085</v>
          </cell>
          <cell r="AS205">
            <v>58065</v>
          </cell>
          <cell r="AT205">
            <v>45779</v>
          </cell>
          <cell r="AU205">
            <v>0</v>
          </cell>
          <cell r="AV205">
            <v>0</v>
          </cell>
          <cell r="AW205">
            <v>0</v>
          </cell>
          <cell r="AY205">
            <v>-12286</v>
          </cell>
          <cell r="AZ205">
            <v>-21.159045896839746</v>
          </cell>
          <cell r="BB205">
            <v>-196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L206">
            <v>0</v>
          </cell>
          <cell r="M206" t="str">
            <v>--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Y206">
            <v>0</v>
          </cell>
          <cell r="Z206" t="str">
            <v>--</v>
          </cell>
          <cell r="AA206" t="e">
            <v>#VALUE!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L206">
            <v>0</v>
          </cell>
          <cell r="AM206" t="str">
            <v>--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 t="str">
            <v>--</v>
          </cell>
          <cell r="BB206">
            <v>-197</v>
          </cell>
        </row>
        <row r="207">
          <cell r="A207">
            <v>198</v>
          </cell>
          <cell r="B207" t="str">
            <v>NATICK</v>
          </cell>
          <cell r="C207">
            <v>38</v>
          </cell>
          <cell r="D207">
            <v>37.683680547592651</v>
          </cell>
          <cell r="E207">
            <v>37.683680547592651</v>
          </cell>
          <cell r="F207">
            <v>37.627605781237556</v>
          </cell>
          <cell r="G207">
            <v>39</v>
          </cell>
          <cell r="L207">
            <v>1.3723942187624445</v>
          </cell>
          <cell r="M207">
            <v>3.6473067851868768</v>
          </cell>
          <cell r="P207">
            <v>468480</v>
          </cell>
          <cell r="Q207">
            <v>474962</v>
          </cell>
          <cell r="R207">
            <v>474962</v>
          </cell>
          <cell r="S207">
            <v>474224</v>
          </cell>
          <cell r="T207">
            <v>470248</v>
          </cell>
          <cell r="Y207">
            <v>-3976</v>
          </cell>
          <cell r="Z207">
            <v>-0.83842234893215517</v>
          </cell>
          <cell r="AA207">
            <v>-4.4857291341190315</v>
          </cell>
          <cell r="AC207">
            <v>33410</v>
          </cell>
          <cell r="AD207">
            <v>67224.25</v>
          </cell>
          <cell r="AE207">
            <v>39892</v>
          </cell>
          <cell r="AF207">
            <v>39154</v>
          </cell>
          <cell r="AG207">
            <v>39154</v>
          </cell>
          <cell r="AL207">
            <v>0</v>
          </cell>
          <cell r="AM207">
            <v>0</v>
          </cell>
          <cell r="AP207">
            <v>435070</v>
          </cell>
          <cell r="AQ207">
            <v>407737.75</v>
          </cell>
          <cell r="AR207">
            <v>435070</v>
          </cell>
          <cell r="AS207">
            <v>435070</v>
          </cell>
          <cell r="AT207">
            <v>431094</v>
          </cell>
          <cell r="AU207">
            <v>0</v>
          </cell>
          <cell r="AV207">
            <v>0</v>
          </cell>
          <cell r="AW207">
            <v>0</v>
          </cell>
          <cell r="AY207">
            <v>-3976</v>
          </cell>
          <cell r="AZ207">
            <v>-0.91387592801158712</v>
          </cell>
          <cell r="BB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0.99368421052631617</v>
          </cell>
          <cell r="E208">
            <v>0.99368421052631617</v>
          </cell>
          <cell r="F208">
            <v>0.99368421052631617</v>
          </cell>
          <cell r="G208">
            <v>2</v>
          </cell>
          <cell r="L208">
            <v>1.0063157894736838</v>
          </cell>
          <cell r="M208">
            <v>101.27118644067789</v>
          </cell>
          <cell r="P208">
            <v>15546</v>
          </cell>
          <cell r="Q208">
            <v>13256</v>
          </cell>
          <cell r="R208">
            <v>13256</v>
          </cell>
          <cell r="S208">
            <v>14312</v>
          </cell>
          <cell r="T208">
            <v>30134</v>
          </cell>
          <cell r="Y208">
            <v>15822</v>
          </cell>
          <cell r="Z208">
            <v>110.55058692006709</v>
          </cell>
          <cell r="AA208">
            <v>9.2794004793891958</v>
          </cell>
          <cell r="AC208">
            <v>887</v>
          </cell>
          <cell r="AD208">
            <v>11990.499999999996</v>
          </cell>
          <cell r="AE208">
            <v>888</v>
          </cell>
          <cell r="AF208">
            <v>888</v>
          </cell>
          <cell r="AG208">
            <v>888</v>
          </cell>
          <cell r="AL208">
            <v>0</v>
          </cell>
          <cell r="AM208">
            <v>0</v>
          </cell>
          <cell r="AP208">
            <v>14659</v>
          </cell>
          <cell r="AQ208">
            <v>1265.5000000000036</v>
          </cell>
          <cell r="AR208">
            <v>12368</v>
          </cell>
          <cell r="AS208">
            <v>13424</v>
          </cell>
          <cell r="AT208">
            <v>29246</v>
          </cell>
          <cell r="AU208">
            <v>0</v>
          </cell>
          <cell r="AV208">
            <v>0</v>
          </cell>
          <cell r="AW208">
            <v>0</v>
          </cell>
          <cell r="AY208">
            <v>15822</v>
          </cell>
          <cell r="AZ208">
            <v>117.86352800953517</v>
          </cell>
          <cell r="BB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L209">
            <v>0</v>
          </cell>
          <cell r="M209" t="str">
            <v>--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Y209">
            <v>0</v>
          </cell>
          <cell r="Z209" t="str">
            <v>--</v>
          </cell>
          <cell r="AA209" t="e">
            <v>#VALUE!</v>
          </cell>
          <cell r="AC209">
            <v>0</v>
          </cell>
          <cell r="AD209">
            <v>131.75</v>
          </cell>
          <cell r="AE209">
            <v>0</v>
          </cell>
          <cell r="AF209">
            <v>0</v>
          </cell>
          <cell r="AG209">
            <v>0</v>
          </cell>
          <cell r="AL209">
            <v>0</v>
          </cell>
          <cell r="AM209" t="str">
            <v>--</v>
          </cell>
          <cell r="AP209">
            <v>0</v>
          </cell>
          <cell r="AQ209">
            <v>-131.75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 t="str">
            <v>--</v>
          </cell>
          <cell r="BB209">
            <v>-200</v>
          </cell>
        </row>
        <row r="210">
          <cell r="A210">
            <v>201</v>
          </cell>
          <cell r="B210" t="str">
            <v>NEW BEDFORD</v>
          </cell>
          <cell r="C210">
            <v>917</v>
          </cell>
          <cell r="D210">
            <v>1137.880483689539</v>
          </cell>
          <cell r="E210">
            <v>1137.880483689539</v>
          </cell>
          <cell r="F210">
            <v>1043.7761529808777</v>
          </cell>
          <cell r="G210">
            <v>1053</v>
          </cell>
          <cell r="L210">
            <v>9.2238470191223314</v>
          </cell>
          <cell r="M210">
            <v>0.8836997274540348</v>
          </cell>
          <cell r="P210">
            <v>11018076</v>
          </cell>
          <cell r="Q210">
            <v>14349187</v>
          </cell>
          <cell r="R210">
            <v>14349187</v>
          </cell>
          <cell r="S210">
            <v>13160481</v>
          </cell>
          <cell r="T210">
            <v>13276065</v>
          </cell>
          <cell r="Y210">
            <v>115584</v>
          </cell>
          <cell r="Z210">
            <v>0.8782657715930009</v>
          </cell>
          <cell r="AA210">
            <v>-5.4339558610339012E-3</v>
          </cell>
          <cell r="AC210">
            <v>1881303.1632268466</v>
          </cell>
          <cell r="AD210">
            <v>5483858</v>
          </cell>
          <cell r="AE210">
            <v>4139370</v>
          </cell>
          <cell r="AF210">
            <v>2950664</v>
          </cell>
          <cell r="AG210">
            <v>2950664</v>
          </cell>
          <cell r="AL210">
            <v>0</v>
          </cell>
          <cell r="AM210">
            <v>0</v>
          </cell>
          <cell r="AP210">
            <v>9136772.8367731534</v>
          </cell>
          <cell r="AQ210">
            <v>8865329</v>
          </cell>
          <cell r="AR210">
            <v>10209817</v>
          </cell>
          <cell r="AS210">
            <v>10209817</v>
          </cell>
          <cell r="AT210">
            <v>10325401</v>
          </cell>
          <cell r="AU210">
            <v>0</v>
          </cell>
          <cell r="AV210">
            <v>0</v>
          </cell>
          <cell r="AW210">
            <v>0</v>
          </cell>
          <cell r="AY210">
            <v>115584</v>
          </cell>
          <cell r="AZ210">
            <v>1.1320868924487026</v>
          </cell>
          <cell r="BB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L211">
            <v>0</v>
          </cell>
          <cell r="M211" t="str">
            <v>--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Y211">
            <v>0</v>
          </cell>
          <cell r="Z211" t="str">
            <v>--</v>
          </cell>
          <cell r="AA211" t="e">
            <v>#VALUE!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L211">
            <v>0</v>
          </cell>
          <cell r="AM211" t="str">
            <v>--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AZ211" t="str">
            <v>--</v>
          </cell>
          <cell r="BB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L212">
            <v>0</v>
          </cell>
          <cell r="M212" t="str">
            <v>--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Y212">
            <v>0</v>
          </cell>
          <cell r="Z212" t="str">
            <v>--</v>
          </cell>
          <cell r="AA212" t="e">
            <v>#VALUE!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L212">
            <v>0</v>
          </cell>
          <cell r="AM212" t="str">
            <v>--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 t="str">
            <v>--</v>
          </cell>
          <cell r="BB212">
            <v>-203</v>
          </cell>
        </row>
        <row r="213">
          <cell r="A213">
            <v>204</v>
          </cell>
          <cell r="B213" t="str">
            <v>NEWBURYPORT</v>
          </cell>
          <cell r="C213">
            <v>156</v>
          </cell>
          <cell r="D213">
            <v>156</v>
          </cell>
          <cell r="E213">
            <v>156</v>
          </cell>
          <cell r="F213">
            <v>156</v>
          </cell>
          <cell r="G213">
            <v>159</v>
          </cell>
          <cell r="L213">
            <v>3</v>
          </cell>
          <cell r="M213">
            <v>1.9230769230769162</v>
          </cell>
          <cell r="P213">
            <v>2007720</v>
          </cell>
          <cell r="Q213">
            <v>1983078</v>
          </cell>
          <cell r="R213">
            <v>1983078</v>
          </cell>
          <cell r="S213">
            <v>1980738</v>
          </cell>
          <cell r="T213">
            <v>2018823</v>
          </cell>
          <cell r="Y213">
            <v>38085</v>
          </cell>
          <cell r="Z213">
            <v>1.9227681803448915</v>
          </cell>
          <cell r="AA213">
            <v>-3.0874273202474711E-4</v>
          </cell>
          <cell r="AC213">
            <v>139308</v>
          </cell>
          <cell r="AD213">
            <v>295970.49999999994</v>
          </cell>
          <cell r="AE213">
            <v>139311</v>
          </cell>
          <cell r="AF213">
            <v>139311</v>
          </cell>
          <cell r="AG213">
            <v>139311</v>
          </cell>
          <cell r="AL213">
            <v>0</v>
          </cell>
          <cell r="AM213">
            <v>0</v>
          </cell>
          <cell r="AP213">
            <v>1868412</v>
          </cell>
          <cell r="AQ213">
            <v>1687107.5</v>
          </cell>
          <cell r="AR213">
            <v>1843767</v>
          </cell>
          <cell r="AS213">
            <v>1841427</v>
          </cell>
          <cell r="AT213">
            <v>1879512</v>
          </cell>
          <cell r="AU213">
            <v>0</v>
          </cell>
          <cell r="AV213">
            <v>0</v>
          </cell>
          <cell r="AW213">
            <v>0</v>
          </cell>
          <cell r="AY213">
            <v>38085</v>
          </cell>
          <cell r="AZ213">
            <v>2.0682329519443376</v>
          </cell>
          <cell r="BB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L214">
            <v>0</v>
          </cell>
          <cell r="M214" t="str">
            <v>--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Y214">
            <v>0</v>
          </cell>
          <cell r="Z214" t="str">
            <v>--</v>
          </cell>
          <cell r="AA214" t="e">
            <v>#VALUE!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L214">
            <v>0</v>
          </cell>
          <cell r="AM214" t="str">
            <v>--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 t="str">
            <v>--</v>
          </cell>
          <cell r="BB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L215">
            <v>0</v>
          </cell>
          <cell r="M215" t="str">
            <v>--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Y215">
            <v>0</v>
          </cell>
          <cell r="Z215" t="str">
            <v>--</v>
          </cell>
          <cell r="AA215" t="e">
            <v>#VALUE!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L215">
            <v>0</v>
          </cell>
          <cell r="AM215" t="str">
            <v>--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Y215">
            <v>0</v>
          </cell>
          <cell r="AZ215" t="str">
            <v>--</v>
          </cell>
          <cell r="BB215">
            <v>-206</v>
          </cell>
        </row>
        <row r="216">
          <cell r="A216">
            <v>207</v>
          </cell>
          <cell r="B216" t="str">
            <v>NEWTON</v>
          </cell>
          <cell r="C216">
            <v>6</v>
          </cell>
          <cell r="D216">
            <v>6.2422713279789876</v>
          </cell>
          <cell r="E216">
            <v>6.2422713279789876</v>
          </cell>
          <cell r="F216">
            <v>6.2422713279789876</v>
          </cell>
          <cell r="G216">
            <v>5</v>
          </cell>
          <cell r="L216">
            <v>-1.2422713279789876</v>
          </cell>
          <cell r="M216">
            <v>-19.90095051477342</v>
          </cell>
          <cell r="P216">
            <v>99890</v>
          </cell>
          <cell r="Q216">
            <v>125703</v>
          </cell>
          <cell r="R216">
            <v>125703</v>
          </cell>
          <cell r="S216">
            <v>125720</v>
          </cell>
          <cell r="T216">
            <v>101126</v>
          </cell>
          <cell r="Y216">
            <v>-24594</v>
          </cell>
          <cell r="Z216">
            <v>-19.56251988545975</v>
          </cell>
          <cell r="AA216">
            <v>0.33843062931367029</v>
          </cell>
          <cell r="AC216">
            <v>39457.391737056809</v>
          </cell>
          <cell r="AD216">
            <v>40382.5</v>
          </cell>
          <cell r="AE216">
            <v>31129</v>
          </cell>
          <cell r="AF216">
            <v>31146</v>
          </cell>
          <cell r="AG216">
            <v>31146</v>
          </cell>
          <cell r="AL216">
            <v>0</v>
          </cell>
          <cell r="AM216">
            <v>0</v>
          </cell>
          <cell r="AP216">
            <v>60432.608262943191</v>
          </cell>
          <cell r="AQ216">
            <v>85320.5</v>
          </cell>
          <cell r="AR216">
            <v>94574</v>
          </cell>
          <cell r="AS216">
            <v>94574</v>
          </cell>
          <cell r="AT216">
            <v>69980</v>
          </cell>
          <cell r="AU216">
            <v>0</v>
          </cell>
          <cell r="AV216">
            <v>0</v>
          </cell>
          <cell r="AW216">
            <v>0</v>
          </cell>
          <cell r="AY216">
            <v>-24594</v>
          </cell>
          <cell r="AZ216">
            <v>-26.005033095776852</v>
          </cell>
          <cell r="BB216">
            <v>-207</v>
          </cell>
        </row>
        <row r="217">
          <cell r="A217">
            <v>208</v>
          </cell>
          <cell r="B217" t="str">
            <v>NORFOLK</v>
          </cell>
          <cell r="C217">
            <v>3</v>
          </cell>
          <cell r="D217">
            <v>3.1075697211155373</v>
          </cell>
          <cell r="E217">
            <v>3.1075697211155373</v>
          </cell>
          <cell r="F217">
            <v>3.1075697211155373</v>
          </cell>
          <cell r="G217">
            <v>3</v>
          </cell>
          <cell r="L217">
            <v>-0.10756972111553731</v>
          </cell>
          <cell r="M217">
            <v>-3.4615384615384492</v>
          </cell>
          <cell r="P217">
            <v>63357</v>
          </cell>
          <cell r="Q217">
            <v>47691</v>
          </cell>
          <cell r="R217">
            <v>47691</v>
          </cell>
          <cell r="S217">
            <v>47684</v>
          </cell>
          <cell r="T217">
            <v>46038</v>
          </cell>
          <cell r="Y217">
            <v>-1646</v>
          </cell>
          <cell r="Z217">
            <v>-3.4518916198305494</v>
          </cell>
          <cell r="AA217">
            <v>9.6468417078998669E-3</v>
          </cell>
          <cell r="AC217">
            <v>35236.91739649565</v>
          </cell>
          <cell r="AD217">
            <v>16911.5</v>
          </cell>
          <cell r="AE217">
            <v>2772</v>
          </cell>
          <cell r="AF217">
            <v>2772</v>
          </cell>
          <cell r="AG217">
            <v>2772</v>
          </cell>
          <cell r="AL217">
            <v>0</v>
          </cell>
          <cell r="AM217">
            <v>0</v>
          </cell>
          <cell r="AP217">
            <v>28120.08260350435</v>
          </cell>
          <cell r="AQ217">
            <v>30779.5</v>
          </cell>
          <cell r="AR217">
            <v>44919</v>
          </cell>
          <cell r="AS217">
            <v>44912</v>
          </cell>
          <cell r="AT217">
            <v>43266</v>
          </cell>
          <cell r="AU217">
            <v>0</v>
          </cell>
          <cell r="AV217">
            <v>0</v>
          </cell>
          <cell r="AW217">
            <v>0</v>
          </cell>
          <cell r="AY217">
            <v>-1646</v>
          </cell>
          <cell r="AZ217">
            <v>-3.6649447809048774</v>
          </cell>
          <cell r="BB217">
            <v>-208</v>
          </cell>
        </row>
        <row r="218">
          <cell r="A218">
            <v>209</v>
          </cell>
          <cell r="B218" t="str">
            <v>NORTH ADAMS</v>
          </cell>
          <cell r="C218">
            <v>55</v>
          </cell>
          <cell r="D218">
            <v>56.558073654390938</v>
          </cell>
          <cell r="E218">
            <v>56.558073654390938</v>
          </cell>
          <cell r="F218">
            <v>56.558073654390938</v>
          </cell>
          <cell r="G218">
            <v>60</v>
          </cell>
          <cell r="L218">
            <v>3.4419263456090619</v>
          </cell>
          <cell r="M218">
            <v>6.0856498873027798</v>
          </cell>
          <cell r="P218">
            <v>740740</v>
          </cell>
          <cell r="Q218">
            <v>779765</v>
          </cell>
          <cell r="R218">
            <v>779765</v>
          </cell>
          <cell r="S218">
            <v>779821</v>
          </cell>
          <cell r="T218">
            <v>827280</v>
          </cell>
          <cell r="Y218">
            <v>47459</v>
          </cell>
          <cell r="Z218">
            <v>6.0858838117978431</v>
          </cell>
          <cell r="AA218">
            <v>2.3392449506332014E-4</v>
          </cell>
          <cell r="AC218">
            <v>67813.208794135397</v>
          </cell>
          <cell r="AD218">
            <v>126818.75</v>
          </cell>
          <cell r="AE218">
            <v>88140</v>
          </cell>
          <cell r="AF218">
            <v>88196</v>
          </cell>
          <cell r="AG218">
            <v>88196</v>
          </cell>
          <cell r="AL218">
            <v>0</v>
          </cell>
          <cell r="AM218">
            <v>0</v>
          </cell>
          <cell r="AP218">
            <v>672926.79120586463</v>
          </cell>
          <cell r="AQ218">
            <v>652946.25</v>
          </cell>
          <cell r="AR218">
            <v>691625</v>
          </cell>
          <cell r="AS218">
            <v>691625</v>
          </cell>
          <cell r="AT218">
            <v>739084</v>
          </cell>
          <cell r="AU218">
            <v>0</v>
          </cell>
          <cell r="AV218">
            <v>0</v>
          </cell>
          <cell r="AW218">
            <v>0</v>
          </cell>
          <cell r="AY218">
            <v>47459</v>
          </cell>
          <cell r="AZ218">
            <v>6.8619555394903387</v>
          </cell>
          <cell r="BB218">
            <v>-209</v>
          </cell>
        </row>
        <row r="219">
          <cell r="A219">
            <v>210</v>
          </cell>
          <cell r="B219" t="str">
            <v>NORTHAMPTON</v>
          </cell>
          <cell r="C219">
            <v>203</v>
          </cell>
          <cell r="D219">
            <v>214.02850997201637</v>
          </cell>
          <cell r="E219">
            <v>214.02850997201637</v>
          </cell>
          <cell r="F219">
            <v>213.22950252784767</v>
          </cell>
          <cell r="G219">
            <v>202</v>
          </cell>
          <cell r="L219">
            <v>-11.229502527847671</v>
          </cell>
          <cell r="M219">
            <v>-5.2663924994999718</v>
          </cell>
          <cell r="P219">
            <v>2477559</v>
          </cell>
          <cell r="Q219">
            <v>2627456</v>
          </cell>
          <cell r="R219">
            <v>2627456</v>
          </cell>
          <cell r="S219">
            <v>2612648</v>
          </cell>
          <cell r="T219">
            <v>2471334</v>
          </cell>
          <cell r="Y219">
            <v>-141314</v>
          </cell>
          <cell r="Z219">
            <v>-5.4088419105826731</v>
          </cell>
          <cell r="AA219">
            <v>-0.14244941108270126</v>
          </cell>
          <cell r="AC219">
            <v>393890.96174424101</v>
          </cell>
          <cell r="AD219">
            <v>511868.5</v>
          </cell>
          <cell r="AE219">
            <v>330848</v>
          </cell>
          <cell r="AF219">
            <v>316040</v>
          </cell>
          <cell r="AG219">
            <v>316040</v>
          </cell>
          <cell r="AL219">
            <v>0</v>
          </cell>
          <cell r="AM219">
            <v>0</v>
          </cell>
          <cell r="AP219">
            <v>2083668.038255759</v>
          </cell>
          <cell r="AQ219">
            <v>2115587.5</v>
          </cell>
          <cell r="AR219">
            <v>2296608</v>
          </cell>
          <cell r="AS219">
            <v>2296608</v>
          </cell>
          <cell r="AT219">
            <v>2155294</v>
          </cell>
          <cell r="AU219">
            <v>0</v>
          </cell>
          <cell r="AV219">
            <v>0</v>
          </cell>
          <cell r="AW219">
            <v>0</v>
          </cell>
          <cell r="AY219">
            <v>-141314</v>
          </cell>
          <cell r="AZ219">
            <v>-6.1531615321378297</v>
          </cell>
          <cell r="BB219">
            <v>-210</v>
          </cell>
        </row>
        <row r="220">
          <cell r="A220">
            <v>211</v>
          </cell>
          <cell r="B220" t="str">
            <v>NORTH ANDOVER</v>
          </cell>
          <cell r="C220">
            <v>5</v>
          </cell>
          <cell r="D220">
            <v>4.9999999999999964</v>
          </cell>
          <cell r="E220">
            <v>4.9999999999999964</v>
          </cell>
          <cell r="F220">
            <v>4.9999999999999964</v>
          </cell>
          <cell r="G220">
            <v>5</v>
          </cell>
          <cell r="L220">
            <v>0</v>
          </cell>
          <cell r="M220">
            <v>6.6613381477509392E-14</v>
          </cell>
          <cell r="P220">
            <v>68238</v>
          </cell>
          <cell r="Q220">
            <v>70394</v>
          </cell>
          <cell r="R220">
            <v>70394</v>
          </cell>
          <cell r="S220">
            <v>70364</v>
          </cell>
          <cell r="T220">
            <v>66606</v>
          </cell>
          <cell r="Y220">
            <v>-3758</v>
          </cell>
          <cell r="Z220">
            <v>-5.3407992723551789</v>
          </cell>
          <cell r="AA220">
            <v>-5.3407992723552455</v>
          </cell>
          <cell r="AC220">
            <v>4465</v>
          </cell>
          <cell r="AD220">
            <v>27599.5</v>
          </cell>
          <cell r="AE220">
            <v>6621</v>
          </cell>
          <cell r="AF220">
            <v>6591</v>
          </cell>
          <cell r="AG220">
            <v>6591</v>
          </cell>
          <cell r="AL220">
            <v>0</v>
          </cell>
          <cell r="AM220">
            <v>0</v>
          </cell>
          <cell r="AP220">
            <v>63773</v>
          </cell>
          <cell r="AQ220">
            <v>42794.5</v>
          </cell>
          <cell r="AR220">
            <v>63773</v>
          </cell>
          <cell r="AS220">
            <v>63773</v>
          </cell>
          <cell r="AT220">
            <v>60015</v>
          </cell>
          <cell r="AU220">
            <v>0</v>
          </cell>
          <cell r="AV220">
            <v>0</v>
          </cell>
          <cell r="AW220">
            <v>0</v>
          </cell>
          <cell r="AY220">
            <v>-3758</v>
          </cell>
          <cell r="AZ220">
            <v>-5.8927759396609876</v>
          </cell>
          <cell r="BB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106</v>
          </cell>
          <cell r="D221">
            <v>109.800796812749</v>
          </cell>
          <cell r="E221">
            <v>109.800796812749</v>
          </cell>
          <cell r="F221">
            <v>109.800796812749</v>
          </cell>
          <cell r="G221">
            <v>122</v>
          </cell>
          <cell r="L221">
            <v>12.199203187251001</v>
          </cell>
          <cell r="M221">
            <v>11.110304789550085</v>
          </cell>
          <cell r="P221">
            <v>1114166</v>
          </cell>
          <cell r="Q221">
            <v>1188252</v>
          </cell>
          <cell r="R221">
            <v>1188252</v>
          </cell>
          <cell r="S221">
            <v>1209234</v>
          </cell>
          <cell r="T221">
            <v>1344106</v>
          </cell>
          <cell r="Y221">
            <v>134872</v>
          </cell>
          <cell r="Z221">
            <v>11.153507096227866</v>
          </cell>
          <cell r="AA221">
            <v>4.3202306677780911E-2</v>
          </cell>
          <cell r="AC221">
            <v>190828.69613466167</v>
          </cell>
          <cell r="AD221">
            <v>245496.5</v>
          </cell>
          <cell r="AE221">
            <v>168744</v>
          </cell>
          <cell r="AF221">
            <v>189726</v>
          </cell>
          <cell r="AG221">
            <v>189726</v>
          </cell>
          <cell r="AL221">
            <v>0</v>
          </cell>
          <cell r="AM221">
            <v>0</v>
          </cell>
          <cell r="AP221">
            <v>923337.30386533833</v>
          </cell>
          <cell r="AQ221">
            <v>942755.5</v>
          </cell>
          <cell r="AR221">
            <v>1019508</v>
          </cell>
          <cell r="AS221">
            <v>1019508</v>
          </cell>
          <cell r="AT221">
            <v>1154380</v>
          </cell>
          <cell r="AU221">
            <v>0</v>
          </cell>
          <cell r="AV221">
            <v>0</v>
          </cell>
          <cell r="AW221">
            <v>0</v>
          </cell>
          <cell r="AY221">
            <v>134872</v>
          </cell>
          <cell r="AZ221">
            <v>13.229126205973852</v>
          </cell>
          <cell r="BB221">
            <v>-212</v>
          </cell>
        </row>
        <row r="222">
          <cell r="A222">
            <v>213</v>
          </cell>
          <cell r="B222" t="str">
            <v>NORTHBOROUGH</v>
          </cell>
          <cell r="C222">
            <v>6</v>
          </cell>
          <cell r="D222">
            <v>5.8945576367158772</v>
          </cell>
          <cell r="E222">
            <v>5.8945576367158772</v>
          </cell>
          <cell r="F222">
            <v>5.8945576367158772</v>
          </cell>
          <cell r="G222">
            <v>1</v>
          </cell>
          <cell r="L222">
            <v>-4.8945576367158772</v>
          </cell>
          <cell r="M222">
            <v>-83.035198540239492</v>
          </cell>
          <cell r="P222">
            <v>77279</v>
          </cell>
          <cell r="Q222">
            <v>76792</v>
          </cell>
          <cell r="R222">
            <v>76792</v>
          </cell>
          <cell r="S222">
            <v>83479</v>
          </cell>
          <cell r="T222">
            <v>14293</v>
          </cell>
          <cell r="Y222">
            <v>-69186</v>
          </cell>
          <cell r="Z222">
            <v>-82.878328681464794</v>
          </cell>
          <cell r="AA222">
            <v>0.15686985877469795</v>
          </cell>
          <cell r="AC222">
            <v>5261</v>
          </cell>
          <cell r="AD222">
            <v>7318</v>
          </cell>
          <cell r="AE222">
            <v>5264</v>
          </cell>
          <cell r="AF222">
            <v>11461</v>
          </cell>
          <cell r="AG222">
            <v>11461</v>
          </cell>
          <cell r="AL222">
            <v>0</v>
          </cell>
          <cell r="AM222">
            <v>0</v>
          </cell>
          <cell r="AP222">
            <v>72018</v>
          </cell>
          <cell r="AQ222">
            <v>69474</v>
          </cell>
          <cell r="AR222">
            <v>71528</v>
          </cell>
          <cell r="AS222">
            <v>72018</v>
          </cell>
          <cell r="AT222">
            <v>2832</v>
          </cell>
          <cell r="AU222">
            <v>0</v>
          </cell>
          <cell r="AV222">
            <v>0</v>
          </cell>
          <cell r="AW222">
            <v>0</v>
          </cell>
          <cell r="AY222">
            <v>-69186</v>
          </cell>
          <cell r="AZ222">
            <v>-96.067649754228114</v>
          </cell>
          <cell r="BB222">
            <v>-213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1</v>
          </cell>
          <cell r="L223">
            <v>1</v>
          </cell>
          <cell r="M223" t="e">
            <v>#DIV/0!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11974</v>
          </cell>
          <cell r="Y223">
            <v>11974</v>
          </cell>
          <cell r="Z223" t="e">
            <v>#DIV/0!</v>
          </cell>
          <cell r="AA223" t="e">
            <v>#DIV/0!</v>
          </cell>
          <cell r="AC223">
            <v>0</v>
          </cell>
          <cell r="AD223">
            <v>7728.7499999999991</v>
          </cell>
          <cell r="AE223">
            <v>0</v>
          </cell>
          <cell r="AF223">
            <v>0</v>
          </cell>
          <cell r="AG223">
            <v>0</v>
          </cell>
          <cell r="AL223">
            <v>0</v>
          </cell>
          <cell r="AM223" t="str">
            <v>--</v>
          </cell>
          <cell r="AP223">
            <v>0</v>
          </cell>
          <cell r="AQ223">
            <v>-7728.7499999999991</v>
          </cell>
          <cell r="AR223">
            <v>0</v>
          </cell>
          <cell r="AS223">
            <v>0</v>
          </cell>
          <cell r="AT223">
            <v>11974</v>
          </cell>
          <cell r="AU223">
            <v>0</v>
          </cell>
          <cell r="AV223">
            <v>0</v>
          </cell>
          <cell r="AW223">
            <v>0</v>
          </cell>
          <cell r="AY223">
            <v>11974</v>
          </cell>
          <cell r="AZ223" t="e">
            <v>#DIV/0!</v>
          </cell>
          <cell r="BB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L224">
            <v>0</v>
          </cell>
          <cell r="M224" t="str">
            <v>--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Y224">
            <v>0</v>
          </cell>
          <cell r="Z224" t="str">
            <v>--</v>
          </cell>
          <cell r="AA224" t="e">
            <v>#VALUE!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L224">
            <v>0</v>
          </cell>
          <cell r="AM224" t="str">
            <v>--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 t="str">
            <v>--</v>
          </cell>
          <cell r="BB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L225">
            <v>0</v>
          </cell>
          <cell r="M225" t="str">
            <v>--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Y225">
            <v>0</v>
          </cell>
          <cell r="Z225" t="str">
            <v>--</v>
          </cell>
          <cell r="AA225" t="e">
            <v>#VALUE!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L225">
            <v>0</v>
          </cell>
          <cell r="AM225" t="str">
            <v>--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 t="str">
            <v>--</v>
          </cell>
          <cell r="BB225">
            <v>-216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L226">
            <v>0</v>
          </cell>
          <cell r="M226" t="str">
            <v>--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Y226">
            <v>0</v>
          </cell>
          <cell r="Z226" t="str">
            <v>--</v>
          </cell>
          <cell r="AA226" t="e">
            <v>#VALUE!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L226">
            <v>0</v>
          </cell>
          <cell r="AM226" t="str">
            <v>--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 t="str">
            <v>--</v>
          </cell>
          <cell r="BB226">
            <v>-217</v>
          </cell>
        </row>
        <row r="227">
          <cell r="A227">
            <v>218</v>
          </cell>
          <cell r="B227" t="str">
            <v>NORTON</v>
          </cell>
          <cell r="C227">
            <v>136</v>
          </cell>
          <cell r="D227">
            <v>140.8764940239044</v>
          </cell>
          <cell r="E227">
            <v>140.8764940239044</v>
          </cell>
          <cell r="F227">
            <v>140.8764940239044</v>
          </cell>
          <cell r="G227">
            <v>134</v>
          </cell>
          <cell r="L227">
            <v>-6.8764940239043995</v>
          </cell>
          <cell r="M227">
            <v>-4.8812217194570291</v>
          </cell>
          <cell r="P227">
            <v>1641112</v>
          </cell>
          <cell r="Q227">
            <v>1699386</v>
          </cell>
          <cell r="R227">
            <v>1699386</v>
          </cell>
          <cell r="S227">
            <v>1698411</v>
          </cell>
          <cell r="T227">
            <v>1616977</v>
          </cell>
          <cell r="Y227">
            <v>-81434</v>
          </cell>
          <cell r="Z227">
            <v>-4.7947169442496556</v>
          </cell>
          <cell r="AA227">
            <v>8.6504775207373541E-2</v>
          </cell>
          <cell r="AC227">
            <v>121448</v>
          </cell>
          <cell r="AD227">
            <v>188500.5</v>
          </cell>
          <cell r="AE227">
            <v>179722</v>
          </cell>
          <cell r="AF227">
            <v>178747</v>
          </cell>
          <cell r="AG227">
            <v>178747</v>
          </cell>
          <cell r="AL227">
            <v>0</v>
          </cell>
          <cell r="AM227">
            <v>0</v>
          </cell>
          <cell r="AP227">
            <v>1519664</v>
          </cell>
          <cell r="AQ227">
            <v>1510885.5</v>
          </cell>
          <cell r="AR227">
            <v>1519664</v>
          </cell>
          <cell r="AS227">
            <v>1519664</v>
          </cell>
          <cell r="AT227">
            <v>1438230</v>
          </cell>
          <cell r="AU227">
            <v>0</v>
          </cell>
          <cell r="AV227">
            <v>0</v>
          </cell>
          <cell r="AW227">
            <v>0</v>
          </cell>
          <cell r="AY227">
            <v>-81434</v>
          </cell>
          <cell r="AZ227">
            <v>-5.3586845513218684</v>
          </cell>
          <cell r="BB227">
            <v>-218</v>
          </cell>
        </row>
        <row r="228">
          <cell r="A228">
            <v>219</v>
          </cell>
          <cell r="B228" t="str">
            <v>NORWELL</v>
          </cell>
          <cell r="C228">
            <v>10</v>
          </cell>
          <cell r="D228">
            <v>12.428810720268007</v>
          </cell>
          <cell r="E228">
            <v>12.428810720268007</v>
          </cell>
          <cell r="F228">
            <v>12.428810720268007</v>
          </cell>
          <cell r="G228">
            <v>13</v>
          </cell>
          <cell r="L228">
            <v>0.57118927973199263</v>
          </cell>
          <cell r="M228">
            <v>4.5956873315363911</v>
          </cell>
          <cell r="P228">
            <v>127670</v>
          </cell>
          <cell r="Q228">
            <v>173446</v>
          </cell>
          <cell r="R228">
            <v>173446</v>
          </cell>
          <cell r="S228">
            <v>173433</v>
          </cell>
          <cell r="T228">
            <v>181402</v>
          </cell>
          <cell r="Y228">
            <v>7969</v>
          </cell>
          <cell r="Z228">
            <v>4.5948579566749137</v>
          </cell>
          <cell r="AA228">
            <v>-8.2937486147738326E-4</v>
          </cell>
          <cell r="AC228">
            <v>54573.121318375874</v>
          </cell>
          <cell r="AD228">
            <v>79451</v>
          </cell>
          <cell r="AE228">
            <v>54706</v>
          </cell>
          <cell r="AF228">
            <v>54693</v>
          </cell>
          <cell r="AG228">
            <v>54693</v>
          </cell>
          <cell r="AL228">
            <v>0</v>
          </cell>
          <cell r="AM228">
            <v>0</v>
          </cell>
          <cell r="AP228">
            <v>73096.878681624134</v>
          </cell>
          <cell r="AQ228">
            <v>93995</v>
          </cell>
          <cell r="AR228">
            <v>118740</v>
          </cell>
          <cell r="AS228">
            <v>118740</v>
          </cell>
          <cell r="AT228">
            <v>126709</v>
          </cell>
          <cell r="AU228">
            <v>0</v>
          </cell>
          <cell r="AV228">
            <v>0</v>
          </cell>
          <cell r="AW228">
            <v>0</v>
          </cell>
          <cell r="AY228">
            <v>7969</v>
          </cell>
          <cell r="AZ228">
            <v>6.711302004379327</v>
          </cell>
          <cell r="BB228">
            <v>-219</v>
          </cell>
        </row>
        <row r="229">
          <cell r="A229">
            <v>220</v>
          </cell>
          <cell r="B229" t="str">
            <v>NORWOOD</v>
          </cell>
          <cell r="C229">
            <v>30</v>
          </cell>
          <cell r="D229">
            <v>31.395576031998438</v>
          </cell>
          <cell r="E229">
            <v>31.395576031998438</v>
          </cell>
          <cell r="F229">
            <v>31.395576031998438</v>
          </cell>
          <cell r="G229">
            <v>35</v>
          </cell>
          <cell r="L229">
            <v>3.6044239680015622</v>
          </cell>
          <cell r="M229">
            <v>11.480674743243835</v>
          </cell>
          <cell r="P229">
            <v>453001</v>
          </cell>
          <cell r="Q229">
            <v>464485</v>
          </cell>
          <cell r="R229">
            <v>464485</v>
          </cell>
          <cell r="S229">
            <v>464498</v>
          </cell>
          <cell r="T229">
            <v>512079</v>
          </cell>
          <cell r="Y229">
            <v>47581</v>
          </cell>
          <cell r="Z229">
            <v>10.243531726724342</v>
          </cell>
          <cell r="AA229">
            <v>-1.237143016519493</v>
          </cell>
          <cell r="AC229">
            <v>147756.88449506857</v>
          </cell>
          <cell r="AD229">
            <v>110551.75</v>
          </cell>
          <cell r="AE229">
            <v>38242</v>
          </cell>
          <cell r="AF229">
            <v>38255</v>
          </cell>
          <cell r="AG229">
            <v>38255</v>
          </cell>
          <cell r="AL229">
            <v>0</v>
          </cell>
          <cell r="AM229">
            <v>0</v>
          </cell>
          <cell r="AP229">
            <v>305244.11550493143</v>
          </cell>
          <cell r="AQ229">
            <v>353933.25</v>
          </cell>
          <cell r="AR229">
            <v>426243</v>
          </cell>
          <cell r="AS229">
            <v>426243</v>
          </cell>
          <cell r="AT229">
            <v>473824</v>
          </cell>
          <cell r="AU229">
            <v>0</v>
          </cell>
          <cell r="AV229">
            <v>0</v>
          </cell>
          <cell r="AW229">
            <v>0</v>
          </cell>
          <cell r="AY229">
            <v>47581</v>
          </cell>
          <cell r="AZ229">
            <v>11.162881267258351</v>
          </cell>
          <cell r="BB229">
            <v>-220</v>
          </cell>
        </row>
        <row r="230">
          <cell r="A230">
            <v>221</v>
          </cell>
          <cell r="B230" t="str">
            <v>OAK BLUFFS</v>
          </cell>
          <cell r="C230">
            <v>23</v>
          </cell>
          <cell r="D230">
            <v>23.258426966292134</v>
          </cell>
          <cell r="E230">
            <v>23.258426966292134</v>
          </cell>
          <cell r="F230">
            <v>23.258426966292134</v>
          </cell>
          <cell r="G230">
            <v>32</v>
          </cell>
          <cell r="L230">
            <v>8.7415730337078656</v>
          </cell>
          <cell r="M230">
            <v>37.584541062801932</v>
          </cell>
          <cell r="P230">
            <v>476399</v>
          </cell>
          <cell r="Q230">
            <v>476379</v>
          </cell>
          <cell r="R230">
            <v>476379</v>
          </cell>
          <cell r="S230">
            <v>453636</v>
          </cell>
          <cell r="T230">
            <v>624128</v>
          </cell>
          <cell r="Y230">
            <v>170492</v>
          </cell>
          <cell r="Z230">
            <v>37.583436940630818</v>
          </cell>
          <cell r="AA230">
            <v>-1.104122171113886E-3</v>
          </cell>
          <cell r="AC230">
            <v>20539</v>
          </cell>
          <cell r="AD230">
            <v>78982.75</v>
          </cell>
          <cell r="AE230">
            <v>20772</v>
          </cell>
          <cell r="AF230">
            <v>20772</v>
          </cell>
          <cell r="AG230">
            <v>20772</v>
          </cell>
          <cell r="AL230">
            <v>0</v>
          </cell>
          <cell r="AM230">
            <v>0</v>
          </cell>
          <cell r="AP230">
            <v>455860</v>
          </cell>
          <cell r="AQ230">
            <v>397396.25</v>
          </cell>
          <cell r="AR230">
            <v>455607</v>
          </cell>
          <cell r="AS230">
            <v>432864</v>
          </cell>
          <cell r="AT230">
            <v>603356</v>
          </cell>
          <cell r="AU230">
            <v>0</v>
          </cell>
          <cell r="AV230">
            <v>0</v>
          </cell>
          <cell r="AW230">
            <v>0</v>
          </cell>
          <cell r="AY230">
            <v>170492</v>
          </cell>
          <cell r="AZ230">
            <v>39.386966807126477</v>
          </cell>
          <cell r="BB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L231">
            <v>0</v>
          </cell>
          <cell r="M231" t="str">
            <v>--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Y231">
            <v>0</v>
          </cell>
          <cell r="Z231" t="str">
            <v>--</v>
          </cell>
          <cell r="AA231" t="e">
            <v>#VALUE!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L231">
            <v>0</v>
          </cell>
          <cell r="AM231" t="str">
            <v>--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Y231">
            <v>0</v>
          </cell>
          <cell r="AZ231" t="str">
            <v>--</v>
          </cell>
          <cell r="BB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1.1389521640091116</v>
          </cell>
          <cell r="E232">
            <v>1.1389521640091116</v>
          </cell>
          <cell r="F232">
            <v>1.1389521640091116</v>
          </cell>
          <cell r="G232">
            <v>3</v>
          </cell>
          <cell r="L232">
            <v>1.8610478359908884</v>
          </cell>
          <cell r="M232">
            <v>163.39999999999998</v>
          </cell>
          <cell r="P232">
            <v>9843</v>
          </cell>
          <cell r="Q232">
            <v>10717</v>
          </cell>
          <cell r="R232">
            <v>10717</v>
          </cell>
          <cell r="S232">
            <v>10703</v>
          </cell>
          <cell r="T232">
            <v>28203</v>
          </cell>
          <cell r="Y232">
            <v>17500</v>
          </cell>
          <cell r="Z232">
            <v>163.50555918901244</v>
          </cell>
          <cell r="AA232">
            <v>0.10555918901246741</v>
          </cell>
          <cell r="AC232">
            <v>893</v>
          </cell>
          <cell r="AD232">
            <v>4391.25</v>
          </cell>
          <cell r="AE232">
            <v>1767</v>
          </cell>
          <cell r="AF232">
            <v>1753</v>
          </cell>
          <cell r="AG232">
            <v>1753</v>
          </cell>
          <cell r="AL232">
            <v>0</v>
          </cell>
          <cell r="AM232">
            <v>0</v>
          </cell>
          <cell r="AP232">
            <v>8950</v>
          </cell>
          <cell r="AQ232">
            <v>6325.75</v>
          </cell>
          <cell r="AR232">
            <v>8950</v>
          </cell>
          <cell r="AS232">
            <v>8950</v>
          </cell>
          <cell r="AT232">
            <v>26450</v>
          </cell>
          <cell r="AU232">
            <v>0</v>
          </cell>
          <cell r="AV232">
            <v>0</v>
          </cell>
          <cell r="AW232">
            <v>0</v>
          </cell>
          <cell r="AY232">
            <v>17500</v>
          </cell>
          <cell r="AZ232">
            <v>195.53072625698326</v>
          </cell>
          <cell r="BB232">
            <v>-223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L233">
            <v>0</v>
          </cell>
          <cell r="M233" t="str">
            <v>--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Y233">
            <v>0</v>
          </cell>
          <cell r="Z233" t="str">
            <v>--</v>
          </cell>
          <cell r="AA233" t="e">
            <v>#VALUE!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L233">
            <v>0</v>
          </cell>
          <cell r="AM233" t="str">
            <v>--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Y233">
            <v>0</v>
          </cell>
          <cell r="AZ233" t="str">
            <v>--</v>
          </cell>
          <cell r="BB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L234">
            <v>0</v>
          </cell>
          <cell r="M234" t="str">
            <v>--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Y234">
            <v>0</v>
          </cell>
          <cell r="Z234" t="str">
            <v>--</v>
          </cell>
          <cell r="AA234" t="e">
            <v>#VALUE!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L234">
            <v>0</v>
          </cell>
          <cell r="AM234" t="str">
            <v>--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Y234">
            <v>0</v>
          </cell>
          <cell r="AZ234" t="str">
            <v>--</v>
          </cell>
          <cell r="BB234">
            <v>-225</v>
          </cell>
        </row>
        <row r="235">
          <cell r="A235">
            <v>226</v>
          </cell>
          <cell r="B235" t="str">
            <v>OXFORD</v>
          </cell>
          <cell r="C235">
            <v>28</v>
          </cell>
          <cell r="D235">
            <v>27.999999999999996</v>
          </cell>
          <cell r="E235">
            <v>27.999999999999996</v>
          </cell>
          <cell r="F235">
            <v>27.999999999999996</v>
          </cell>
          <cell r="G235">
            <v>29</v>
          </cell>
          <cell r="L235">
            <v>1.0000000000000036</v>
          </cell>
          <cell r="M235">
            <v>3.5714285714285809</v>
          </cell>
          <cell r="P235">
            <v>332416</v>
          </cell>
          <cell r="Q235">
            <v>329862</v>
          </cell>
          <cell r="R235">
            <v>329862</v>
          </cell>
          <cell r="S235">
            <v>329108</v>
          </cell>
          <cell r="T235">
            <v>341538</v>
          </cell>
          <cell r="Y235">
            <v>12430</v>
          </cell>
          <cell r="Z235">
            <v>3.7768756760698574</v>
          </cell>
          <cell r="AA235">
            <v>0.20544710464127647</v>
          </cell>
          <cell r="AC235">
            <v>25004</v>
          </cell>
          <cell r="AD235">
            <v>57015.75</v>
          </cell>
          <cell r="AE235">
            <v>24999</v>
          </cell>
          <cell r="AF235">
            <v>24999</v>
          </cell>
          <cell r="AG235">
            <v>24999</v>
          </cell>
          <cell r="AL235">
            <v>0</v>
          </cell>
          <cell r="AM235">
            <v>0</v>
          </cell>
          <cell r="AP235">
            <v>307412</v>
          </cell>
          <cell r="AQ235">
            <v>272846.25</v>
          </cell>
          <cell r="AR235">
            <v>304863</v>
          </cell>
          <cell r="AS235">
            <v>304109</v>
          </cell>
          <cell r="AT235">
            <v>316539</v>
          </cell>
          <cell r="AU235">
            <v>0</v>
          </cell>
          <cell r="AV235">
            <v>0</v>
          </cell>
          <cell r="AW235">
            <v>0</v>
          </cell>
          <cell r="AY235">
            <v>12430</v>
          </cell>
          <cell r="AZ235">
            <v>4.087350259282041</v>
          </cell>
          <cell r="BB235">
            <v>-226</v>
          </cell>
        </row>
        <row r="236">
          <cell r="A236">
            <v>227</v>
          </cell>
          <cell r="B236" t="str">
            <v>PALMER</v>
          </cell>
          <cell r="C236">
            <v>4</v>
          </cell>
          <cell r="D236">
            <v>4.029776674937966</v>
          </cell>
          <cell r="E236">
            <v>4.029776674937966</v>
          </cell>
          <cell r="F236">
            <v>3.9776674937965271</v>
          </cell>
          <cell r="G236">
            <v>2</v>
          </cell>
          <cell r="L236">
            <v>-1.9776674937965271</v>
          </cell>
          <cell r="M236">
            <v>-49.719276356830953</v>
          </cell>
          <cell r="P236">
            <v>47085</v>
          </cell>
          <cell r="Q236">
            <v>46677</v>
          </cell>
          <cell r="R236">
            <v>46677</v>
          </cell>
          <cell r="S236">
            <v>46047</v>
          </cell>
          <cell r="T236">
            <v>24154</v>
          </cell>
          <cell r="Y236">
            <v>-21893</v>
          </cell>
          <cell r="Z236">
            <v>-47.544899776315511</v>
          </cell>
          <cell r="AA236">
            <v>2.1743765805154425</v>
          </cell>
          <cell r="AC236">
            <v>3551</v>
          </cell>
          <cell r="AD236">
            <v>9318.75</v>
          </cell>
          <cell r="AE236">
            <v>3606</v>
          </cell>
          <cell r="AF236">
            <v>3557</v>
          </cell>
          <cell r="AG236">
            <v>3557</v>
          </cell>
          <cell r="AL236">
            <v>0</v>
          </cell>
          <cell r="AM236">
            <v>0</v>
          </cell>
          <cell r="AP236">
            <v>43534</v>
          </cell>
          <cell r="AQ236">
            <v>37358.25</v>
          </cell>
          <cell r="AR236">
            <v>43071</v>
          </cell>
          <cell r="AS236">
            <v>42490</v>
          </cell>
          <cell r="AT236">
            <v>20597</v>
          </cell>
          <cell r="AU236">
            <v>0</v>
          </cell>
          <cell r="AV236">
            <v>0</v>
          </cell>
          <cell r="AW236">
            <v>0</v>
          </cell>
          <cell r="AY236">
            <v>-21893</v>
          </cell>
          <cell r="AZ236">
            <v>-51.525064721110844</v>
          </cell>
          <cell r="BB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L237">
            <v>0</v>
          </cell>
          <cell r="M237" t="str">
            <v>--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Y237">
            <v>0</v>
          </cell>
          <cell r="Z237" t="str">
            <v>--</v>
          </cell>
          <cell r="AA237" t="e">
            <v>#VALUE!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L237">
            <v>0</v>
          </cell>
          <cell r="AM237" t="str">
            <v>--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 t="str">
            <v>--</v>
          </cell>
          <cell r="BB237">
            <v>-228</v>
          </cell>
        </row>
        <row r="238">
          <cell r="A238">
            <v>229</v>
          </cell>
          <cell r="B238" t="str">
            <v>PEABODY</v>
          </cell>
          <cell r="C238">
            <v>44</v>
          </cell>
          <cell r="D238">
            <v>49.886531135310904</v>
          </cell>
          <cell r="E238">
            <v>49.886531135310904</v>
          </cell>
          <cell r="F238">
            <v>49.808291526508953</v>
          </cell>
          <cell r="G238">
            <v>55</v>
          </cell>
          <cell r="L238">
            <v>5.1917084734910475</v>
          </cell>
          <cell r="M238">
            <v>10.423381959864898</v>
          </cell>
          <cell r="P238">
            <v>499631</v>
          </cell>
          <cell r="Q238">
            <v>596254</v>
          </cell>
          <cell r="R238">
            <v>596254</v>
          </cell>
          <cell r="S238">
            <v>617438</v>
          </cell>
          <cell r="T238">
            <v>682653</v>
          </cell>
          <cell r="Y238">
            <v>65215</v>
          </cell>
          <cell r="Z238">
            <v>10.562194098840694</v>
          </cell>
          <cell r="AA238">
            <v>0.13881213897579592</v>
          </cell>
          <cell r="AC238">
            <v>39080</v>
          </cell>
          <cell r="AD238">
            <v>185978</v>
          </cell>
          <cell r="AE238">
            <v>135703</v>
          </cell>
          <cell r="AF238">
            <v>156887</v>
          </cell>
          <cell r="AG238">
            <v>156887</v>
          </cell>
          <cell r="AL238">
            <v>0</v>
          </cell>
          <cell r="AM238">
            <v>0</v>
          </cell>
          <cell r="AP238">
            <v>460551</v>
          </cell>
          <cell r="AQ238">
            <v>410276</v>
          </cell>
          <cell r="AR238">
            <v>460551</v>
          </cell>
          <cell r="AS238">
            <v>460551</v>
          </cell>
          <cell r="AT238">
            <v>525766</v>
          </cell>
          <cell r="AU238">
            <v>0</v>
          </cell>
          <cell r="AV238">
            <v>0</v>
          </cell>
          <cell r="AW238">
            <v>0</v>
          </cell>
          <cell r="AY238">
            <v>65215</v>
          </cell>
          <cell r="AZ238">
            <v>14.160212441184573</v>
          </cell>
          <cell r="BB238">
            <v>-229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2</v>
          </cell>
          <cell r="L239">
            <v>2</v>
          </cell>
          <cell r="M239" t="e">
            <v>#DIV/0!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43794</v>
          </cell>
          <cell r="Y239">
            <v>43794</v>
          </cell>
          <cell r="Z239" t="e">
            <v>#DIV/0!</v>
          </cell>
          <cell r="AA239" t="e">
            <v>#DIV/0!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L239">
            <v>0</v>
          </cell>
          <cell r="AM239" t="str">
            <v>--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43794</v>
          </cell>
          <cell r="AU239">
            <v>0</v>
          </cell>
          <cell r="AV239">
            <v>0</v>
          </cell>
          <cell r="AW239">
            <v>0</v>
          </cell>
          <cell r="AY239">
            <v>43794</v>
          </cell>
          <cell r="AZ239" t="e">
            <v>#DIV/0!</v>
          </cell>
          <cell r="BB239">
            <v>-230</v>
          </cell>
        </row>
        <row r="240">
          <cell r="A240">
            <v>231</v>
          </cell>
          <cell r="B240" t="str">
            <v>PEMBROKE</v>
          </cell>
          <cell r="C240">
            <v>26</v>
          </cell>
          <cell r="D240">
            <v>31.488775095764069</v>
          </cell>
          <cell r="E240">
            <v>31.488775095764069</v>
          </cell>
          <cell r="F240">
            <v>31.488775095764069</v>
          </cell>
          <cell r="G240">
            <v>31</v>
          </cell>
          <cell r="L240">
            <v>-0.48877509576406908</v>
          </cell>
          <cell r="M240">
            <v>-1.5522200983607681</v>
          </cell>
          <cell r="P240">
            <v>301539</v>
          </cell>
          <cell r="Q240">
            <v>357520</v>
          </cell>
          <cell r="R240">
            <v>357520</v>
          </cell>
          <cell r="S240">
            <v>357588</v>
          </cell>
          <cell r="T240">
            <v>353101</v>
          </cell>
          <cell r="Y240">
            <v>-4487</v>
          </cell>
          <cell r="Z240">
            <v>-1.2547960222378807</v>
          </cell>
          <cell r="AA240">
            <v>0.29742407612288746</v>
          </cell>
          <cell r="AC240">
            <v>23218</v>
          </cell>
          <cell r="AD240">
            <v>120526.75</v>
          </cell>
          <cell r="AE240">
            <v>79199</v>
          </cell>
          <cell r="AF240">
            <v>79267</v>
          </cell>
          <cell r="AG240">
            <v>79267</v>
          </cell>
          <cell r="AL240">
            <v>0</v>
          </cell>
          <cell r="AM240">
            <v>0</v>
          </cell>
          <cell r="AP240">
            <v>278321</v>
          </cell>
          <cell r="AQ240">
            <v>236993.25</v>
          </cell>
          <cell r="AR240">
            <v>278321</v>
          </cell>
          <cell r="AS240">
            <v>278321</v>
          </cell>
          <cell r="AT240">
            <v>273834</v>
          </cell>
          <cell r="AU240">
            <v>0</v>
          </cell>
          <cell r="AV240">
            <v>0</v>
          </cell>
          <cell r="AW240">
            <v>0</v>
          </cell>
          <cell r="AY240">
            <v>-4487</v>
          </cell>
          <cell r="AZ240">
            <v>-1.6121672457342417</v>
          </cell>
          <cell r="BB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L241">
            <v>0</v>
          </cell>
          <cell r="M241" t="str">
            <v>--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Y241">
            <v>0</v>
          </cell>
          <cell r="Z241" t="str">
            <v>--</v>
          </cell>
          <cell r="AA241" t="e">
            <v>#VALUE!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L241">
            <v>0</v>
          </cell>
          <cell r="AM241" t="str">
            <v>--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 t="str">
            <v>--</v>
          </cell>
          <cell r="BB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L242">
            <v>0</v>
          </cell>
          <cell r="M242" t="str">
            <v>--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Y242">
            <v>0</v>
          </cell>
          <cell r="Z242" t="str">
            <v>--</v>
          </cell>
          <cell r="AA242" t="e">
            <v>#VALUE!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L242">
            <v>0</v>
          </cell>
          <cell r="AM242" t="str">
            <v>--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 t="str">
            <v>--</v>
          </cell>
          <cell r="BB242">
            <v>-233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L243">
            <v>0</v>
          </cell>
          <cell r="M243" t="str">
            <v>--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Y243">
            <v>0</v>
          </cell>
          <cell r="Z243" t="str">
            <v>--</v>
          </cell>
          <cell r="AA243" t="e">
            <v>#VALUE!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L243">
            <v>0</v>
          </cell>
          <cell r="AM243" t="str">
            <v>--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 t="str">
            <v>--</v>
          </cell>
          <cell r="BB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L244">
            <v>0</v>
          </cell>
          <cell r="M244" t="str">
            <v>--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Y244">
            <v>0</v>
          </cell>
          <cell r="Z244" t="str">
            <v>--</v>
          </cell>
          <cell r="AA244" t="e">
            <v>#VALUE!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L244">
            <v>0</v>
          </cell>
          <cell r="AM244" t="str">
            <v>--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 t="str">
            <v>--</v>
          </cell>
          <cell r="BB244">
            <v>-235</v>
          </cell>
        </row>
        <row r="245">
          <cell r="A245">
            <v>236</v>
          </cell>
          <cell r="B245" t="str">
            <v>PITTSFIELD</v>
          </cell>
          <cell r="C245">
            <v>179</v>
          </cell>
          <cell r="D245">
            <v>184.07082152974505</v>
          </cell>
          <cell r="E245">
            <v>184.07082152974505</v>
          </cell>
          <cell r="F245">
            <v>184.07082152974505</v>
          </cell>
          <cell r="G245">
            <v>180</v>
          </cell>
          <cell r="L245">
            <v>-4.0708215297450465</v>
          </cell>
          <cell r="M245">
            <v>-2.2115517798605655</v>
          </cell>
          <cell r="P245">
            <v>2273658</v>
          </cell>
          <cell r="Q245">
            <v>2378012</v>
          </cell>
          <cell r="R245">
            <v>2378012</v>
          </cell>
          <cell r="S245">
            <v>2376535</v>
          </cell>
          <cell r="T245">
            <v>2323980</v>
          </cell>
          <cell r="Y245">
            <v>-52555</v>
          </cell>
          <cell r="Z245">
            <v>-2.2114128342313522</v>
          </cell>
          <cell r="AA245">
            <v>1.3894562921334952E-4</v>
          </cell>
          <cell r="AC245">
            <v>230626.57977410365</v>
          </cell>
          <cell r="AD245">
            <v>611381.75</v>
          </cell>
          <cell r="AE245">
            <v>264201</v>
          </cell>
          <cell r="AF245">
            <v>262724</v>
          </cell>
          <cell r="AG245">
            <v>262724</v>
          </cell>
          <cell r="AL245">
            <v>0</v>
          </cell>
          <cell r="AM245">
            <v>0</v>
          </cell>
          <cell r="AP245">
            <v>2043031.4202258964</v>
          </cell>
          <cell r="AQ245">
            <v>1766630.25</v>
          </cell>
          <cell r="AR245">
            <v>2113811</v>
          </cell>
          <cell r="AS245">
            <v>2113811</v>
          </cell>
          <cell r="AT245">
            <v>2061256</v>
          </cell>
          <cell r="AU245">
            <v>0</v>
          </cell>
          <cell r="AV245">
            <v>0</v>
          </cell>
          <cell r="AW245">
            <v>0</v>
          </cell>
          <cell r="AY245">
            <v>-52555</v>
          </cell>
          <cell r="AZ245">
            <v>-2.4862676937531303</v>
          </cell>
          <cell r="BB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L246">
            <v>0</v>
          </cell>
          <cell r="M246" t="str">
            <v>--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Y246">
            <v>0</v>
          </cell>
          <cell r="Z246" t="str">
            <v>--</v>
          </cell>
          <cell r="AA246" t="e">
            <v>#VALUE!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L246">
            <v>0</v>
          </cell>
          <cell r="AM246" t="str">
            <v>--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 t="str">
            <v>--</v>
          </cell>
          <cell r="BB246">
            <v>-237</v>
          </cell>
        </row>
        <row r="247">
          <cell r="A247">
            <v>238</v>
          </cell>
          <cell r="B247" t="str">
            <v>PLAINVILLE</v>
          </cell>
          <cell r="C247">
            <v>11</v>
          </cell>
          <cell r="D247">
            <v>11.394422310756973</v>
          </cell>
          <cell r="E247">
            <v>11.394422310756973</v>
          </cell>
          <cell r="F247">
            <v>11.394422310756973</v>
          </cell>
          <cell r="G247">
            <v>13</v>
          </cell>
          <cell r="L247">
            <v>1.6055776892430274</v>
          </cell>
          <cell r="M247">
            <v>14.090909090909086</v>
          </cell>
          <cell r="P247">
            <v>154803</v>
          </cell>
          <cell r="Q247">
            <v>169862</v>
          </cell>
          <cell r="R247">
            <v>169862</v>
          </cell>
          <cell r="S247">
            <v>169701</v>
          </cell>
          <cell r="T247">
            <v>187837</v>
          </cell>
          <cell r="Y247">
            <v>18136</v>
          </cell>
          <cell r="Z247">
            <v>10.687031897278153</v>
          </cell>
          <cell r="AA247">
            <v>-3.4038771936309331</v>
          </cell>
          <cell r="AC247">
            <v>9823</v>
          </cell>
          <cell r="AD247">
            <v>56276.5</v>
          </cell>
          <cell r="AE247">
            <v>24882</v>
          </cell>
          <cell r="AF247">
            <v>24721</v>
          </cell>
          <cell r="AG247">
            <v>24721</v>
          </cell>
          <cell r="AL247">
            <v>0</v>
          </cell>
          <cell r="AM247">
            <v>0</v>
          </cell>
          <cell r="AP247">
            <v>144980</v>
          </cell>
          <cell r="AQ247">
            <v>113585.5</v>
          </cell>
          <cell r="AR247">
            <v>144980</v>
          </cell>
          <cell r="AS247">
            <v>144980</v>
          </cell>
          <cell r="AT247">
            <v>163116</v>
          </cell>
          <cell r="AU247">
            <v>0</v>
          </cell>
          <cell r="AV247">
            <v>0</v>
          </cell>
          <cell r="AW247">
            <v>0</v>
          </cell>
          <cell r="AY247">
            <v>18136</v>
          </cell>
          <cell r="AZ247">
            <v>12.509311629190222</v>
          </cell>
          <cell r="BB247">
            <v>-238</v>
          </cell>
        </row>
        <row r="248">
          <cell r="A248">
            <v>239</v>
          </cell>
          <cell r="B248" t="str">
            <v>PLYMOUTH</v>
          </cell>
          <cell r="C248">
            <v>564</v>
          </cell>
          <cell r="D248">
            <v>602.31331419956086</v>
          </cell>
          <cell r="E248">
            <v>602.31331419956086</v>
          </cell>
          <cell r="F248">
            <v>602.31331419956086</v>
          </cell>
          <cell r="G248">
            <v>576</v>
          </cell>
          <cell r="L248">
            <v>-26.313314199560864</v>
          </cell>
          <cell r="M248">
            <v>-4.3687087067848962</v>
          </cell>
          <cell r="P248">
            <v>6635696</v>
          </cell>
          <cell r="Q248">
            <v>7189068</v>
          </cell>
          <cell r="R248">
            <v>7189068</v>
          </cell>
          <cell r="S248">
            <v>7678811</v>
          </cell>
          <cell r="T248">
            <v>7340117</v>
          </cell>
          <cell r="Y248">
            <v>-338694</v>
          </cell>
          <cell r="Z248">
            <v>-4.4107609889083133</v>
          </cell>
          <cell r="AA248">
            <v>-4.2052282123417051E-2</v>
          </cell>
          <cell r="AC248">
            <v>831185.79970712448</v>
          </cell>
          <cell r="AD248">
            <v>1799323.25</v>
          </cell>
          <cell r="AE248">
            <v>1056478</v>
          </cell>
          <cell r="AF248">
            <v>1546221</v>
          </cell>
          <cell r="AG248">
            <v>1546221</v>
          </cell>
          <cell r="AL248">
            <v>0</v>
          </cell>
          <cell r="AM248">
            <v>0</v>
          </cell>
          <cell r="AP248">
            <v>5804510.200292876</v>
          </cell>
          <cell r="AQ248">
            <v>5389744.75</v>
          </cell>
          <cell r="AR248">
            <v>6132590</v>
          </cell>
          <cell r="AS248">
            <v>6132590</v>
          </cell>
          <cell r="AT248">
            <v>5793896</v>
          </cell>
          <cell r="AU248">
            <v>0</v>
          </cell>
          <cell r="AV248">
            <v>0</v>
          </cell>
          <cell r="AW248">
            <v>0</v>
          </cell>
          <cell r="AY248">
            <v>-338694</v>
          </cell>
          <cell r="AZ248">
            <v>-5.5228541285166628</v>
          </cell>
          <cell r="BB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1.0776545166402536</v>
          </cell>
          <cell r="E249">
            <v>1.0776545166402536</v>
          </cell>
          <cell r="F249">
            <v>1.0776545166402536</v>
          </cell>
          <cell r="G249">
            <v>0</v>
          </cell>
          <cell r="L249">
            <v>-1.0776545166402536</v>
          </cell>
          <cell r="M249">
            <v>-100</v>
          </cell>
          <cell r="P249">
            <v>15334</v>
          </cell>
          <cell r="Q249">
            <v>15812</v>
          </cell>
          <cell r="R249">
            <v>15812</v>
          </cell>
          <cell r="S249">
            <v>15804</v>
          </cell>
          <cell r="T249">
            <v>0</v>
          </cell>
          <cell r="Y249">
            <v>-15804</v>
          </cell>
          <cell r="Z249">
            <v>-100</v>
          </cell>
          <cell r="AA249">
            <v>0</v>
          </cell>
          <cell r="AC249">
            <v>14718.243622759164</v>
          </cell>
          <cell r="AD249">
            <v>5330.75</v>
          </cell>
          <cell r="AE249">
            <v>1371</v>
          </cell>
          <cell r="AF249">
            <v>1363</v>
          </cell>
          <cell r="AG249">
            <v>1363</v>
          </cell>
          <cell r="AL249">
            <v>0</v>
          </cell>
          <cell r="AM249">
            <v>0</v>
          </cell>
          <cell r="AP249">
            <v>615.75637724083572</v>
          </cell>
          <cell r="AQ249">
            <v>10481.25</v>
          </cell>
          <cell r="AR249">
            <v>14441</v>
          </cell>
          <cell r="AS249">
            <v>14441</v>
          </cell>
          <cell r="AT249">
            <v>-1363</v>
          </cell>
          <cell r="AU249">
            <v>0</v>
          </cell>
          <cell r="AV249">
            <v>0</v>
          </cell>
          <cell r="AW249">
            <v>0</v>
          </cell>
          <cell r="AY249">
            <v>-15804</v>
          </cell>
          <cell r="AZ249">
            <v>-109.4384045426217</v>
          </cell>
          <cell r="BB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L250">
            <v>0</v>
          </cell>
          <cell r="M250" t="str">
            <v>--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Y250">
            <v>0</v>
          </cell>
          <cell r="Z250" t="str">
            <v>--</v>
          </cell>
          <cell r="AA250" t="e">
            <v>#VALUE!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L250">
            <v>0</v>
          </cell>
          <cell r="AM250" t="str">
            <v>--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 t="str">
            <v>--</v>
          </cell>
          <cell r="BB250">
            <v>-241</v>
          </cell>
        </row>
        <row r="251">
          <cell r="A251">
            <v>242</v>
          </cell>
          <cell r="B251" t="str">
            <v>PROVINCETOWN</v>
          </cell>
          <cell r="C251">
            <v>3</v>
          </cell>
          <cell r="D251">
            <v>2.9813664596273295</v>
          </cell>
          <cell r="E251">
            <v>2.9813664596273295</v>
          </cell>
          <cell r="F251">
            <v>2.9813664596273295</v>
          </cell>
          <cell r="G251">
            <v>3</v>
          </cell>
          <cell r="L251">
            <v>1.863354037267051E-2</v>
          </cell>
          <cell r="M251">
            <v>0.62499999999998668</v>
          </cell>
          <cell r="P251">
            <v>106992</v>
          </cell>
          <cell r="Q251">
            <v>151660</v>
          </cell>
          <cell r="R251">
            <v>151660</v>
          </cell>
          <cell r="S251">
            <v>151516</v>
          </cell>
          <cell r="T251">
            <v>152460</v>
          </cell>
          <cell r="Y251">
            <v>944</v>
          </cell>
          <cell r="Z251">
            <v>0.62303651099553381</v>
          </cell>
          <cell r="AA251">
            <v>-1.9634890044528674E-3</v>
          </cell>
          <cell r="AC251">
            <v>9852.6924100939577</v>
          </cell>
          <cell r="AD251">
            <v>50609</v>
          </cell>
          <cell r="AE251">
            <v>47329</v>
          </cell>
          <cell r="AF251">
            <v>47185</v>
          </cell>
          <cell r="AG251">
            <v>47185</v>
          </cell>
          <cell r="AL251">
            <v>0</v>
          </cell>
          <cell r="AM251">
            <v>0</v>
          </cell>
          <cell r="AP251">
            <v>97139.307589906035</v>
          </cell>
          <cell r="AQ251">
            <v>101051</v>
          </cell>
          <cell r="AR251">
            <v>104331</v>
          </cell>
          <cell r="AS251">
            <v>104331</v>
          </cell>
          <cell r="AT251">
            <v>105275</v>
          </cell>
          <cell r="AU251">
            <v>0</v>
          </cell>
          <cell r="AV251">
            <v>0</v>
          </cell>
          <cell r="AW251">
            <v>0</v>
          </cell>
          <cell r="AY251">
            <v>944</v>
          </cell>
          <cell r="AZ251">
            <v>0.90481256769321394</v>
          </cell>
          <cell r="BB251">
            <v>-242</v>
          </cell>
        </row>
        <row r="252">
          <cell r="A252">
            <v>243</v>
          </cell>
          <cell r="B252" t="str">
            <v>QUINCY</v>
          </cell>
          <cell r="C252">
            <v>30</v>
          </cell>
          <cell r="D252">
            <v>33.923654797747531</v>
          </cell>
          <cell r="E252">
            <v>33.923654797747531</v>
          </cell>
          <cell r="F252">
            <v>34.095806696481695</v>
          </cell>
          <cell r="G252">
            <v>29</v>
          </cell>
          <cell r="L252">
            <v>-5.095806696481695</v>
          </cell>
          <cell r="M252">
            <v>-14.945552518654814</v>
          </cell>
          <cell r="P252">
            <v>409476</v>
          </cell>
          <cell r="Q252">
            <v>451769</v>
          </cell>
          <cell r="R252">
            <v>451769</v>
          </cell>
          <cell r="S252">
            <v>461960</v>
          </cell>
          <cell r="T252">
            <v>387394</v>
          </cell>
          <cell r="Y252">
            <v>-74566</v>
          </cell>
          <cell r="Z252">
            <v>-16.141224348428441</v>
          </cell>
          <cell r="AA252">
            <v>-1.1956718297736266</v>
          </cell>
          <cell r="AC252">
            <v>26648</v>
          </cell>
          <cell r="AD252">
            <v>118150</v>
          </cell>
          <cell r="AE252">
            <v>68941</v>
          </cell>
          <cell r="AF252">
            <v>79132</v>
          </cell>
          <cell r="AG252">
            <v>79132</v>
          </cell>
          <cell r="AL252">
            <v>0</v>
          </cell>
          <cell r="AM252">
            <v>0</v>
          </cell>
          <cell r="AP252">
            <v>382828</v>
          </cell>
          <cell r="AQ252">
            <v>333619</v>
          </cell>
          <cell r="AR252">
            <v>382828</v>
          </cell>
          <cell r="AS252">
            <v>382828</v>
          </cell>
          <cell r="AT252">
            <v>308262</v>
          </cell>
          <cell r="AU252">
            <v>0</v>
          </cell>
          <cell r="AV252">
            <v>0</v>
          </cell>
          <cell r="AW252">
            <v>0</v>
          </cell>
          <cell r="AY252">
            <v>-74566</v>
          </cell>
          <cell r="AZ252">
            <v>-19.477676658969568</v>
          </cell>
          <cell r="BB252">
            <v>-243</v>
          </cell>
        </row>
        <row r="253">
          <cell r="A253">
            <v>244</v>
          </cell>
          <cell r="B253" t="str">
            <v>RANDOLPH</v>
          </cell>
          <cell r="C253">
            <v>203</v>
          </cell>
          <cell r="D253">
            <v>228.56985457224329</v>
          </cell>
          <cell r="E253">
            <v>228.56985457224329</v>
          </cell>
          <cell r="F253">
            <v>243.58053832419645</v>
          </cell>
          <cell r="G253">
            <v>232</v>
          </cell>
          <cell r="L253">
            <v>-11.580538324196453</v>
          </cell>
          <cell r="M253">
            <v>-4.7542953980926006</v>
          </cell>
          <cell r="P253">
            <v>3051249</v>
          </cell>
          <cell r="Q253">
            <v>3286638</v>
          </cell>
          <cell r="R253">
            <v>3286638</v>
          </cell>
          <cell r="S253">
            <v>3508715</v>
          </cell>
          <cell r="T253">
            <v>3276348</v>
          </cell>
          <cell r="Y253">
            <v>-232367</v>
          </cell>
          <cell r="Z253">
            <v>-6.6225669511487784</v>
          </cell>
          <cell r="AA253">
            <v>-1.8682715530561778</v>
          </cell>
          <cell r="AC253">
            <v>179818</v>
          </cell>
          <cell r="AD253">
            <v>571031</v>
          </cell>
          <cell r="AE253">
            <v>415207</v>
          </cell>
          <cell r="AF253">
            <v>637284</v>
          </cell>
          <cell r="AG253">
            <v>637284</v>
          </cell>
          <cell r="AL253">
            <v>0</v>
          </cell>
          <cell r="AM253">
            <v>0</v>
          </cell>
          <cell r="AP253">
            <v>2871431</v>
          </cell>
          <cell r="AQ253">
            <v>2715607</v>
          </cell>
          <cell r="AR253">
            <v>2871431</v>
          </cell>
          <cell r="AS253">
            <v>2871431</v>
          </cell>
          <cell r="AT253">
            <v>2639064</v>
          </cell>
          <cell r="AU253">
            <v>0</v>
          </cell>
          <cell r="AV253">
            <v>0</v>
          </cell>
          <cell r="AW253">
            <v>0</v>
          </cell>
          <cell r="AY253">
            <v>-232367</v>
          </cell>
          <cell r="AZ253">
            <v>-8.0923762402787975</v>
          </cell>
          <cell r="BB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L254">
            <v>0</v>
          </cell>
          <cell r="M254" t="str">
            <v>--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Y254">
            <v>0</v>
          </cell>
          <cell r="Z254" t="str">
            <v>--</v>
          </cell>
          <cell r="AA254" t="e">
            <v>#VALUE!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L254">
            <v>0</v>
          </cell>
          <cell r="AM254" t="str">
            <v>--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 t="str">
            <v>--</v>
          </cell>
          <cell r="BB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1.0073875083948958</v>
          </cell>
          <cell r="E255">
            <v>1.0073875083948958</v>
          </cell>
          <cell r="F255">
            <v>1.0073875083948958</v>
          </cell>
          <cell r="G255">
            <v>1</v>
          </cell>
          <cell r="L255">
            <v>-7.3875083948957698E-3</v>
          </cell>
          <cell r="M255">
            <v>-0.73333333333331918</v>
          </cell>
          <cell r="P255">
            <v>11305</v>
          </cell>
          <cell r="Q255">
            <v>12402</v>
          </cell>
          <cell r="R255">
            <v>12402</v>
          </cell>
          <cell r="S255">
            <v>13156</v>
          </cell>
          <cell r="T255">
            <v>13068</v>
          </cell>
          <cell r="Y255">
            <v>-88</v>
          </cell>
          <cell r="Z255">
            <v>-0.66889632107023367</v>
          </cell>
          <cell r="AA255">
            <v>6.4437012263085514E-2</v>
          </cell>
          <cell r="AC255">
            <v>893</v>
          </cell>
          <cell r="AD255">
            <v>4456.4999999999991</v>
          </cell>
          <cell r="AE255">
            <v>1990</v>
          </cell>
          <cell r="AF255">
            <v>2744</v>
          </cell>
          <cell r="AG255">
            <v>2744</v>
          </cell>
          <cell r="AL255">
            <v>0</v>
          </cell>
          <cell r="AM255">
            <v>0</v>
          </cell>
          <cell r="AP255">
            <v>10412</v>
          </cell>
          <cell r="AQ255">
            <v>7945.5000000000009</v>
          </cell>
          <cell r="AR255">
            <v>10412</v>
          </cell>
          <cell r="AS255">
            <v>10412</v>
          </cell>
          <cell r="AT255">
            <v>10324</v>
          </cell>
          <cell r="AU255">
            <v>0</v>
          </cell>
          <cell r="AV255">
            <v>0</v>
          </cell>
          <cell r="AW255">
            <v>0</v>
          </cell>
          <cell r="AY255">
            <v>-88</v>
          </cell>
          <cell r="AZ255">
            <v>-0.8451786400307304</v>
          </cell>
          <cell r="BB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L256">
            <v>0</v>
          </cell>
          <cell r="M256" t="str">
            <v>--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Y256">
            <v>0</v>
          </cell>
          <cell r="Z256" t="str">
            <v>--</v>
          </cell>
          <cell r="AA256" t="e">
            <v>#VALUE!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L256">
            <v>0</v>
          </cell>
          <cell r="AM256" t="str">
            <v>--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 t="str">
            <v>--</v>
          </cell>
          <cell r="BB256">
            <v>-247</v>
          </cell>
        </row>
        <row r="257">
          <cell r="A257">
            <v>248</v>
          </cell>
          <cell r="B257" t="str">
            <v>REVERE</v>
          </cell>
          <cell r="C257">
            <v>171</v>
          </cell>
          <cell r="D257">
            <v>225.9051696879684</v>
          </cell>
          <cell r="E257">
            <v>225.9051696879684</v>
          </cell>
          <cell r="F257">
            <v>225.3574924263547</v>
          </cell>
          <cell r="G257">
            <v>258</v>
          </cell>
          <cell r="L257">
            <v>32.642507573645304</v>
          </cell>
          <cell r="M257">
            <v>14.484766946150085</v>
          </cell>
          <cell r="P257">
            <v>2190189</v>
          </cell>
          <cell r="Q257">
            <v>2959712</v>
          </cell>
          <cell r="R257">
            <v>2959712</v>
          </cell>
          <cell r="S257">
            <v>2952030</v>
          </cell>
          <cell r="T257">
            <v>3386600</v>
          </cell>
          <cell r="Y257">
            <v>434570</v>
          </cell>
          <cell r="Z257">
            <v>14.721056357828344</v>
          </cell>
          <cell r="AA257">
            <v>0.23628941167825879</v>
          </cell>
          <cell r="AC257">
            <v>406039.6357144753</v>
          </cell>
          <cell r="AD257">
            <v>1127762</v>
          </cell>
          <cell r="AE257">
            <v>921460</v>
          </cell>
          <cell r="AF257">
            <v>913778</v>
          </cell>
          <cell r="AG257">
            <v>913778</v>
          </cell>
          <cell r="AL257">
            <v>0</v>
          </cell>
          <cell r="AM257">
            <v>0</v>
          </cell>
          <cell r="AP257">
            <v>1784149.3642855247</v>
          </cell>
          <cell r="AQ257">
            <v>1831950</v>
          </cell>
          <cell r="AR257">
            <v>2038252</v>
          </cell>
          <cell r="AS257">
            <v>2038252</v>
          </cell>
          <cell r="AT257">
            <v>2472822</v>
          </cell>
          <cell r="AU257">
            <v>0</v>
          </cell>
          <cell r="AV257">
            <v>0</v>
          </cell>
          <cell r="AW257">
            <v>0</v>
          </cell>
          <cell r="AY257">
            <v>434570</v>
          </cell>
          <cell r="AZ257">
            <v>21.320719910982543</v>
          </cell>
          <cell r="BB257">
            <v>-248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L258">
            <v>0</v>
          </cell>
          <cell r="M258" t="str">
            <v>--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Y258">
            <v>0</v>
          </cell>
          <cell r="Z258" t="str">
            <v>--</v>
          </cell>
          <cell r="AA258" t="e">
            <v>#VALUE!</v>
          </cell>
          <cell r="AC258">
            <v>0</v>
          </cell>
          <cell r="AD258">
            <v>5159.25</v>
          </cell>
          <cell r="AE258">
            <v>0</v>
          </cell>
          <cell r="AF258">
            <v>0</v>
          </cell>
          <cell r="AG258">
            <v>0</v>
          </cell>
          <cell r="AL258">
            <v>0</v>
          </cell>
          <cell r="AM258" t="str">
            <v>--</v>
          </cell>
          <cell r="AP258">
            <v>0</v>
          </cell>
          <cell r="AQ258">
            <v>-5159.25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 t="str">
            <v>--</v>
          </cell>
          <cell r="BB258">
            <v>-249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L259">
            <v>0</v>
          </cell>
          <cell r="M259" t="str">
            <v>--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Y259">
            <v>0</v>
          </cell>
          <cell r="Z259" t="str">
            <v>--</v>
          </cell>
          <cell r="AA259" t="e">
            <v>#VALUE!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L259">
            <v>0</v>
          </cell>
          <cell r="AM259" t="str">
            <v>--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 t="str">
            <v>--</v>
          </cell>
          <cell r="BB259">
            <v>-250</v>
          </cell>
        </row>
        <row r="260">
          <cell r="A260">
            <v>251</v>
          </cell>
          <cell r="B260" t="str">
            <v>ROCKLAND</v>
          </cell>
          <cell r="C260">
            <v>83</v>
          </cell>
          <cell r="D260">
            <v>103.15912897822444</v>
          </cell>
          <cell r="E260">
            <v>103.15912897822444</v>
          </cell>
          <cell r="F260">
            <v>103.15912897822444</v>
          </cell>
          <cell r="G260">
            <v>96</v>
          </cell>
          <cell r="L260">
            <v>-7.1591289782244445</v>
          </cell>
          <cell r="M260">
            <v>-6.9398889357970894</v>
          </cell>
          <cell r="P260">
            <v>947528</v>
          </cell>
          <cell r="Q260">
            <v>1184677</v>
          </cell>
          <cell r="R260">
            <v>1184677</v>
          </cell>
          <cell r="S260">
            <v>1219855</v>
          </cell>
          <cell r="T260">
            <v>1136788</v>
          </cell>
          <cell r="Y260">
            <v>-83067</v>
          </cell>
          <cell r="Z260">
            <v>-6.8095798271106016</v>
          </cell>
          <cell r="AA260">
            <v>0.13030910868648782</v>
          </cell>
          <cell r="AC260">
            <v>113464.60365682127</v>
          </cell>
          <cell r="AD260">
            <v>354625.75</v>
          </cell>
          <cell r="AE260">
            <v>311268</v>
          </cell>
          <cell r="AF260">
            <v>346446</v>
          </cell>
          <cell r="AG260">
            <v>346446</v>
          </cell>
          <cell r="AL260">
            <v>0</v>
          </cell>
          <cell r="AM260">
            <v>0</v>
          </cell>
          <cell r="AP260">
            <v>834063.3963431787</v>
          </cell>
          <cell r="AQ260">
            <v>830051.25</v>
          </cell>
          <cell r="AR260">
            <v>873409</v>
          </cell>
          <cell r="AS260">
            <v>873409</v>
          </cell>
          <cell r="AT260">
            <v>790342</v>
          </cell>
          <cell r="AU260">
            <v>0</v>
          </cell>
          <cell r="AV260">
            <v>0</v>
          </cell>
          <cell r="AW260">
            <v>0</v>
          </cell>
          <cell r="AY260">
            <v>-83067</v>
          </cell>
          <cell r="AZ260">
            <v>-9.5106645340270131</v>
          </cell>
          <cell r="BB260">
            <v>-251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L261">
            <v>0</v>
          </cell>
          <cell r="M261" t="str">
            <v>--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Y261">
            <v>0</v>
          </cell>
          <cell r="Z261" t="str">
            <v>--</v>
          </cell>
          <cell r="AA261" t="e">
            <v>#VALUE!</v>
          </cell>
          <cell r="AC261">
            <v>0</v>
          </cell>
          <cell r="AD261">
            <v>4897.7499999999991</v>
          </cell>
          <cell r="AE261">
            <v>0</v>
          </cell>
          <cell r="AF261">
            <v>0</v>
          </cell>
          <cell r="AG261">
            <v>0</v>
          </cell>
          <cell r="AL261">
            <v>0</v>
          </cell>
          <cell r="AM261" t="str">
            <v>--</v>
          </cell>
          <cell r="AP261">
            <v>0</v>
          </cell>
          <cell r="AQ261">
            <v>-4897.7499999999991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 t="str">
            <v>--</v>
          </cell>
          <cell r="BB261">
            <v>-252</v>
          </cell>
        </row>
        <row r="262">
          <cell r="A262">
            <v>253</v>
          </cell>
          <cell r="B262" t="str">
            <v>ROWE</v>
          </cell>
          <cell r="C262">
            <v>2</v>
          </cell>
          <cell r="D262">
            <v>2.0276497695852536</v>
          </cell>
          <cell r="E262">
            <v>2.0276497695852536</v>
          </cell>
          <cell r="F262">
            <v>2.0276497695852536</v>
          </cell>
          <cell r="G262">
            <v>3</v>
          </cell>
          <cell r="L262">
            <v>0.97235023041474644</v>
          </cell>
          <cell r="M262">
            <v>47.954545454545453</v>
          </cell>
          <cell r="P262">
            <v>42946</v>
          </cell>
          <cell r="Q262">
            <v>58908</v>
          </cell>
          <cell r="R262">
            <v>58908</v>
          </cell>
          <cell r="S262">
            <v>58818</v>
          </cell>
          <cell r="T262">
            <v>87021</v>
          </cell>
          <cell r="Y262">
            <v>28203</v>
          </cell>
          <cell r="Z262">
            <v>47.949607263082726</v>
          </cell>
          <cell r="AA262">
            <v>-4.9381914627275592E-3</v>
          </cell>
          <cell r="AC262">
            <v>21553.580522313638</v>
          </cell>
          <cell r="AD262">
            <v>29165</v>
          </cell>
          <cell r="AE262">
            <v>17748</v>
          </cell>
          <cell r="AF262">
            <v>17658</v>
          </cell>
          <cell r="AG262">
            <v>17658</v>
          </cell>
          <cell r="AL262">
            <v>0</v>
          </cell>
          <cell r="AM262">
            <v>0</v>
          </cell>
          <cell r="AP262">
            <v>21392.419477686362</v>
          </cell>
          <cell r="AQ262">
            <v>29743</v>
          </cell>
          <cell r="AR262">
            <v>41160</v>
          </cell>
          <cell r="AS262">
            <v>41160</v>
          </cell>
          <cell r="AT262">
            <v>69363</v>
          </cell>
          <cell r="AU262">
            <v>0</v>
          </cell>
          <cell r="AV262">
            <v>0</v>
          </cell>
          <cell r="AW262">
            <v>0</v>
          </cell>
          <cell r="AY262">
            <v>28203</v>
          </cell>
          <cell r="AZ262">
            <v>68.520408163265301</v>
          </cell>
          <cell r="BB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L263">
            <v>0</v>
          </cell>
          <cell r="M263" t="str">
            <v>--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Y263">
            <v>0</v>
          </cell>
          <cell r="Z263" t="str">
            <v>--</v>
          </cell>
          <cell r="AA263" t="e">
            <v>#VALUE!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L263">
            <v>0</v>
          </cell>
          <cell r="AM263" t="str">
            <v>--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 t="str">
            <v>--</v>
          </cell>
          <cell r="BB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L264">
            <v>0</v>
          </cell>
          <cell r="M264" t="str">
            <v>--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Y264">
            <v>0</v>
          </cell>
          <cell r="Z264" t="str">
            <v>--</v>
          </cell>
          <cell r="AA264" t="e">
            <v>#VALUE!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L264">
            <v>0</v>
          </cell>
          <cell r="AM264" t="str">
            <v>--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 t="str">
            <v>--</v>
          </cell>
          <cell r="BB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L265">
            <v>0</v>
          </cell>
          <cell r="M265" t="str">
            <v>--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Y265">
            <v>0</v>
          </cell>
          <cell r="Z265" t="str">
            <v>--</v>
          </cell>
          <cell r="AA265" t="e">
            <v>#VALUE!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L265">
            <v>0</v>
          </cell>
          <cell r="AM265" t="str">
            <v>--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 t="str">
            <v>--</v>
          </cell>
          <cell r="BB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L266">
            <v>0</v>
          </cell>
          <cell r="M266" t="str">
            <v>--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Y266">
            <v>0</v>
          </cell>
          <cell r="Z266" t="str">
            <v>--</v>
          </cell>
          <cell r="AA266" t="e">
            <v>#VALUE!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L266">
            <v>0</v>
          </cell>
          <cell r="AM266" t="str">
            <v>--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 t="str">
            <v>--</v>
          </cell>
          <cell r="BB266">
            <v>-257</v>
          </cell>
        </row>
        <row r="267">
          <cell r="A267">
            <v>258</v>
          </cell>
          <cell r="B267" t="str">
            <v>SALEM</v>
          </cell>
          <cell r="C267">
            <v>402</v>
          </cell>
          <cell r="D267">
            <v>448.89800126663715</v>
          </cell>
          <cell r="E267">
            <v>448.89800126663715</v>
          </cell>
          <cell r="F267">
            <v>448.81976165783516</v>
          </cell>
          <cell r="G267">
            <v>447</v>
          </cell>
          <cell r="L267">
            <v>-1.8197616578351585</v>
          </cell>
          <cell r="M267">
            <v>-0.4054548870828234</v>
          </cell>
          <cell r="P267">
            <v>5617668</v>
          </cell>
          <cell r="Q267">
            <v>6512061</v>
          </cell>
          <cell r="R267">
            <v>6512061</v>
          </cell>
          <cell r="S267">
            <v>6500125</v>
          </cell>
          <cell r="T267">
            <v>6467971</v>
          </cell>
          <cell r="Y267">
            <v>-32154</v>
          </cell>
          <cell r="Z267">
            <v>-0.49466741024211114</v>
          </cell>
          <cell r="AA267">
            <v>-8.9212523159287738E-2</v>
          </cell>
          <cell r="AC267">
            <v>1399256.2184290085</v>
          </cell>
          <cell r="AD267">
            <v>1939360</v>
          </cell>
          <cell r="AE267">
            <v>1253095</v>
          </cell>
          <cell r="AF267">
            <v>1241159</v>
          </cell>
          <cell r="AG267">
            <v>1241159</v>
          </cell>
          <cell r="AL267">
            <v>0</v>
          </cell>
          <cell r="AM267">
            <v>0</v>
          </cell>
          <cell r="AP267">
            <v>4218411.7815709915</v>
          </cell>
          <cell r="AQ267">
            <v>4572701</v>
          </cell>
          <cell r="AR267">
            <v>5258966</v>
          </cell>
          <cell r="AS267">
            <v>5258966</v>
          </cell>
          <cell r="AT267">
            <v>5226812</v>
          </cell>
          <cell r="AU267">
            <v>0</v>
          </cell>
          <cell r="AV267">
            <v>0</v>
          </cell>
          <cell r="AW267">
            <v>0</v>
          </cell>
          <cell r="AY267">
            <v>-32154</v>
          </cell>
          <cell r="AZ267">
            <v>-0.61141296597088113</v>
          </cell>
          <cell r="BB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L268">
            <v>0</v>
          </cell>
          <cell r="M268" t="str">
            <v>--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Y268">
            <v>0</v>
          </cell>
          <cell r="Z268" t="str">
            <v>--</v>
          </cell>
          <cell r="AA268" t="e">
            <v>#VALUE!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L268">
            <v>0</v>
          </cell>
          <cell r="AM268" t="str">
            <v>--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 t="str">
            <v>--</v>
          </cell>
          <cell r="BB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L269">
            <v>0</v>
          </cell>
          <cell r="M269" t="str">
            <v>--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Y269">
            <v>0</v>
          </cell>
          <cell r="Z269" t="str">
            <v>--</v>
          </cell>
          <cell r="AA269" t="e">
            <v>#VALUE!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L269">
            <v>0</v>
          </cell>
          <cell r="AM269" t="str">
            <v>--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Y269">
            <v>0</v>
          </cell>
          <cell r="AZ269" t="str">
            <v>--</v>
          </cell>
          <cell r="BB269">
            <v>-260</v>
          </cell>
        </row>
        <row r="270">
          <cell r="A270">
            <v>261</v>
          </cell>
          <cell r="B270" t="str">
            <v>SANDWICH</v>
          </cell>
          <cell r="C270">
            <v>199</v>
          </cell>
          <cell r="D270">
            <v>198.34170349735706</v>
          </cell>
          <cell r="E270">
            <v>198.34170349735706</v>
          </cell>
          <cell r="F270">
            <v>198.34170349735706</v>
          </cell>
          <cell r="G270">
            <v>199</v>
          </cell>
          <cell r="L270">
            <v>0.6582965026429406</v>
          </cell>
          <cell r="M270">
            <v>0.33190019599267373</v>
          </cell>
          <cell r="P270">
            <v>2936087</v>
          </cell>
          <cell r="Q270">
            <v>3018700</v>
          </cell>
          <cell r="R270">
            <v>3018700</v>
          </cell>
          <cell r="S270">
            <v>3017128</v>
          </cell>
          <cell r="T270">
            <v>3025637</v>
          </cell>
          <cell r="Y270">
            <v>8509</v>
          </cell>
          <cell r="Z270">
            <v>0.28202316905348024</v>
          </cell>
          <cell r="AA270">
            <v>-4.9877026939193492E-2</v>
          </cell>
          <cell r="AC270">
            <v>361521.78611766594</v>
          </cell>
          <cell r="AD270">
            <v>785211.99999999988</v>
          </cell>
          <cell r="AE270">
            <v>259234</v>
          </cell>
          <cell r="AF270">
            <v>257662</v>
          </cell>
          <cell r="AG270">
            <v>257662</v>
          </cell>
          <cell r="AL270">
            <v>0</v>
          </cell>
          <cell r="AM270">
            <v>0</v>
          </cell>
          <cell r="AP270">
            <v>2574565.2138823341</v>
          </cell>
          <cell r="AQ270">
            <v>2233488</v>
          </cell>
          <cell r="AR270">
            <v>2759466</v>
          </cell>
          <cell r="AS270">
            <v>2759466</v>
          </cell>
          <cell r="AT270">
            <v>2767975</v>
          </cell>
          <cell r="AU270">
            <v>0</v>
          </cell>
          <cell r="AV270">
            <v>0</v>
          </cell>
          <cell r="AW270">
            <v>0</v>
          </cell>
          <cell r="AY270">
            <v>8509</v>
          </cell>
          <cell r="AZ270">
            <v>0.30835676177927152</v>
          </cell>
          <cell r="BB270">
            <v>-261</v>
          </cell>
        </row>
        <row r="271">
          <cell r="A271">
            <v>262</v>
          </cell>
          <cell r="B271" t="str">
            <v>SAUGUS</v>
          </cell>
          <cell r="C271">
            <v>130</v>
          </cell>
          <cell r="D271">
            <v>154.87846167396876</v>
          </cell>
          <cell r="E271">
            <v>154.87846167396876</v>
          </cell>
          <cell r="F271">
            <v>154.72198245636486</v>
          </cell>
          <cell r="G271">
            <v>167</v>
          </cell>
          <cell r="L271">
            <v>12.278017543635144</v>
          </cell>
          <cell r="M271">
            <v>7.9355353057849021</v>
          </cell>
          <cell r="P271">
            <v>1720261</v>
          </cell>
          <cell r="Q271">
            <v>2004289</v>
          </cell>
          <cell r="R271">
            <v>2004289</v>
          </cell>
          <cell r="S271">
            <v>2123853</v>
          </cell>
          <cell r="T271">
            <v>2286899</v>
          </cell>
          <cell r="Y271">
            <v>163046</v>
          </cell>
          <cell r="Z271">
            <v>7.6768966590437193</v>
          </cell>
          <cell r="AA271">
            <v>-0.25863864674118275</v>
          </cell>
          <cell r="AC271">
            <v>115804</v>
          </cell>
          <cell r="AD271">
            <v>580737</v>
          </cell>
          <cell r="AE271">
            <v>399832</v>
          </cell>
          <cell r="AF271">
            <v>519396</v>
          </cell>
          <cell r="AG271">
            <v>519396</v>
          </cell>
          <cell r="AL271">
            <v>0</v>
          </cell>
          <cell r="AM271">
            <v>0</v>
          </cell>
          <cell r="AP271">
            <v>1604457</v>
          </cell>
          <cell r="AQ271">
            <v>1423552</v>
          </cell>
          <cell r="AR271">
            <v>1604457</v>
          </cell>
          <cell r="AS271">
            <v>1604457</v>
          </cell>
          <cell r="AT271">
            <v>1767503</v>
          </cell>
          <cell r="AU271">
            <v>0</v>
          </cell>
          <cell r="AV271">
            <v>0</v>
          </cell>
          <cell r="AW271">
            <v>0</v>
          </cell>
          <cell r="AY271">
            <v>163046</v>
          </cell>
          <cell r="AZ271">
            <v>10.162067291301668</v>
          </cell>
          <cell r="BB271">
            <v>-262</v>
          </cell>
        </row>
        <row r="272">
          <cell r="A272">
            <v>263</v>
          </cell>
          <cell r="B272" t="str">
            <v>SAVOY</v>
          </cell>
          <cell r="C272">
            <v>3</v>
          </cell>
          <cell r="D272">
            <v>3.0849858356940509</v>
          </cell>
          <cell r="E272">
            <v>3.0849858356940509</v>
          </cell>
          <cell r="F272">
            <v>3.0849858356940509</v>
          </cell>
          <cell r="G272">
            <v>4</v>
          </cell>
          <cell r="L272">
            <v>0.91501416430594906</v>
          </cell>
          <cell r="M272">
            <v>29.660238751147851</v>
          </cell>
          <cell r="P272">
            <v>58788</v>
          </cell>
          <cell r="Q272">
            <v>57085</v>
          </cell>
          <cell r="R272">
            <v>57085</v>
          </cell>
          <cell r="S272">
            <v>56931</v>
          </cell>
          <cell r="T272">
            <v>73812</v>
          </cell>
          <cell r="Y272">
            <v>16881</v>
          </cell>
          <cell r="Z272">
            <v>29.651683617010072</v>
          </cell>
          <cell r="AA272">
            <v>-8.5551341377794188E-3</v>
          </cell>
          <cell r="AC272">
            <v>29265.859680606936</v>
          </cell>
          <cell r="AD272">
            <v>18810.75</v>
          </cell>
          <cell r="AE272">
            <v>2758</v>
          </cell>
          <cell r="AF272">
            <v>2758</v>
          </cell>
          <cell r="AG272">
            <v>2758</v>
          </cell>
          <cell r="AL272">
            <v>0</v>
          </cell>
          <cell r="AM272">
            <v>0</v>
          </cell>
          <cell r="AP272">
            <v>29522.140319393064</v>
          </cell>
          <cell r="AQ272">
            <v>38274.25</v>
          </cell>
          <cell r="AR272">
            <v>54327</v>
          </cell>
          <cell r="AS272">
            <v>54173</v>
          </cell>
          <cell r="AT272">
            <v>71054</v>
          </cell>
          <cell r="AU272">
            <v>0</v>
          </cell>
          <cell r="AV272">
            <v>0</v>
          </cell>
          <cell r="AW272">
            <v>0</v>
          </cell>
          <cell r="AY272">
            <v>16881</v>
          </cell>
          <cell r="AZ272">
            <v>31.161279604230895</v>
          </cell>
          <cell r="BB272">
            <v>-263</v>
          </cell>
        </row>
        <row r="273">
          <cell r="A273">
            <v>264</v>
          </cell>
          <cell r="B273" t="str">
            <v>SCITUATE</v>
          </cell>
          <cell r="C273">
            <v>18</v>
          </cell>
          <cell r="D273">
            <v>22.371859296482409</v>
          </cell>
          <cell r="E273">
            <v>22.371859296482409</v>
          </cell>
          <cell r="F273">
            <v>22.371859296482409</v>
          </cell>
          <cell r="G273">
            <v>26</v>
          </cell>
          <cell r="L273">
            <v>3.628140703517591</v>
          </cell>
          <cell r="M273">
            <v>16.217430368373776</v>
          </cell>
          <cell r="P273">
            <v>232794</v>
          </cell>
          <cell r="Q273">
            <v>310453</v>
          </cell>
          <cell r="R273">
            <v>310453</v>
          </cell>
          <cell r="S273">
            <v>310440</v>
          </cell>
          <cell r="T273">
            <v>360776</v>
          </cell>
          <cell r="Y273">
            <v>50336</v>
          </cell>
          <cell r="Z273">
            <v>16.214405360134009</v>
          </cell>
          <cell r="AA273">
            <v>-3.0250082397671463E-3</v>
          </cell>
          <cell r="AC273">
            <v>70811.089130341061</v>
          </cell>
          <cell r="AD273">
            <v>114284.5</v>
          </cell>
          <cell r="AE273">
            <v>93733</v>
          </cell>
          <cell r="AF273">
            <v>93720</v>
          </cell>
          <cell r="AG273">
            <v>93720</v>
          </cell>
          <cell r="AL273">
            <v>0</v>
          </cell>
          <cell r="AM273">
            <v>0</v>
          </cell>
          <cell r="AP273">
            <v>161982.91086965892</v>
          </cell>
          <cell r="AQ273">
            <v>196168.5</v>
          </cell>
          <cell r="AR273">
            <v>216720</v>
          </cell>
          <cell r="AS273">
            <v>216720</v>
          </cell>
          <cell r="AT273">
            <v>267056</v>
          </cell>
          <cell r="AU273">
            <v>0</v>
          </cell>
          <cell r="AV273">
            <v>0</v>
          </cell>
          <cell r="AW273">
            <v>0</v>
          </cell>
          <cell r="AY273">
            <v>50336</v>
          </cell>
          <cell r="AZ273">
            <v>23.226282761166473</v>
          </cell>
          <cell r="BB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1.5247524752475248</v>
          </cell>
          <cell r="E274">
            <v>1.5247524752475248</v>
          </cell>
          <cell r="F274">
            <v>1.5247524752475248</v>
          </cell>
          <cell r="G274">
            <v>0</v>
          </cell>
          <cell r="L274">
            <v>-1.5247524752475248</v>
          </cell>
          <cell r="M274">
            <v>-100</v>
          </cell>
          <cell r="P274">
            <v>14187</v>
          </cell>
          <cell r="Q274">
            <v>18060</v>
          </cell>
          <cell r="R274">
            <v>18060</v>
          </cell>
          <cell r="S274">
            <v>18057</v>
          </cell>
          <cell r="T274">
            <v>0</v>
          </cell>
          <cell r="Y274">
            <v>-18057</v>
          </cell>
          <cell r="Z274">
            <v>-100</v>
          </cell>
          <cell r="AA274">
            <v>0</v>
          </cell>
          <cell r="AC274">
            <v>13620.151078246683</v>
          </cell>
          <cell r="AD274">
            <v>8089.5</v>
          </cell>
          <cell r="AE274">
            <v>4766</v>
          </cell>
          <cell r="AF274">
            <v>4763</v>
          </cell>
          <cell r="AG274">
            <v>4763</v>
          </cell>
          <cell r="AL274">
            <v>0</v>
          </cell>
          <cell r="AM274">
            <v>0</v>
          </cell>
          <cell r="AP274">
            <v>566.84892175331697</v>
          </cell>
          <cell r="AQ274">
            <v>9970.5</v>
          </cell>
          <cell r="AR274">
            <v>13294</v>
          </cell>
          <cell r="AS274">
            <v>13294</v>
          </cell>
          <cell r="AT274">
            <v>-4763</v>
          </cell>
          <cell r="AU274">
            <v>0</v>
          </cell>
          <cell r="AV274">
            <v>0</v>
          </cell>
          <cell r="AW274">
            <v>0</v>
          </cell>
          <cell r="AY274">
            <v>-18057</v>
          </cell>
          <cell r="AZ274">
            <v>-135.82819316985106</v>
          </cell>
          <cell r="BB274">
            <v>-265</v>
          </cell>
        </row>
        <row r="275">
          <cell r="A275">
            <v>266</v>
          </cell>
          <cell r="B275" t="str">
            <v>SHARON</v>
          </cell>
          <cell r="C275">
            <v>8</v>
          </cell>
          <cell r="D275">
            <v>8.2868525896414358</v>
          </cell>
          <cell r="E275">
            <v>8.2868525896414358</v>
          </cell>
          <cell r="F275">
            <v>8.2868525896414358</v>
          </cell>
          <cell r="G275">
            <v>12</v>
          </cell>
          <cell r="L275">
            <v>3.7131474103585642</v>
          </cell>
          <cell r="M275">
            <v>44.807692307692278</v>
          </cell>
          <cell r="P275">
            <v>120464</v>
          </cell>
          <cell r="Q275">
            <v>110448</v>
          </cell>
          <cell r="R275">
            <v>110448</v>
          </cell>
          <cell r="S275">
            <v>110448</v>
          </cell>
          <cell r="T275">
            <v>159948</v>
          </cell>
          <cell r="Y275">
            <v>49500</v>
          </cell>
          <cell r="Z275">
            <v>44.817470664928294</v>
          </cell>
          <cell r="AA275">
            <v>9.7783572360157223E-3</v>
          </cell>
          <cell r="AC275">
            <v>7144</v>
          </cell>
          <cell r="AD275">
            <v>16106</v>
          </cell>
          <cell r="AE275">
            <v>7397</v>
          </cell>
          <cell r="AF275">
            <v>7397</v>
          </cell>
          <cell r="AG275">
            <v>7397</v>
          </cell>
          <cell r="AL275">
            <v>0</v>
          </cell>
          <cell r="AM275">
            <v>0</v>
          </cell>
          <cell r="AP275">
            <v>113320</v>
          </cell>
          <cell r="AQ275">
            <v>94342</v>
          </cell>
          <cell r="AR275">
            <v>103051</v>
          </cell>
          <cell r="AS275">
            <v>103051</v>
          </cell>
          <cell r="AT275">
            <v>152551</v>
          </cell>
          <cell r="AU275">
            <v>0</v>
          </cell>
          <cell r="AV275">
            <v>0</v>
          </cell>
          <cell r="AW275">
            <v>0</v>
          </cell>
          <cell r="AY275">
            <v>49500</v>
          </cell>
          <cell r="AZ275">
            <v>48.034468370030382</v>
          </cell>
          <cell r="BB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L276">
            <v>0</v>
          </cell>
          <cell r="M276" t="str">
            <v>--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Y276">
            <v>0</v>
          </cell>
          <cell r="Z276" t="str">
            <v>--</v>
          </cell>
          <cell r="AA276" t="e">
            <v>#VALUE!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L276">
            <v>0</v>
          </cell>
          <cell r="AM276" t="str">
            <v>--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 t="str">
            <v>--</v>
          </cell>
          <cell r="BB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L277">
            <v>0</v>
          </cell>
          <cell r="M277" t="str">
            <v>--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Y277">
            <v>0</v>
          </cell>
          <cell r="Z277" t="str">
            <v>--</v>
          </cell>
          <cell r="AA277" t="e">
            <v>#VALUE!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L277">
            <v>0</v>
          </cell>
          <cell r="AM277" t="str">
            <v>--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 t="str">
            <v>--</v>
          </cell>
          <cell r="BB277">
            <v>-268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L278">
            <v>0</v>
          </cell>
          <cell r="M278" t="str">
            <v>--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Y278">
            <v>0</v>
          </cell>
          <cell r="Z278" t="str">
            <v>--</v>
          </cell>
          <cell r="AA278" t="e">
            <v>#VALUE!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L278">
            <v>0</v>
          </cell>
          <cell r="AM278" t="str">
            <v>--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 t="str">
            <v>--</v>
          </cell>
          <cell r="BB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L279">
            <v>0</v>
          </cell>
          <cell r="M279" t="str">
            <v>--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Y279">
            <v>0</v>
          </cell>
          <cell r="Z279" t="str">
            <v>--</v>
          </cell>
          <cell r="AA279" t="e">
            <v>#VALUE!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L279">
            <v>0</v>
          </cell>
          <cell r="AM279" t="str">
            <v>--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 t="str">
            <v>--</v>
          </cell>
          <cell r="BB279">
            <v>-270</v>
          </cell>
        </row>
        <row r="280">
          <cell r="A280">
            <v>271</v>
          </cell>
          <cell r="B280" t="str">
            <v>SHREWSBURY</v>
          </cell>
          <cell r="C280">
            <v>72</v>
          </cell>
          <cell r="D280">
            <v>70.537389986594349</v>
          </cell>
          <cell r="E280">
            <v>70.537389986594349</v>
          </cell>
          <cell r="F280">
            <v>70.537389986594349</v>
          </cell>
          <cell r="G280">
            <v>56</v>
          </cell>
          <cell r="L280">
            <v>-14.537389986594349</v>
          </cell>
          <cell r="M280">
            <v>-20.609480999165385</v>
          </cell>
          <cell r="P280">
            <v>920930</v>
          </cell>
          <cell r="Q280">
            <v>915072</v>
          </cell>
          <cell r="R280">
            <v>915072</v>
          </cell>
          <cell r="S280">
            <v>913617</v>
          </cell>
          <cell r="T280">
            <v>727084</v>
          </cell>
          <cell r="Y280">
            <v>-186533</v>
          </cell>
          <cell r="Z280">
            <v>-20.416979981764783</v>
          </cell>
          <cell r="AA280">
            <v>0.19250101740060188</v>
          </cell>
          <cell r="AC280">
            <v>62973</v>
          </cell>
          <cell r="AD280">
            <v>84137</v>
          </cell>
          <cell r="AE280">
            <v>62994</v>
          </cell>
          <cell r="AF280">
            <v>62994</v>
          </cell>
          <cell r="AG280">
            <v>62994</v>
          </cell>
          <cell r="AL280">
            <v>0</v>
          </cell>
          <cell r="AM280">
            <v>0</v>
          </cell>
          <cell r="AP280">
            <v>857957</v>
          </cell>
          <cell r="AQ280">
            <v>830935</v>
          </cell>
          <cell r="AR280">
            <v>852078</v>
          </cell>
          <cell r="AS280">
            <v>850623</v>
          </cell>
          <cell r="AT280">
            <v>664090</v>
          </cell>
          <cell r="AU280">
            <v>0</v>
          </cell>
          <cell r="AV280">
            <v>0</v>
          </cell>
          <cell r="AW280">
            <v>0</v>
          </cell>
          <cell r="AY280">
            <v>-186533</v>
          </cell>
          <cell r="AZ280">
            <v>-21.928986166609654</v>
          </cell>
          <cell r="BB280">
            <v>-271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2</v>
          </cell>
          <cell r="L281">
            <v>2</v>
          </cell>
          <cell r="M281" t="e">
            <v>#DIV/0!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33834</v>
          </cell>
          <cell r="Y281">
            <v>33834</v>
          </cell>
          <cell r="Z281" t="e">
            <v>#DIV/0!</v>
          </cell>
          <cell r="AA281" t="e">
            <v>#DIV/0!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L281">
            <v>0</v>
          </cell>
          <cell r="AM281" t="str">
            <v>--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33834</v>
          </cell>
          <cell r="AU281">
            <v>0</v>
          </cell>
          <cell r="AV281">
            <v>0</v>
          </cell>
          <cell r="AW281">
            <v>0</v>
          </cell>
          <cell r="AY281">
            <v>33834</v>
          </cell>
          <cell r="AZ281" t="e">
            <v>#DIV/0!</v>
          </cell>
          <cell r="BB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1.0894941634241244</v>
          </cell>
          <cell r="E282">
            <v>1.0894941634241244</v>
          </cell>
          <cell r="F282">
            <v>1.0894941634241244</v>
          </cell>
          <cell r="G282">
            <v>5</v>
          </cell>
          <cell r="L282">
            <v>3.9105058365758758</v>
          </cell>
          <cell r="M282">
            <v>358.92857142857144</v>
          </cell>
          <cell r="P282">
            <v>13714</v>
          </cell>
          <cell r="Q282">
            <v>15813</v>
          </cell>
          <cell r="R282">
            <v>15813</v>
          </cell>
          <cell r="S282">
            <v>15768</v>
          </cell>
          <cell r="T282">
            <v>72360</v>
          </cell>
          <cell r="Y282">
            <v>56592</v>
          </cell>
          <cell r="Z282">
            <v>358.90410958904113</v>
          </cell>
          <cell r="AA282">
            <v>-2.4461839530317775E-2</v>
          </cell>
          <cell r="AC282">
            <v>893</v>
          </cell>
          <cell r="AD282">
            <v>23327.749999999993</v>
          </cell>
          <cell r="AE282">
            <v>2992</v>
          </cell>
          <cell r="AF282">
            <v>2947</v>
          </cell>
          <cell r="AG282">
            <v>2947</v>
          </cell>
          <cell r="AL282">
            <v>0</v>
          </cell>
          <cell r="AM282">
            <v>0</v>
          </cell>
          <cell r="AP282">
            <v>12821</v>
          </cell>
          <cell r="AQ282">
            <v>-7514.7499999999927</v>
          </cell>
          <cell r="AR282">
            <v>12821</v>
          </cell>
          <cell r="AS282">
            <v>12821</v>
          </cell>
          <cell r="AT282">
            <v>69413</v>
          </cell>
          <cell r="AU282">
            <v>0</v>
          </cell>
          <cell r="AV282">
            <v>0</v>
          </cell>
          <cell r="AW282">
            <v>0</v>
          </cell>
          <cell r="AY282">
            <v>56592</v>
          </cell>
          <cell r="AZ282">
            <v>441.40082676858282</v>
          </cell>
          <cell r="BB282">
            <v>-273</v>
          </cell>
        </row>
        <row r="283">
          <cell r="A283">
            <v>274</v>
          </cell>
          <cell r="B283" t="str">
            <v>SOMERVILLE</v>
          </cell>
          <cell r="C283">
            <v>476</v>
          </cell>
          <cell r="D283">
            <v>485.93159327202869</v>
          </cell>
          <cell r="E283">
            <v>485.93159327202869</v>
          </cell>
          <cell r="F283">
            <v>485.61863483682089</v>
          </cell>
          <cell r="G283">
            <v>526</v>
          </cell>
          <cell r="L283">
            <v>40.381365163179112</v>
          </cell>
          <cell r="M283">
            <v>8.3154480216246718</v>
          </cell>
          <cell r="P283">
            <v>7558059</v>
          </cell>
          <cell r="Q283">
            <v>7985765</v>
          </cell>
          <cell r="R283">
            <v>7985765</v>
          </cell>
          <cell r="S283">
            <v>7973000</v>
          </cell>
          <cell r="T283">
            <v>8633875</v>
          </cell>
          <cell r="Y283">
            <v>660875</v>
          </cell>
          <cell r="Z283">
            <v>8.2889125799573637</v>
          </cell>
          <cell r="AA283">
            <v>-2.6535441667308035E-2</v>
          </cell>
          <cell r="AC283">
            <v>607761.05286548752</v>
          </cell>
          <cell r="AD283">
            <v>1264173.5</v>
          </cell>
          <cell r="AE283">
            <v>852346</v>
          </cell>
          <cell r="AF283">
            <v>839581</v>
          </cell>
          <cell r="AG283">
            <v>839581</v>
          </cell>
          <cell r="AL283">
            <v>0</v>
          </cell>
          <cell r="AM283">
            <v>0</v>
          </cell>
          <cell r="AP283">
            <v>6950297.9471345125</v>
          </cell>
          <cell r="AQ283">
            <v>6721591.5</v>
          </cell>
          <cell r="AR283">
            <v>7133419</v>
          </cell>
          <cell r="AS283">
            <v>7133419</v>
          </cell>
          <cell r="AT283">
            <v>7794294</v>
          </cell>
          <cell r="AU283">
            <v>0</v>
          </cell>
          <cell r="AV283">
            <v>0</v>
          </cell>
          <cell r="AW283">
            <v>0</v>
          </cell>
          <cell r="AY283">
            <v>660875</v>
          </cell>
          <cell r="AZ283">
            <v>9.2644915432557706</v>
          </cell>
          <cell r="BB283">
            <v>-274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1.033175355450237</v>
          </cell>
          <cell r="E284">
            <v>1.033175355450237</v>
          </cell>
          <cell r="F284">
            <v>1.033175355450237</v>
          </cell>
          <cell r="G284">
            <v>2</v>
          </cell>
          <cell r="L284">
            <v>0.96682464454976302</v>
          </cell>
          <cell r="M284">
            <v>93.577981651376135</v>
          </cell>
          <cell r="P284">
            <v>10461</v>
          </cell>
          <cell r="Q284">
            <v>10815</v>
          </cell>
          <cell r="R284">
            <v>10815</v>
          </cell>
          <cell r="S284">
            <v>10815</v>
          </cell>
          <cell r="T284">
            <v>20930</v>
          </cell>
          <cell r="Y284">
            <v>10115</v>
          </cell>
          <cell r="Z284">
            <v>93.527508090614901</v>
          </cell>
          <cell r="AA284">
            <v>-5.0473560761233216E-2</v>
          </cell>
          <cell r="AC284">
            <v>893</v>
          </cell>
          <cell r="AD284">
            <v>2276.75</v>
          </cell>
          <cell r="AE284">
            <v>1247</v>
          </cell>
          <cell r="AF284">
            <v>1247</v>
          </cell>
          <cell r="AG284">
            <v>1247</v>
          </cell>
          <cell r="AL284">
            <v>0</v>
          </cell>
          <cell r="AM284">
            <v>0</v>
          </cell>
          <cell r="AP284">
            <v>9568</v>
          </cell>
          <cell r="AQ284">
            <v>8538.25</v>
          </cell>
          <cell r="AR284">
            <v>9568</v>
          </cell>
          <cell r="AS284">
            <v>9568</v>
          </cell>
          <cell r="AT284">
            <v>19683</v>
          </cell>
          <cell r="AU284">
            <v>0</v>
          </cell>
          <cell r="AV284">
            <v>0</v>
          </cell>
          <cell r="AW284">
            <v>0</v>
          </cell>
          <cell r="AY284">
            <v>10115</v>
          </cell>
          <cell r="AZ284">
            <v>105.71697324414716</v>
          </cell>
          <cell r="BB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0.9850746268656716</v>
          </cell>
          <cell r="E285">
            <v>0.9850746268656716</v>
          </cell>
          <cell r="F285">
            <v>0.9850746268656716</v>
          </cell>
          <cell r="G285">
            <v>1</v>
          </cell>
          <cell r="L285">
            <v>1.4925373134328401E-2</v>
          </cell>
          <cell r="M285">
            <v>1.5151515151515138</v>
          </cell>
          <cell r="P285">
            <v>15471</v>
          </cell>
          <cell r="Q285">
            <v>14097</v>
          </cell>
          <cell r="R285">
            <v>14097</v>
          </cell>
          <cell r="S285">
            <v>15477</v>
          </cell>
          <cell r="T285">
            <v>15713</v>
          </cell>
          <cell r="Y285">
            <v>236</v>
          </cell>
          <cell r="Z285">
            <v>1.5248433158880914</v>
          </cell>
          <cell r="AA285">
            <v>9.6918007365776049E-3</v>
          </cell>
          <cell r="AC285">
            <v>880</v>
          </cell>
          <cell r="AD285">
            <v>879</v>
          </cell>
          <cell r="AE285">
            <v>879</v>
          </cell>
          <cell r="AF285">
            <v>886</v>
          </cell>
          <cell r="AG285">
            <v>886</v>
          </cell>
          <cell r="AL285">
            <v>0</v>
          </cell>
          <cell r="AM285">
            <v>0</v>
          </cell>
          <cell r="AP285">
            <v>14591</v>
          </cell>
          <cell r="AQ285">
            <v>13218</v>
          </cell>
          <cell r="AR285">
            <v>13218</v>
          </cell>
          <cell r="AS285">
            <v>14591</v>
          </cell>
          <cell r="AT285">
            <v>14827</v>
          </cell>
          <cell r="AU285">
            <v>0</v>
          </cell>
          <cell r="AV285">
            <v>0</v>
          </cell>
          <cell r="AW285">
            <v>0</v>
          </cell>
          <cell r="AY285">
            <v>236</v>
          </cell>
          <cell r="AZ285">
            <v>1.61743540538688</v>
          </cell>
          <cell r="BB285">
            <v>-276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1</v>
          </cell>
          <cell r="L286">
            <v>1</v>
          </cell>
          <cell r="M286" t="e">
            <v>#DIV/0!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12861</v>
          </cell>
          <cell r="Y286">
            <v>12861</v>
          </cell>
          <cell r="Z286" t="e">
            <v>#DIV/0!</v>
          </cell>
          <cell r="AA286" t="e">
            <v>#DIV/0!</v>
          </cell>
          <cell r="AC286">
            <v>0</v>
          </cell>
          <cell r="AD286">
            <v>1561.2499999999993</v>
          </cell>
          <cell r="AE286">
            <v>0</v>
          </cell>
          <cell r="AF286">
            <v>0</v>
          </cell>
          <cell r="AG286">
            <v>0</v>
          </cell>
          <cell r="AL286">
            <v>0</v>
          </cell>
          <cell r="AM286" t="str">
            <v>--</v>
          </cell>
          <cell r="AP286">
            <v>0</v>
          </cell>
          <cell r="AQ286">
            <v>-1561.2499999999993</v>
          </cell>
          <cell r="AR286">
            <v>0</v>
          </cell>
          <cell r="AS286">
            <v>0</v>
          </cell>
          <cell r="AT286">
            <v>12861</v>
          </cell>
          <cell r="AU286">
            <v>0</v>
          </cell>
          <cell r="AV286">
            <v>0</v>
          </cell>
          <cell r="AW286">
            <v>0</v>
          </cell>
          <cell r="AY286">
            <v>12861</v>
          </cell>
          <cell r="AZ286" t="e">
            <v>#DIV/0!</v>
          </cell>
          <cell r="BB286">
            <v>-277</v>
          </cell>
        </row>
        <row r="287">
          <cell r="A287">
            <v>278</v>
          </cell>
          <cell r="B287" t="str">
            <v>SOUTH HADLEY</v>
          </cell>
          <cell r="C287">
            <v>102</v>
          </cell>
          <cell r="D287">
            <v>108.64107133391614</v>
          </cell>
          <cell r="E287">
            <v>108.64107133391614</v>
          </cell>
          <cell r="F287">
            <v>107.80732443565313</v>
          </cell>
          <cell r="G287">
            <v>104</v>
          </cell>
          <cell r="L287">
            <v>-3.8073244356531291</v>
          </cell>
          <cell r="M287">
            <v>-3.5316008959350498</v>
          </cell>
          <cell r="P287">
            <v>1260314</v>
          </cell>
          <cell r="Q287">
            <v>1348464</v>
          </cell>
          <cell r="R287">
            <v>1348464</v>
          </cell>
          <cell r="S287">
            <v>1337405</v>
          </cell>
          <cell r="T287">
            <v>1275453</v>
          </cell>
          <cell r="Y287">
            <v>-61952</v>
          </cell>
          <cell r="Z287">
            <v>-4.6322542535731532</v>
          </cell>
          <cell r="AA287">
            <v>-1.1006533576381035</v>
          </cell>
          <cell r="AC287">
            <v>240424.06529188642</v>
          </cell>
          <cell r="AD287">
            <v>348092.75</v>
          </cell>
          <cell r="AE287">
            <v>178885</v>
          </cell>
          <cell r="AF287">
            <v>167826</v>
          </cell>
          <cell r="AG287">
            <v>167826</v>
          </cell>
          <cell r="AL287">
            <v>0</v>
          </cell>
          <cell r="AM287">
            <v>0</v>
          </cell>
          <cell r="AP287">
            <v>1019889.9347081135</v>
          </cell>
          <cell r="AQ287">
            <v>1000371.25</v>
          </cell>
          <cell r="AR287">
            <v>1169579</v>
          </cell>
          <cell r="AS287">
            <v>1169579</v>
          </cell>
          <cell r="AT287">
            <v>1107627</v>
          </cell>
          <cell r="AU287">
            <v>0</v>
          </cell>
          <cell r="AV287">
            <v>0</v>
          </cell>
          <cell r="AW287">
            <v>0</v>
          </cell>
          <cell r="AY287">
            <v>-61952</v>
          </cell>
          <cell r="AZ287">
            <v>-5.2969487311246173</v>
          </cell>
          <cell r="BB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L288">
            <v>0</v>
          </cell>
          <cell r="M288" t="str">
            <v>--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Y288">
            <v>0</v>
          </cell>
          <cell r="Z288" t="str">
            <v>--</v>
          </cell>
          <cell r="AA288" t="e">
            <v>#VALUE!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L288">
            <v>0</v>
          </cell>
          <cell r="AM288" t="str">
            <v>--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 t="str">
            <v>--</v>
          </cell>
          <cell r="BB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L289">
            <v>0</v>
          </cell>
          <cell r="M289" t="str">
            <v>--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Y289">
            <v>0</v>
          </cell>
          <cell r="Z289" t="str">
            <v>--</v>
          </cell>
          <cell r="AA289" t="e">
            <v>#VALUE!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L289">
            <v>0</v>
          </cell>
          <cell r="AM289" t="str">
            <v>--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Y289">
            <v>0</v>
          </cell>
          <cell r="AZ289" t="str">
            <v>--</v>
          </cell>
          <cell r="BB289">
            <v>-280</v>
          </cell>
        </row>
        <row r="290">
          <cell r="A290">
            <v>281</v>
          </cell>
          <cell r="B290" t="str">
            <v>SPRINGFIELD</v>
          </cell>
          <cell r="C290">
            <v>3299</v>
          </cell>
          <cell r="D290">
            <v>3576.7025482700615</v>
          </cell>
          <cell r="E290">
            <v>3576.7025482700615</v>
          </cell>
          <cell r="F290">
            <v>3575.7993224636107</v>
          </cell>
          <cell r="G290">
            <v>3517</v>
          </cell>
          <cell r="L290">
            <v>-58.799322463610679</v>
          </cell>
          <cell r="M290">
            <v>-1.6443686337269003</v>
          </cell>
          <cell r="P290">
            <v>38702701</v>
          </cell>
          <cell r="Q290">
            <v>42577047</v>
          </cell>
          <cell r="R290">
            <v>42577047</v>
          </cell>
          <cell r="S290">
            <v>42546932</v>
          </cell>
          <cell r="T290">
            <v>41754170</v>
          </cell>
          <cell r="Y290">
            <v>-792762</v>
          </cell>
          <cell r="Z290">
            <v>-1.8632647825229776</v>
          </cell>
          <cell r="AA290">
            <v>-0.21889614879607722</v>
          </cell>
          <cell r="AC290">
            <v>7555063.8661642987</v>
          </cell>
          <cell r="AD290">
            <v>10396235.75</v>
          </cell>
          <cell r="AE290">
            <v>9224364</v>
          </cell>
          <cell r="AF290">
            <v>10004292.25</v>
          </cell>
          <cell r="AG290">
            <v>10004292.25</v>
          </cell>
          <cell r="AL290">
            <v>0</v>
          </cell>
          <cell r="AM290">
            <v>0</v>
          </cell>
          <cell r="AP290">
            <v>31147637.133835703</v>
          </cell>
          <cell r="AQ290">
            <v>32180811.25</v>
          </cell>
          <cell r="AR290">
            <v>33352683</v>
          </cell>
          <cell r="AS290">
            <v>32542639.75</v>
          </cell>
          <cell r="AT290">
            <v>31749877.75</v>
          </cell>
          <cell r="AU290">
            <v>0</v>
          </cell>
          <cell r="AV290">
            <v>0</v>
          </cell>
          <cell r="AW290">
            <v>0</v>
          </cell>
          <cell r="AY290">
            <v>-792762</v>
          </cell>
          <cell r="AZ290">
            <v>-2.4360715851270198</v>
          </cell>
          <cell r="BB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L291">
            <v>0</v>
          </cell>
          <cell r="M291" t="str">
            <v>--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Y291">
            <v>0</v>
          </cell>
          <cell r="Z291" t="str">
            <v>--</v>
          </cell>
          <cell r="AA291" t="e">
            <v>#VALUE!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L291">
            <v>0</v>
          </cell>
          <cell r="AM291" t="str">
            <v>--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Y291">
            <v>0</v>
          </cell>
          <cell r="AZ291" t="str">
            <v>--</v>
          </cell>
          <cell r="BB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L292">
            <v>0</v>
          </cell>
          <cell r="M292" t="str">
            <v>--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Y292">
            <v>0</v>
          </cell>
          <cell r="Z292" t="str">
            <v>--</v>
          </cell>
          <cell r="AA292" t="e">
            <v>#VALUE!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L292">
            <v>0</v>
          </cell>
          <cell r="AM292" t="str">
            <v>--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Y292">
            <v>0</v>
          </cell>
          <cell r="AZ292" t="str">
            <v>--</v>
          </cell>
          <cell r="BB292">
            <v>-283</v>
          </cell>
        </row>
        <row r="293">
          <cell r="A293">
            <v>284</v>
          </cell>
          <cell r="B293" t="str">
            <v>STONEHAM</v>
          </cell>
          <cell r="C293">
            <v>66</v>
          </cell>
          <cell r="D293">
            <v>66.722020944205596</v>
          </cell>
          <cell r="E293">
            <v>66.722020944205596</v>
          </cell>
          <cell r="F293">
            <v>66.56554172660168</v>
          </cell>
          <cell r="G293">
            <v>77</v>
          </cell>
          <cell r="L293">
            <v>10.43445827339832</v>
          </cell>
          <cell r="M293">
            <v>15.675465117154431</v>
          </cell>
          <cell r="P293">
            <v>811818</v>
          </cell>
          <cell r="Q293">
            <v>818982</v>
          </cell>
          <cell r="R293">
            <v>818982</v>
          </cell>
          <cell r="S293">
            <v>814343</v>
          </cell>
          <cell r="T293">
            <v>942385</v>
          </cell>
          <cell r="Y293">
            <v>128042</v>
          </cell>
          <cell r="Z293">
            <v>15.723349988886737</v>
          </cell>
          <cell r="AA293">
            <v>4.7884871732305712E-2</v>
          </cell>
          <cell r="AC293">
            <v>58724</v>
          </cell>
          <cell r="AD293">
            <v>138179.5</v>
          </cell>
          <cell r="AE293">
            <v>65888</v>
          </cell>
          <cell r="AF293">
            <v>61249</v>
          </cell>
          <cell r="AG293">
            <v>61249</v>
          </cell>
          <cell r="AL293">
            <v>0</v>
          </cell>
          <cell r="AM293">
            <v>0</v>
          </cell>
          <cell r="AP293">
            <v>753094</v>
          </cell>
          <cell r="AQ293">
            <v>680802.5</v>
          </cell>
          <cell r="AR293">
            <v>753094</v>
          </cell>
          <cell r="AS293">
            <v>753094</v>
          </cell>
          <cell r="AT293">
            <v>881136</v>
          </cell>
          <cell r="AU293">
            <v>0</v>
          </cell>
          <cell r="AV293">
            <v>0</v>
          </cell>
          <cell r="AW293">
            <v>0</v>
          </cell>
          <cell r="AY293">
            <v>128042</v>
          </cell>
          <cell r="AZ293">
            <v>17.002127224489904</v>
          </cell>
          <cell r="BB293">
            <v>-284</v>
          </cell>
        </row>
        <row r="294">
          <cell r="A294">
            <v>285</v>
          </cell>
          <cell r="B294" t="str">
            <v>STOUGHTON</v>
          </cell>
          <cell r="C294">
            <v>86</v>
          </cell>
          <cell r="D294">
            <v>88.965847185329295</v>
          </cell>
          <cell r="E294">
            <v>88.965847185329295</v>
          </cell>
          <cell r="F294">
            <v>89.059759475261515</v>
          </cell>
          <cell r="G294">
            <v>96</v>
          </cell>
          <cell r="L294">
            <v>6.9402405247384849</v>
          </cell>
          <cell r="M294">
            <v>7.7927905550500665</v>
          </cell>
          <cell r="P294">
            <v>1151153</v>
          </cell>
          <cell r="Q294">
            <v>1174692</v>
          </cell>
          <cell r="R294">
            <v>1174692</v>
          </cell>
          <cell r="S294">
            <v>1175392</v>
          </cell>
          <cell r="T294">
            <v>1259331</v>
          </cell>
          <cell r="Y294">
            <v>83939</v>
          </cell>
          <cell r="Z294">
            <v>7.141362200865764</v>
          </cell>
          <cell r="AA294">
            <v>-0.65142835418430245</v>
          </cell>
          <cell r="AC294">
            <v>182756.40824620129</v>
          </cell>
          <cell r="AD294">
            <v>298447.5</v>
          </cell>
          <cell r="AE294">
            <v>100082</v>
          </cell>
          <cell r="AF294">
            <v>100782</v>
          </cell>
          <cell r="AG294">
            <v>100782</v>
          </cell>
          <cell r="AL294">
            <v>0</v>
          </cell>
          <cell r="AM294">
            <v>0</v>
          </cell>
          <cell r="AP294">
            <v>968396.59175379877</v>
          </cell>
          <cell r="AQ294">
            <v>876244.5</v>
          </cell>
          <cell r="AR294">
            <v>1074610</v>
          </cell>
          <cell r="AS294">
            <v>1074610</v>
          </cell>
          <cell r="AT294">
            <v>1158549</v>
          </cell>
          <cell r="AU294">
            <v>0</v>
          </cell>
          <cell r="AV294">
            <v>0</v>
          </cell>
          <cell r="AW294">
            <v>0</v>
          </cell>
          <cell r="AY294">
            <v>83939</v>
          </cell>
          <cell r="AZ294">
            <v>7.8111128688547415</v>
          </cell>
          <cell r="BB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L295">
            <v>0</v>
          </cell>
          <cell r="M295" t="str">
            <v>--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Y295">
            <v>0</v>
          </cell>
          <cell r="Z295" t="str">
            <v>--</v>
          </cell>
          <cell r="AA295" t="e">
            <v>#VALUE!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L295">
            <v>0</v>
          </cell>
          <cell r="AM295" t="str">
            <v>--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Y295">
            <v>0</v>
          </cell>
          <cell r="AZ295" t="str">
            <v>--</v>
          </cell>
          <cell r="BB295">
            <v>-286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L296">
            <v>0</v>
          </cell>
          <cell r="M296" t="str">
            <v>--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Y296">
            <v>0</v>
          </cell>
          <cell r="Z296" t="str">
            <v>--</v>
          </cell>
          <cell r="AA296" t="e">
            <v>#VALUE!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L296">
            <v>0</v>
          </cell>
          <cell r="AM296" t="str">
            <v>--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Y296">
            <v>0</v>
          </cell>
          <cell r="AZ296" t="str">
            <v>--</v>
          </cell>
          <cell r="BB296">
            <v>-287</v>
          </cell>
        </row>
        <row r="297">
          <cell r="A297">
            <v>288</v>
          </cell>
          <cell r="B297" t="str">
            <v>SUDBURY</v>
          </cell>
          <cell r="C297">
            <v>3</v>
          </cell>
          <cell r="D297">
            <v>2.955223880597015</v>
          </cell>
          <cell r="E297">
            <v>2.955223880597015</v>
          </cell>
          <cell r="F297">
            <v>2.955223880597015</v>
          </cell>
          <cell r="G297">
            <v>4</v>
          </cell>
          <cell r="L297">
            <v>1.044776119402985</v>
          </cell>
          <cell r="M297">
            <v>35.353535353535356</v>
          </cell>
          <cell r="P297">
            <v>40695</v>
          </cell>
          <cell r="Q297">
            <v>40428</v>
          </cell>
          <cell r="R297">
            <v>40428</v>
          </cell>
          <cell r="S297">
            <v>40416</v>
          </cell>
          <cell r="T297">
            <v>55858</v>
          </cell>
          <cell r="Y297">
            <v>15442</v>
          </cell>
          <cell r="Z297">
            <v>38.207640538400625</v>
          </cell>
          <cell r="AA297">
            <v>2.8541051848652685</v>
          </cell>
          <cell r="AC297">
            <v>2640</v>
          </cell>
          <cell r="AD297">
            <v>14820.25</v>
          </cell>
          <cell r="AE297">
            <v>2640</v>
          </cell>
          <cell r="AF297">
            <v>2640</v>
          </cell>
          <cell r="AG297">
            <v>2640</v>
          </cell>
          <cell r="AL297">
            <v>0</v>
          </cell>
          <cell r="AM297">
            <v>0</v>
          </cell>
          <cell r="AP297">
            <v>38055</v>
          </cell>
          <cell r="AQ297">
            <v>25607.75</v>
          </cell>
          <cell r="AR297">
            <v>37788</v>
          </cell>
          <cell r="AS297">
            <v>37776</v>
          </cell>
          <cell r="AT297">
            <v>53218</v>
          </cell>
          <cell r="AU297">
            <v>0</v>
          </cell>
          <cell r="AV297">
            <v>0</v>
          </cell>
          <cell r="AW297">
            <v>0</v>
          </cell>
          <cell r="AY297">
            <v>15442</v>
          </cell>
          <cell r="AZ297">
            <v>40.877806014400676</v>
          </cell>
          <cell r="BB297">
            <v>-288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2</v>
          </cell>
          <cell r="L298">
            <v>2</v>
          </cell>
          <cell r="M298" t="e">
            <v>#DIV/0!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28466</v>
          </cell>
          <cell r="Y298">
            <v>28466</v>
          </cell>
          <cell r="Z298" t="e">
            <v>#DIV/0!</v>
          </cell>
          <cell r="AA298" t="e">
            <v>#DIV/0!</v>
          </cell>
          <cell r="AC298">
            <v>0</v>
          </cell>
          <cell r="AD298">
            <v>5800</v>
          </cell>
          <cell r="AE298">
            <v>0</v>
          </cell>
          <cell r="AF298">
            <v>0</v>
          </cell>
          <cell r="AG298">
            <v>0</v>
          </cell>
          <cell r="AL298">
            <v>0</v>
          </cell>
          <cell r="AM298" t="str">
            <v>--</v>
          </cell>
          <cell r="AP298">
            <v>0</v>
          </cell>
          <cell r="AQ298">
            <v>-5800</v>
          </cell>
          <cell r="AR298">
            <v>0</v>
          </cell>
          <cell r="AS298">
            <v>0</v>
          </cell>
          <cell r="AT298">
            <v>28466</v>
          </cell>
          <cell r="AU298">
            <v>0</v>
          </cell>
          <cell r="AV298">
            <v>0</v>
          </cell>
          <cell r="AW298">
            <v>0</v>
          </cell>
          <cell r="AY298">
            <v>28466</v>
          </cell>
          <cell r="AZ298" t="e">
            <v>#DIV/0!</v>
          </cell>
          <cell r="BB298">
            <v>-289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L299">
            <v>0</v>
          </cell>
          <cell r="M299" t="str">
            <v>--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Y299">
            <v>0</v>
          </cell>
          <cell r="Z299" t="str">
            <v>--</v>
          </cell>
          <cell r="AA299" t="e">
            <v>#VALUE!</v>
          </cell>
          <cell r="AC299">
            <v>0</v>
          </cell>
          <cell r="AD299">
            <v>1602.25</v>
          </cell>
          <cell r="AE299">
            <v>0</v>
          </cell>
          <cell r="AF299">
            <v>0</v>
          </cell>
          <cell r="AG299">
            <v>0</v>
          </cell>
          <cell r="AL299">
            <v>0</v>
          </cell>
          <cell r="AM299" t="str">
            <v>--</v>
          </cell>
          <cell r="AP299">
            <v>0</v>
          </cell>
          <cell r="AQ299">
            <v>-1602.25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Y299">
            <v>0</v>
          </cell>
          <cell r="AZ299" t="str">
            <v>--</v>
          </cell>
          <cell r="BB299">
            <v>-290</v>
          </cell>
        </row>
        <row r="300">
          <cell r="A300">
            <v>291</v>
          </cell>
          <cell r="B300" t="str">
            <v>SWAMPSCOTT</v>
          </cell>
          <cell r="C300">
            <v>22</v>
          </cell>
          <cell r="D300">
            <v>22.581672907613122</v>
          </cell>
          <cell r="E300">
            <v>22.581672907613122</v>
          </cell>
          <cell r="F300">
            <v>22.581672907613122</v>
          </cell>
          <cell r="G300">
            <v>14</v>
          </cell>
          <cell r="L300">
            <v>-8.5816729076131217</v>
          </cell>
          <cell r="M300">
            <v>-38.002821769329231</v>
          </cell>
          <cell r="P300">
            <v>276908</v>
          </cell>
          <cell r="Q300">
            <v>316655</v>
          </cell>
          <cell r="R300">
            <v>316655</v>
          </cell>
          <cell r="S300">
            <v>337775</v>
          </cell>
          <cell r="T300">
            <v>216056</v>
          </cell>
          <cell r="Y300">
            <v>-121719</v>
          </cell>
          <cell r="Z300">
            <v>-36.035526607949073</v>
          </cell>
          <cell r="AA300">
            <v>1.9672951613801573</v>
          </cell>
          <cell r="AC300">
            <v>78872.884723420721</v>
          </cell>
          <cell r="AD300">
            <v>98206.25</v>
          </cell>
          <cell r="AE300">
            <v>59253</v>
          </cell>
          <cell r="AF300">
            <v>80373</v>
          </cell>
          <cell r="AG300">
            <v>80373</v>
          </cell>
          <cell r="AL300">
            <v>0</v>
          </cell>
          <cell r="AM300">
            <v>0</v>
          </cell>
          <cell r="AP300">
            <v>198035.11527657928</v>
          </cell>
          <cell r="AQ300">
            <v>218448.75</v>
          </cell>
          <cell r="AR300">
            <v>257402</v>
          </cell>
          <cell r="AS300">
            <v>257402</v>
          </cell>
          <cell r="AT300">
            <v>135683</v>
          </cell>
          <cell r="AU300">
            <v>0</v>
          </cell>
          <cell r="AV300">
            <v>0</v>
          </cell>
          <cell r="AW300">
            <v>0</v>
          </cell>
          <cell r="AY300">
            <v>-121719</v>
          </cell>
          <cell r="AZ300">
            <v>-47.287511363548077</v>
          </cell>
          <cell r="BB300">
            <v>-291</v>
          </cell>
        </row>
        <row r="301">
          <cell r="A301">
            <v>292</v>
          </cell>
          <cell r="B301" t="str">
            <v>SWANSEA</v>
          </cell>
          <cell r="C301">
            <v>7</v>
          </cell>
          <cell r="D301">
            <v>7.6264591439688738</v>
          </cell>
          <cell r="E301">
            <v>7.6264591439688738</v>
          </cell>
          <cell r="F301">
            <v>7.6264591439688738</v>
          </cell>
          <cell r="G301">
            <v>6</v>
          </cell>
          <cell r="L301">
            <v>-1.6264591439688738</v>
          </cell>
          <cell r="M301">
            <v>-21.32653061224492</v>
          </cell>
          <cell r="P301">
            <v>78981</v>
          </cell>
          <cell r="Q301">
            <v>84708</v>
          </cell>
          <cell r="R301">
            <v>84708</v>
          </cell>
          <cell r="S301">
            <v>84732</v>
          </cell>
          <cell r="T301">
            <v>66654</v>
          </cell>
          <cell r="Y301">
            <v>-18078</v>
          </cell>
          <cell r="Z301">
            <v>-21.335504885993483</v>
          </cell>
          <cell r="AA301">
            <v>-8.9742737485636326E-3</v>
          </cell>
          <cell r="AC301">
            <v>7178.6823675959859</v>
          </cell>
          <cell r="AD301">
            <v>19832.75</v>
          </cell>
          <cell r="AE301">
            <v>11978</v>
          </cell>
          <cell r="AF301">
            <v>12002</v>
          </cell>
          <cell r="AG301">
            <v>12002</v>
          </cell>
          <cell r="AL301">
            <v>0</v>
          </cell>
          <cell r="AM301">
            <v>0</v>
          </cell>
          <cell r="AP301">
            <v>71802.317632404011</v>
          </cell>
          <cell r="AQ301">
            <v>64875.25</v>
          </cell>
          <cell r="AR301">
            <v>72730</v>
          </cell>
          <cell r="AS301">
            <v>72730</v>
          </cell>
          <cell r="AT301">
            <v>54652</v>
          </cell>
          <cell r="AU301">
            <v>0</v>
          </cell>
          <cell r="AV301">
            <v>0</v>
          </cell>
          <cell r="AW301">
            <v>0</v>
          </cell>
          <cell r="AY301">
            <v>-18078</v>
          </cell>
          <cell r="AZ301">
            <v>-24.856317888079193</v>
          </cell>
          <cell r="BB301">
            <v>-292</v>
          </cell>
        </row>
        <row r="302">
          <cell r="A302">
            <v>293</v>
          </cell>
          <cell r="B302" t="str">
            <v>TAUNTON</v>
          </cell>
          <cell r="C302">
            <v>10</v>
          </cell>
          <cell r="D302">
            <v>11.496109102634954</v>
          </cell>
          <cell r="E302">
            <v>11.496109102634954</v>
          </cell>
          <cell r="F302">
            <v>27.246109102634954</v>
          </cell>
          <cell r="G302">
            <v>20</v>
          </cell>
          <cell r="L302">
            <v>-7.2461091026349536</v>
          </cell>
          <cell r="M302">
            <v>-26.595023441105525</v>
          </cell>
          <cell r="P302">
            <v>117144</v>
          </cell>
          <cell r="Q302">
            <v>123346</v>
          </cell>
          <cell r="R302">
            <v>123346</v>
          </cell>
          <cell r="S302">
            <v>316912</v>
          </cell>
          <cell r="T302">
            <v>226718</v>
          </cell>
          <cell r="Y302">
            <v>-90194</v>
          </cell>
          <cell r="Z302">
            <v>-28.460266572423887</v>
          </cell>
          <cell r="AA302">
            <v>-1.8652431313183619</v>
          </cell>
          <cell r="AC302">
            <v>19659.139621927978</v>
          </cell>
          <cell r="AD302">
            <v>40274.5</v>
          </cell>
          <cell r="AE302">
            <v>15132</v>
          </cell>
          <cell r="AF302">
            <v>208698</v>
          </cell>
          <cell r="AG302">
            <v>208698</v>
          </cell>
          <cell r="AL302">
            <v>0</v>
          </cell>
          <cell r="AM302">
            <v>0</v>
          </cell>
          <cell r="AP302">
            <v>97484.860378072015</v>
          </cell>
          <cell r="AQ302">
            <v>83071.5</v>
          </cell>
          <cell r="AR302">
            <v>108214</v>
          </cell>
          <cell r="AS302">
            <v>108214</v>
          </cell>
          <cell r="AT302">
            <v>18020</v>
          </cell>
          <cell r="AU302">
            <v>0</v>
          </cell>
          <cell r="AV302">
            <v>0</v>
          </cell>
          <cell r="AW302">
            <v>0</v>
          </cell>
          <cell r="AY302">
            <v>-90194</v>
          </cell>
          <cell r="AZ302">
            <v>-83.347810819302495</v>
          </cell>
          <cell r="BB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L303">
            <v>0</v>
          </cell>
          <cell r="M303" t="str">
            <v>--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Y303">
            <v>0</v>
          </cell>
          <cell r="Z303" t="str">
            <v>--</v>
          </cell>
          <cell r="AA303" t="e">
            <v>#VALUE!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L303">
            <v>0</v>
          </cell>
          <cell r="AM303" t="str">
            <v>--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Y303">
            <v>0</v>
          </cell>
          <cell r="AZ303" t="str">
            <v>--</v>
          </cell>
          <cell r="BB303">
            <v>-294</v>
          </cell>
        </row>
        <row r="304">
          <cell r="A304">
            <v>295</v>
          </cell>
          <cell r="B304" t="str">
            <v>TEWKSBURY</v>
          </cell>
          <cell r="C304">
            <v>84</v>
          </cell>
          <cell r="D304">
            <v>85.227725733458641</v>
          </cell>
          <cell r="E304">
            <v>85.227725733458641</v>
          </cell>
          <cell r="F304">
            <v>85.227725733458641</v>
          </cell>
          <cell r="G304">
            <v>83</v>
          </cell>
          <cell r="L304">
            <v>-2.2277257334586409</v>
          </cell>
          <cell r="M304">
            <v>-2.6138509672610888</v>
          </cell>
          <cell r="P304">
            <v>1129535</v>
          </cell>
          <cell r="Q304">
            <v>1108156</v>
          </cell>
          <cell r="R304">
            <v>1108156</v>
          </cell>
          <cell r="S304">
            <v>1107648</v>
          </cell>
          <cell r="T304">
            <v>1081690</v>
          </cell>
          <cell r="Y304">
            <v>-25958</v>
          </cell>
          <cell r="Z304">
            <v>-2.3435242965274217</v>
          </cell>
          <cell r="AA304">
            <v>0.27032667073366712</v>
          </cell>
          <cell r="AC304">
            <v>193300.43336513243</v>
          </cell>
          <cell r="AD304">
            <v>173613.75</v>
          </cell>
          <cell r="AE304">
            <v>76100</v>
          </cell>
          <cell r="AF304">
            <v>76100</v>
          </cell>
          <cell r="AG304">
            <v>76100</v>
          </cell>
          <cell r="AL304">
            <v>0</v>
          </cell>
          <cell r="AM304">
            <v>0</v>
          </cell>
          <cell r="AP304">
            <v>936234.56663486757</v>
          </cell>
          <cell r="AQ304">
            <v>934542.25</v>
          </cell>
          <cell r="AR304">
            <v>1032056</v>
          </cell>
          <cell r="AS304">
            <v>1031548</v>
          </cell>
          <cell r="AT304">
            <v>1005590</v>
          </cell>
          <cell r="AU304">
            <v>0</v>
          </cell>
          <cell r="AV304">
            <v>0</v>
          </cell>
          <cell r="AW304">
            <v>0</v>
          </cell>
          <cell r="AY304">
            <v>-25958</v>
          </cell>
          <cell r="AZ304">
            <v>-2.5164122270606937</v>
          </cell>
          <cell r="BB304">
            <v>-295</v>
          </cell>
        </row>
        <row r="305">
          <cell r="A305">
            <v>296</v>
          </cell>
          <cell r="B305" t="str">
            <v>TISBURY</v>
          </cell>
          <cell r="C305">
            <v>24</v>
          </cell>
          <cell r="D305">
            <v>24.269662921348313</v>
          </cell>
          <cell r="E305">
            <v>24.269662921348313</v>
          </cell>
          <cell r="F305">
            <v>24.269662921348313</v>
          </cell>
          <cell r="G305">
            <v>26</v>
          </cell>
          <cell r="L305">
            <v>1.7303370786516865</v>
          </cell>
          <cell r="M305">
            <v>7.1296296296296413</v>
          </cell>
          <cell r="P305">
            <v>504672</v>
          </cell>
          <cell r="Q305">
            <v>570915</v>
          </cell>
          <cell r="R305">
            <v>570915</v>
          </cell>
          <cell r="S305">
            <v>559296</v>
          </cell>
          <cell r="T305">
            <v>601614</v>
          </cell>
          <cell r="Y305">
            <v>42318</v>
          </cell>
          <cell r="Z305">
            <v>7.5662976313079389</v>
          </cell>
          <cell r="AA305">
            <v>0.43666800167829756</v>
          </cell>
          <cell r="AC305">
            <v>21432</v>
          </cell>
          <cell r="AD305">
            <v>120494.5</v>
          </cell>
          <cell r="AE305">
            <v>87675</v>
          </cell>
          <cell r="AF305">
            <v>76056</v>
          </cell>
          <cell r="AG305">
            <v>76056</v>
          </cell>
          <cell r="AL305">
            <v>0</v>
          </cell>
          <cell r="AM305">
            <v>0</v>
          </cell>
          <cell r="AP305">
            <v>483240</v>
          </cell>
          <cell r="AQ305">
            <v>450420.5</v>
          </cell>
          <cell r="AR305">
            <v>483240</v>
          </cell>
          <cell r="AS305">
            <v>483240</v>
          </cell>
          <cell r="AT305">
            <v>525558</v>
          </cell>
          <cell r="AU305">
            <v>0</v>
          </cell>
          <cell r="AV305">
            <v>0</v>
          </cell>
          <cell r="AW305">
            <v>0</v>
          </cell>
          <cell r="AY305">
            <v>42318</v>
          </cell>
          <cell r="AZ305">
            <v>8.7571393096598005</v>
          </cell>
          <cell r="BB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L306">
            <v>0</v>
          </cell>
          <cell r="M306" t="str">
            <v>--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Y306">
            <v>0</v>
          </cell>
          <cell r="Z306" t="str">
            <v>--</v>
          </cell>
          <cell r="AA306" t="e">
            <v>#VALUE!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L306">
            <v>0</v>
          </cell>
          <cell r="AM306" t="str">
            <v>--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Y306">
            <v>0</v>
          </cell>
          <cell r="AZ306" t="str">
            <v>--</v>
          </cell>
          <cell r="BB306">
            <v>-297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L307">
            <v>0</v>
          </cell>
          <cell r="M307" t="str">
            <v>--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Y307">
            <v>0</v>
          </cell>
          <cell r="Z307" t="str">
            <v>--</v>
          </cell>
          <cell r="AA307" t="e">
            <v>#VALUE!</v>
          </cell>
          <cell r="AC307">
            <v>0</v>
          </cell>
          <cell r="AD307">
            <v>3470.25</v>
          </cell>
          <cell r="AE307">
            <v>0</v>
          </cell>
          <cell r="AF307">
            <v>0</v>
          </cell>
          <cell r="AG307">
            <v>0</v>
          </cell>
          <cell r="AL307">
            <v>0</v>
          </cell>
          <cell r="AM307" t="str">
            <v>--</v>
          </cell>
          <cell r="AP307">
            <v>0</v>
          </cell>
          <cell r="AQ307">
            <v>-3470.25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Y307">
            <v>0</v>
          </cell>
          <cell r="AZ307" t="str">
            <v>--</v>
          </cell>
          <cell r="BB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L308">
            <v>0</v>
          </cell>
          <cell r="M308" t="str">
            <v>--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Y308">
            <v>0</v>
          </cell>
          <cell r="Z308" t="str">
            <v>--</v>
          </cell>
          <cell r="AA308" t="e">
            <v>#VALUE!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L308">
            <v>0</v>
          </cell>
          <cell r="AM308" t="str">
            <v>--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Y308">
            <v>0</v>
          </cell>
          <cell r="AZ308" t="str">
            <v>--</v>
          </cell>
          <cell r="BB308">
            <v>-299</v>
          </cell>
        </row>
        <row r="309">
          <cell r="A309">
            <v>300</v>
          </cell>
          <cell r="B309" t="str">
            <v>TRURO</v>
          </cell>
          <cell r="C309">
            <v>4</v>
          </cell>
          <cell r="D309">
            <v>4</v>
          </cell>
          <cell r="E309">
            <v>4</v>
          </cell>
          <cell r="F309">
            <v>4</v>
          </cell>
          <cell r="G309">
            <v>6</v>
          </cell>
          <cell r="L309">
            <v>2</v>
          </cell>
          <cell r="M309">
            <v>50</v>
          </cell>
          <cell r="P309">
            <v>118644</v>
          </cell>
          <cell r="Q309">
            <v>122385</v>
          </cell>
          <cell r="R309">
            <v>122385</v>
          </cell>
          <cell r="S309">
            <v>122370</v>
          </cell>
          <cell r="T309">
            <v>181576</v>
          </cell>
          <cell r="Y309">
            <v>59206</v>
          </cell>
          <cell r="Z309">
            <v>48.382773555610029</v>
          </cell>
          <cell r="AA309">
            <v>-1.6172264443899707</v>
          </cell>
          <cell r="AC309">
            <v>6716.9293885993948</v>
          </cell>
          <cell r="AD309">
            <v>26104</v>
          </cell>
          <cell r="AE309">
            <v>7313</v>
          </cell>
          <cell r="AF309">
            <v>7298</v>
          </cell>
          <cell r="AG309">
            <v>7298</v>
          </cell>
          <cell r="AL309">
            <v>0</v>
          </cell>
          <cell r="AM309">
            <v>0</v>
          </cell>
          <cell r="AP309">
            <v>111927.0706114006</v>
          </cell>
          <cell r="AQ309">
            <v>96281</v>
          </cell>
          <cell r="AR309">
            <v>115072</v>
          </cell>
          <cell r="AS309">
            <v>115072</v>
          </cell>
          <cell r="AT309">
            <v>174278</v>
          </cell>
          <cell r="AU309">
            <v>0</v>
          </cell>
          <cell r="AV309">
            <v>0</v>
          </cell>
          <cell r="AW309">
            <v>0</v>
          </cell>
          <cell r="AY309">
            <v>59206</v>
          </cell>
          <cell r="AZ309">
            <v>51.451265294771972</v>
          </cell>
          <cell r="BB309">
            <v>-300</v>
          </cell>
        </row>
        <row r="310">
          <cell r="A310">
            <v>301</v>
          </cell>
          <cell r="B310" t="str">
            <v>TYNGSBOROUGH</v>
          </cell>
          <cell r="C310">
            <v>88</v>
          </cell>
          <cell r="D310">
            <v>90.616366305178133</v>
          </cell>
          <cell r="E310">
            <v>90.616366305178133</v>
          </cell>
          <cell r="F310">
            <v>90.616366305178133</v>
          </cell>
          <cell r="G310">
            <v>86</v>
          </cell>
          <cell r="L310">
            <v>-4.6163663051781327</v>
          </cell>
          <cell r="M310">
            <v>-5.0944067759582374</v>
          </cell>
          <cell r="P310">
            <v>1157573</v>
          </cell>
          <cell r="Q310">
            <v>1203459</v>
          </cell>
          <cell r="R310">
            <v>1203459</v>
          </cell>
          <cell r="S310">
            <v>1203272</v>
          </cell>
          <cell r="T310">
            <v>1143851</v>
          </cell>
          <cell r="Y310">
            <v>-59421</v>
          </cell>
          <cell r="Z310">
            <v>-4.9382849430552707</v>
          </cell>
          <cell r="AA310">
            <v>0.15612183290296677</v>
          </cell>
          <cell r="AC310">
            <v>92808.462969805114</v>
          </cell>
          <cell r="AD310">
            <v>254329.74999999997</v>
          </cell>
          <cell r="AE310">
            <v>124470</v>
          </cell>
          <cell r="AF310">
            <v>124283</v>
          </cell>
          <cell r="AG310">
            <v>124283</v>
          </cell>
          <cell r="AL310">
            <v>0</v>
          </cell>
          <cell r="AM310">
            <v>0</v>
          </cell>
          <cell r="AP310">
            <v>1064764.5370301949</v>
          </cell>
          <cell r="AQ310">
            <v>949129.25</v>
          </cell>
          <cell r="AR310">
            <v>1078989</v>
          </cell>
          <cell r="AS310">
            <v>1078989</v>
          </cell>
          <cell r="AT310">
            <v>1019568</v>
          </cell>
          <cell r="AU310">
            <v>0</v>
          </cell>
          <cell r="AV310">
            <v>0</v>
          </cell>
          <cell r="AW310">
            <v>0</v>
          </cell>
          <cell r="AY310">
            <v>-59421</v>
          </cell>
          <cell r="AZ310">
            <v>-5.5070997016651742</v>
          </cell>
          <cell r="BB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L311">
            <v>0</v>
          </cell>
          <cell r="M311" t="str">
            <v>--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Y311">
            <v>0</v>
          </cell>
          <cell r="Z311" t="str">
            <v>--</v>
          </cell>
          <cell r="AA311" t="e">
            <v>#VALUE!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L311">
            <v>0</v>
          </cell>
          <cell r="AM311" t="str">
            <v>--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Y311">
            <v>0</v>
          </cell>
          <cell r="AZ311" t="str">
            <v>--</v>
          </cell>
          <cell r="BB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L312">
            <v>0</v>
          </cell>
          <cell r="M312" t="str">
            <v>--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Y312">
            <v>0</v>
          </cell>
          <cell r="Z312" t="str">
            <v>--</v>
          </cell>
          <cell r="AA312" t="e">
            <v>#VALUE!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L312">
            <v>0</v>
          </cell>
          <cell r="AM312" t="str">
            <v>--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Y312">
            <v>0</v>
          </cell>
          <cell r="AZ312" t="str">
            <v>--</v>
          </cell>
          <cell r="BB312">
            <v>-303</v>
          </cell>
        </row>
        <row r="313">
          <cell r="A313">
            <v>304</v>
          </cell>
          <cell r="B313" t="str">
            <v>UXBRIDGE</v>
          </cell>
          <cell r="C313">
            <v>2</v>
          </cell>
          <cell r="D313">
            <v>1.9618188129121834</v>
          </cell>
          <cell r="E313">
            <v>1.9618188129121834</v>
          </cell>
          <cell r="F313">
            <v>1.9618188129121834</v>
          </cell>
          <cell r="G313">
            <v>2</v>
          </cell>
          <cell r="L313">
            <v>3.8181187087816593E-2</v>
          </cell>
          <cell r="M313">
            <v>1.9462137296532234</v>
          </cell>
          <cell r="P313">
            <v>26574</v>
          </cell>
          <cell r="Q313">
            <v>30318</v>
          </cell>
          <cell r="R313">
            <v>30318</v>
          </cell>
          <cell r="S313">
            <v>30318</v>
          </cell>
          <cell r="T313">
            <v>30895</v>
          </cell>
          <cell r="Y313">
            <v>577</v>
          </cell>
          <cell r="Z313">
            <v>1.9031598390395255</v>
          </cell>
          <cell r="AA313">
            <v>-4.3053890613697909E-2</v>
          </cell>
          <cell r="AC313">
            <v>15708.402017352199</v>
          </cell>
          <cell r="AD313">
            <v>10991.5</v>
          </cell>
          <cell r="AE313">
            <v>5496</v>
          </cell>
          <cell r="AF313">
            <v>5496</v>
          </cell>
          <cell r="AG313">
            <v>5496</v>
          </cell>
          <cell r="AL313">
            <v>0</v>
          </cell>
          <cell r="AM313">
            <v>0</v>
          </cell>
          <cell r="AP313">
            <v>10865.597982647801</v>
          </cell>
          <cell r="AQ313">
            <v>19326.5</v>
          </cell>
          <cell r="AR313">
            <v>24822</v>
          </cell>
          <cell r="AS313">
            <v>24822</v>
          </cell>
          <cell r="AT313">
            <v>25399</v>
          </cell>
          <cell r="AU313">
            <v>0</v>
          </cell>
          <cell r="AV313">
            <v>0</v>
          </cell>
          <cell r="AW313">
            <v>0</v>
          </cell>
          <cell r="AY313">
            <v>577</v>
          </cell>
          <cell r="AZ313">
            <v>2.3245508017081695</v>
          </cell>
          <cell r="BB313">
            <v>-304</v>
          </cell>
        </row>
        <row r="314">
          <cell r="A314">
            <v>305</v>
          </cell>
          <cell r="B314" t="str">
            <v>WAKEFIELD</v>
          </cell>
          <cell r="C314">
            <v>46</v>
          </cell>
          <cell r="D314">
            <v>47.317662860980505</v>
          </cell>
          <cell r="E314">
            <v>47.317662860980505</v>
          </cell>
          <cell r="F314">
            <v>47.317662860980505</v>
          </cell>
          <cell r="G314">
            <v>69</v>
          </cell>
          <cell r="L314">
            <v>21.682337139019495</v>
          </cell>
          <cell r="M314">
            <v>45.822924946065683</v>
          </cell>
          <cell r="P314">
            <v>586525</v>
          </cell>
          <cell r="Q314">
            <v>603843</v>
          </cell>
          <cell r="R314">
            <v>603843</v>
          </cell>
          <cell r="S314">
            <v>601396</v>
          </cell>
          <cell r="T314">
            <v>879837</v>
          </cell>
          <cell r="Y314">
            <v>278441</v>
          </cell>
          <cell r="Z314">
            <v>46.299110735688309</v>
          </cell>
          <cell r="AA314">
            <v>0.47618578962262603</v>
          </cell>
          <cell r="AC314">
            <v>41078</v>
          </cell>
          <cell r="AD314">
            <v>109624.74999999999</v>
          </cell>
          <cell r="AE314">
            <v>58396</v>
          </cell>
          <cell r="AF314">
            <v>55949</v>
          </cell>
          <cell r="AG314">
            <v>55949</v>
          </cell>
          <cell r="AL314">
            <v>0</v>
          </cell>
          <cell r="AM314">
            <v>0</v>
          </cell>
          <cell r="AP314">
            <v>545447</v>
          </cell>
          <cell r="AQ314">
            <v>494218.25</v>
          </cell>
          <cell r="AR314">
            <v>545447</v>
          </cell>
          <cell r="AS314">
            <v>545447</v>
          </cell>
          <cell r="AT314">
            <v>823888</v>
          </cell>
          <cell r="AU314">
            <v>0</v>
          </cell>
          <cell r="AV314">
            <v>0</v>
          </cell>
          <cell r="AW314">
            <v>0</v>
          </cell>
          <cell r="AY314">
            <v>278441</v>
          </cell>
          <cell r="AZ314">
            <v>51.048222833749193</v>
          </cell>
          <cell r="BB314">
            <v>-305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L315">
            <v>0</v>
          </cell>
          <cell r="M315" t="str">
            <v>--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Y315">
            <v>0</v>
          </cell>
          <cell r="Z315" t="str">
            <v>--</v>
          </cell>
          <cell r="AA315" t="e">
            <v>#VALUE!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L315">
            <v>0</v>
          </cell>
          <cell r="AM315" t="str">
            <v>--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Y315">
            <v>0</v>
          </cell>
          <cell r="AZ315" t="str">
            <v>--</v>
          </cell>
          <cell r="BB315">
            <v>-306</v>
          </cell>
        </row>
        <row r="316">
          <cell r="A316">
            <v>307</v>
          </cell>
          <cell r="B316" t="str">
            <v>WALPOLE</v>
          </cell>
          <cell r="C316">
            <v>21</v>
          </cell>
          <cell r="D316">
            <v>21.917840182951497</v>
          </cell>
          <cell r="E316">
            <v>21.917840182951497</v>
          </cell>
          <cell r="F316">
            <v>21.917840182951497</v>
          </cell>
          <cell r="G316">
            <v>29</v>
          </cell>
          <cell r="L316">
            <v>7.0821598170485025</v>
          </cell>
          <cell r="M316">
            <v>32.312307042722523</v>
          </cell>
          <cell r="P316">
            <v>245186</v>
          </cell>
          <cell r="Q316">
            <v>275388</v>
          </cell>
          <cell r="R316">
            <v>275388</v>
          </cell>
          <cell r="S316">
            <v>275362</v>
          </cell>
          <cell r="T316">
            <v>368821</v>
          </cell>
          <cell r="Y316">
            <v>93459</v>
          </cell>
          <cell r="Z316">
            <v>33.94041298363608</v>
          </cell>
          <cell r="AA316">
            <v>1.6281059409135565</v>
          </cell>
          <cell r="AC316">
            <v>84632.552670748963</v>
          </cell>
          <cell r="AD316">
            <v>67722</v>
          </cell>
          <cell r="AE316">
            <v>48949</v>
          </cell>
          <cell r="AF316">
            <v>48923</v>
          </cell>
          <cell r="AG316">
            <v>48923</v>
          </cell>
          <cell r="AL316">
            <v>0</v>
          </cell>
          <cell r="AM316">
            <v>0</v>
          </cell>
          <cell r="AP316">
            <v>160553.44732925104</v>
          </cell>
          <cell r="AQ316">
            <v>207666</v>
          </cell>
          <cell r="AR316">
            <v>226439</v>
          </cell>
          <cell r="AS316">
            <v>226439</v>
          </cell>
          <cell r="AT316">
            <v>319898</v>
          </cell>
          <cell r="AU316">
            <v>0</v>
          </cell>
          <cell r="AV316">
            <v>0</v>
          </cell>
          <cell r="AW316">
            <v>0</v>
          </cell>
          <cell r="AY316">
            <v>93459</v>
          </cell>
          <cell r="AZ316">
            <v>41.273367220310988</v>
          </cell>
          <cell r="BB316">
            <v>-307</v>
          </cell>
        </row>
        <row r="317">
          <cell r="A317">
            <v>308</v>
          </cell>
          <cell r="B317" t="str">
            <v>WALTHAM</v>
          </cell>
          <cell r="C317">
            <v>22</v>
          </cell>
          <cell r="D317">
            <v>22.940776943431583</v>
          </cell>
          <cell r="E317">
            <v>22.940776943431583</v>
          </cell>
          <cell r="F317">
            <v>22.571743741868627</v>
          </cell>
          <cell r="G317">
            <v>21</v>
          </cell>
          <cell r="L317">
            <v>-1.5717437418686266</v>
          </cell>
          <cell r="M317">
            <v>-6.9633244105690384</v>
          </cell>
          <cell r="P317">
            <v>365560</v>
          </cell>
          <cell r="Q317">
            <v>414112</v>
          </cell>
          <cell r="R317">
            <v>414112</v>
          </cell>
          <cell r="S317">
            <v>407944</v>
          </cell>
          <cell r="T317">
            <v>411868</v>
          </cell>
          <cell r="Y317">
            <v>3924</v>
          </cell>
          <cell r="Z317">
            <v>0.9618967309238613</v>
          </cell>
          <cell r="AA317">
            <v>7.9252211414928997</v>
          </cell>
          <cell r="AC317">
            <v>140202.70988283679</v>
          </cell>
          <cell r="AD317">
            <v>132933.5</v>
          </cell>
          <cell r="AE317">
            <v>67707</v>
          </cell>
          <cell r="AF317">
            <v>61539</v>
          </cell>
          <cell r="AG317">
            <v>61539</v>
          </cell>
          <cell r="AL317">
            <v>0</v>
          </cell>
          <cell r="AM317">
            <v>0</v>
          </cell>
          <cell r="AP317">
            <v>225357.29011716321</v>
          </cell>
          <cell r="AQ317">
            <v>281178.5</v>
          </cell>
          <cell r="AR317">
            <v>346405</v>
          </cell>
          <cell r="AS317">
            <v>346405</v>
          </cell>
          <cell r="AT317">
            <v>350329</v>
          </cell>
          <cell r="AU317">
            <v>0</v>
          </cell>
          <cell r="AV317">
            <v>0</v>
          </cell>
          <cell r="AW317">
            <v>0</v>
          </cell>
          <cell r="AY317">
            <v>3924</v>
          </cell>
          <cell r="AZ317">
            <v>1.1327781065515907</v>
          </cell>
          <cell r="BB317">
            <v>-308</v>
          </cell>
        </row>
        <row r="318">
          <cell r="A318">
            <v>309</v>
          </cell>
          <cell r="B318" t="str">
            <v>WARE</v>
          </cell>
          <cell r="C318">
            <v>4</v>
          </cell>
          <cell r="D318">
            <v>4.0397022332506207</v>
          </cell>
          <cell r="E318">
            <v>4.0397022332506207</v>
          </cell>
          <cell r="F318">
            <v>3.9702233250620358</v>
          </cell>
          <cell r="G318">
            <v>6</v>
          </cell>
          <cell r="L318">
            <v>2.0297766749379642</v>
          </cell>
          <cell r="M318">
            <v>51.124999999999957</v>
          </cell>
          <cell r="P318">
            <v>45892</v>
          </cell>
          <cell r="Q318">
            <v>49420</v>
          </cell>
          <cell r="R318">
            <v>49420</v>
          </cell>
          <cell r="S318">
            <v>48573</v>
          </cell>
          <cell r="T318">
            <v>73263</v>
          </cell>
          <cell r="Y318">
            <v>24690</v>
          </cell>
          <cell r="Z318">
            <v>50.830708418257053</v>
          </cell>
          <cell r="AA318">
            <v>-0.29429158174290393</v>
          </cell>
          <cell r="AC318">
            <v>28906.395544223793</v>
          </cell>
          <cell r="AD318">
            <v>18614</v>
          </cell>
          <cell r="AE318">
            <v>7072</v>
          </cell>
          <cell r="AF318">
            <v>6225</v>
          </cell>
          <cell r="AG318">
            <v>6225</v>
          </cell>
          <cell r="AL318">
            <v>0</v>
          </cell>
          <cell r="AM318">
            <v>0</v>
          </cell>
          <cell r="AP318">
            <v>16985.604455776207</v>
          </cell>
          <cell r="AQ318">
            <v>30806</v>
          </cell>
          <cell r="AR318">
            <v>42348</v>
          </cell>
          <cell r="AS318">
            <v>42348</v>
          </cell>
          <cell r="AT318">
            <v>67038</v>
          </cell>
          <cell r="AU318">
            <v>0</v>
          </cell>
          <cell r="AV318">
            <v>0</v>
          </cell>
          <cell r="AW318">
            <v>0</v>
          </cell>
          <cell r="AY318">
            <v>24690</v>
          </cell>
          <cell r="AZ318">
            <v>58.302635307452547</v>
          </cell>
          <cell r="BB318">
            <v>-309</v>
          </cell>
        </row>
        <row r="319">
          <cell r="A319">
            <v>310</v>
          </cell>
          <cell r="B319" t="str">
            <v>WAREHAM</v>
          </cell>
          <cell r="C319">
            <v>50</v>
          </cell>
          <cell r="D319">
            <v>52.072536379276556</v>
          </cell>
          <cell r="E319">
            <v>52.072536379276556</v>
          </cell>
          <cell r="F319">
            <v>51.934741103686036</v>
          </cell>
          <cell r="G319">
            <v>62</v>
          </cell>
          <cell r="L319">
            <v>10.065258896313964</v>
          </cell>
          <cell r="M319">
            <v>19.380589336565677</v>
          </cell>
          <cell r="P319">
            <v>597263</v>
          </cell>
          <cell r="Q319">
            <v>673116</v>
          </cell>
          <cell r="R319">
            <v>673116</v>
          </cell>
          <cell r="S319">
            <v>671364</v>
          </cell>
          <cell r="T319">
            <v>803436</v>
          </cell>
          <cell r="Y319">
            <v>132072</v>
          </cell>
          <cell r="Z319">
            <v>19.672189751014347</v>
          </cell>
          <cell r="AA319">
            <v>0.29160041444866991</v>
          </cell>
          <cell r="AC319">
            <v>88558.519059448139</v>
          </cell>
          <cell r="AD319">
            <v>225331.25</v>
          </cell>
          <cell r="AE319">
            <v>120349</v>
          </cell>
          <cell r="AF319">
            <v>118597</v>
          </cell>
          <cell r="AG319">
            <v>118597</v>
          </cell>
          <cell r="AL319">
            <v>0</v>
          </cell>
          <cell r="AM319">
            <v>0</v>
          </cell>
          <cell r="AP319">
            <v>508704.48094055185</v>
          </cell>
          <cell r="AQ319">
            <v>447784.75</v>
          </cell>
          <cell r="AR319">
            <v>552767</v>
          </cell>
          <cell r="AS319">
            <v>552767</v>
          </cell>
          <cell r="AT319">
            <v>684839</v>
          </cell>
          <cell r="AU319">
            <v>0</v>
          </cell>
          <cell r="AV319">
            <v>0</v>
          </cell>
          <cell r="AW319">
            <v>0</v>
          </cell>
          <cell r="AY319">
            <v>132072</v>
          </cell>
          <cell r="AZ319">
            <v>23.89288796183564</v>
          </cell>
          <cell r="BB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L320">
            <v>0</v>
          </cell>
          <cell r="M320" t="str">
            <v>--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Y320">
            <v>0</v>
          </cell>
          <cell r="Z320" t="str">
            <v>--</v>
          </cell>
          <cell r="AA320" t="e">
            <v>#VALUE!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L320">
            <v>0</v>
          </cell>
          <cell r="AM320" t="str">
            <v>--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Y320">
            <v>0</v>
          </cell>
          <cell r="AZ320" t="str">
            <v>--</v>
          </cell>
          <cell r="BB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L321">
            <v>0</v>
          </cell>
          <cell r="M321" t="str">
            <v>--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Y321">
            <v>0</v>
          </cell>
          <cell r="Z321" t="str">
            <v>--</v>
          </cell>
          <cell r="AA321" t="e">
            <v>#VALUE!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L321">
            <v>0</v>
          </cell>
          <cell r="AM321" t="str">
            <v>--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Y321">
            <v>0</v>
          </cell>
          <cell r="AZ321" t="str">
            <v>--</v>
          </cell>
          <cell r="BB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L322">
            <v>0</v>
          </cell>
          <cell r="M322" t="str">
            <v>--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Y322">
            <v>0</v>
          </cell>
          <cell r="Z322" t="str">
            <v>--</v>
          </cell>
          <cell r="AA322" t="e">
            <v>#VALUE!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L322">
            <v>0</v>
          </cell>
          <cell r="AM322" t="str">
            <v>--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Y322">
            <v>0</v>
          </cell>
          <cell r="AZ322" t="str">
            <v>--</v>
          </cell>
          <cell r="BB322">
            <v>-313</v>
          </cell>
        </row>
        <row r="323">
          <cell r="A323">
            <v>314</v>
          </cell>
          <cell r="B323" t="str">
            <v>WATERTOWN</v>
          </cell>
          <cell r="C323">
            <v>12</v>
          </cell>
          <cell r="D323">
            <v>12.071584569891693</v>
          </cell>
          <cell r="E323">
            <v>12.071584569891693</v>
          </cell>
          <cell r="F323">
            <v>11.993344961089738</v>
          </cell>
          <cell r="G323">
            <v>10</v>
          </cell>
          <cell r="L323">
            <v>-1.993344961089738</v>
          </cell>
          <cell r="M323">
            <v>-16.620425473933999</v>
          </cell>
          <cell r="P323">
            <v>233298</v>
          </cell>
          <cell r="Q323">
            <v>223499</v>
          </cell>
          <cell r="R323">
            <v>223499</v>
          </cell>
          <cell r="S323">
            <v>222103</v>
          </cell>
          <cell r="T323">
            <v>186215</v>
          </cell>
          <cell r="Y323">
            <v>-35888</v>
          </cell>
          <cell r="Z323">
            <v>-16.158268911270902</v>
          </cell>
          <cell r="AA323">
            <v>0.46215656266309679</v>
          </cell>
          <cell r="AC323">
            <v>47375.598213963327</v>
          </cell>
          <cell r="AD323">
            <v>49737.25</v>
          </cell>
          <cell r="AE323">
            <v>10771</v>
          </cell>
          <cell r="AF323">
            <v>10701</v>
          </cell>
          <cell r="AG323">
            <v>10701</v>
          </cell>
          <cell r="AL323">
            <v>0</v>
          </cell>
          <cell r="AM323">
            <v>0</v>
          </cell>
          <cell r="AP323">
            <v>185922.40178603667</v>
          </cell>
          <cell r="AQ323">
            <v>173761.75</v>
          </cell>
          <cell r="AR323">
            <v>212728</v>
          </cell>
          <cell r="AS323">
            <v>211402</v>
          </cell>
          <cell r="AT323">
            <v>175514</v>
          </cell>
          <cell r="AU323">
            <v>0</v>
          </cell>
          <cell r="AV323">
            <v>0</v>
          </cell>
          <cell r="AW323">
            <v>0</v>
          </cell>
          <cell r="AY323">
            <v>-35888</v>
          </cell>
          <cell r="AZ323">
            <v>-16.976187547894529</v>
          </cell>
          <cell r="BB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0.9850746268656716</v>
          </cell>
          <cell r="E324">
            <v>0.9850746268656716</v>
          </cell>
          <cell r="F324">
            <v>0.9850746268656716</v>
          </cell>
          <cell r="G324">
            <v>0</v>
          </cell>
          <cell r="L324">
            <v>-0.9850746268656716</v>
          </cell>
          <cell r="M324">
            <v>-100</v>
          </cell>
          <cell r="P324">
            <v>16411</v>
          </cell>
          <cell r="Q324">
            <v>14493</v>
          </cell>
          <cell r="R324">
            <v>14493</v>
          </cell>
          <cell r="S324">
            <v>14493</v>
          </cell>
          <cell r="T324">
            <v>0</v>
          </cell>
          <cell r="Y324">
            <v>-14493</v>
          </cell>
          <cell r="Z324">
            <v>-100</v>
          </cell>
          <cell r="AA324">
            <v>0</v>
          </cell>
          <cell r="AC324">
            <v>15748.766616236589</v>
          </cell>
          <cell r="AD324">
            <v>6020.75</v>
          </cell>
          <cell r="AE324">
            <v>879</v>
          </cell>
          <cell r="AF324">
            <v>879</v>
          </cell>
          <cell r="AG324">
            <v>879</v>
          </cell>
          <cell r="AL324">
            <v>0</v>
          </cell>
          <cell r="AM324">
            <v>0</v>
          </cell>
          <cell r="AP324">
            <v>662.23338376341053</v>
          </cell>
          <cell r="AQ324">
            <v>8472.25</v>
          </cell>
          <cell r="AR324">
            <v>13614</v>
          </cell>
          <cell r="AS324">
            <v>13614</v>
          </cell>
          <cell r="AT324">
            <v>-879</v>
          </cell>
          <cell r="AU324">
            <v>0</v>
          </cell>
          <cell r="AV324">
            <v>0</v>
          </cell>
          <cell r="AW324">
            <v>0</v>
          </cell>
          <cell r="AY324">
            <v>-14493</v>
          </cell>
          <cell r="AZ324">
            <v>-106.45658880564126</v>
          </cell>
          <cell r="BB324">
            <v>-315</v>
          </cell>
        </row>
        <row r="325">
          <cell r="A325">
            <v>316</v>
          </cell>
          <cell r="B325" t="str">
            <v>WEBSTER</v>
          </cell>
          <cell r="C325">
            <v>9</v>
          </cell>
          <cell r="D325">
            <v>8.9652173913043391</v>
          </cell>
          <cell r="E325">
            <v>8.9652173913043391</v>
          </cell>
          <cell r="F325">
            <v>8.9652173913043391</v>
          </cell>
          <cell r="G325">
            <v>7</v>
          </cell>
          <cell r="L325">
            <v>-1.9652173913043391</v>
          </cell>
          <cell r="M325">
            <v>-21.920465567410208</v>
          </cell>
          <cell r="P325">
            <v>110148</v>
          </cell>
          <cell r="Q325">
            <v>115044</v>
          </cell>
          <cell r="R325">
            <v>115044</v>
          </cell>
          <cell r="S325">
            <v>114840</v>
          </cell>
          <cell r="T325">
            <v>85399</v>
          </cell>
          <cell r="Y325">
            <v>-29441</v>
          </cell>
          <cell r="Z325">
            <v>-25.6365377917102</v>
          </cell>
          <cell r="AA325">
            <v>-3.7160722242999924</v>
          </cell>
          <cell r="AC325">
            <v>8006</v>
          </cell>
          <cell r="AD325">
            <v>19987.249999999996</v>
          </cell>
          <cell r="AE325">
            <v>12902</v>
          </cell>
          <cell r="AF325">
            <v>12698</v>
          </cell>
          <cell r="AG325">
            <v>12698</v>
          </cell>
          <cell r="AL325">
            <v>0</v>
          </cell>
          <cell r="AM325">
            <v>0</v>
          </cell>
          <cell r="AP325">
            <v>102142</v>
          </cell>
          <cell r="AQ325">
            <v>95056.75</v>
          </cell>
          <cell r="AR325">
            <v>102142</v>
          </cell>
          <cell r="AS325">
            <v>102142</v>
          </cell>
          <cell r="AT325">
            <v>72701</v>
          </cell>
          <cell r="AU325">
            <v>0</v>
          </cell>
          <cell r="AV325">
            <v>0</v>
          </cell>
          <cell r="AW325">
            <v>0</v>
          </cell>
          <cell r="AY325">
            <v>-29441</v>
          </cell>
          <cell r="AZ325">
            <v>-28.823598519707861</v>
          </cell>
          <cell r="BB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0.97674418604651159</v>
          </cell>
          <cell r="E326">
            <v>0.97674418604651159</v>
          </cell>
          <cell r="F326">
            <v>0.97674418604651159</v>
          </cell>
          <cell r="G326">
            <v>0</v>
          </cell>
          <cell r="L326">
            <v>-0.97674418604651159</v>
          </cell>
          <cell r="M326">
            <v>-100</v>
          </cell>
          <cell r="P326">
            <v>17057</v>
          </cell>
          <cell r="Q326">
            <v>17010</v>
          </cell>
          <cell r="R326">
            <v>17010</v>
          </cell>
          <cell r="S326">
            <v>17010</v>
          </cell>
          <cell r="T326">
            <v>0</v>
          </cell>
          <cell r="Y326">
            <v>-17010</v>
          </cell>
          <cell r="Z326">
            <v>-100</v>
          </cell>
          <cell r="AA326">
            <v>0</v>
          </cell>
          <cell r="AC326">
            <v>1240.5838096227601</v>
          </cell>
          <cell r="AD326">
            <v>1860.5</v>
          </cell>
          <cell r="AE326">
            <v>875</v>
          </cell>
          <cell r="AF326">
            <v>875</v>
          </cell>
          <cell r="AG326">
            <v>875</v>
          </cell>
          <cell r="AL326">
            <v>0</v>
          </cell>
          <cell r="AM326">
            <v>0</v>
          </cell>
          <cell r="AP326">
            <v>15816.41619037724</v>
          </cell>
          <cell r="AQ326">
            <v>15149.5</v>
          </cell>
          <cell r="AR326">
            <v>16135</v>
          </cell>
          <cell r="AS326">
            <v>16135</v>
          </cell>
          <cell r="AT326">
            <v>-875</v>
          </cell>
          <cell r="AU326">
            <v>0</v>
          </cell>
          <cell r="AV326">
            <v>0</v>
          </cell>
          <cell r="AW326">
            <v>0</v>
          </cell>
          <cell r="AY326">
            <v>-17010</v>
          </cell>
          <cell r="AZ326">
            <v>-105.4229934924078</v>
          </cell>
          <cell r="BB326">
            <v>-317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L327">
            <v>0</v>
          </cell>
          <cell r="M327" t="str">
            <v>--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Y327">
            <v>0</v>
          </cell>
          <cell r="Z327" t="str">
            <v>--</v>
          </cell>
          <cell r="AA327" t="e">
            <v>#VALUE!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L327">
            <v>0</v>
          </cell>
          <cell r="AM327" t="str">
            <v>--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Y327">
            <v>0</v>
          </cell>
          <cell r="AZ327" t="str">
            <v>--</v>
          </cell>
          <cell r="BB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L328">
            <v>0</v>
          </cell>
          <cell r="M328" t="str">
            <v>--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Y328">
            <v>0</v>
          </cell>
          <cell r="Z328" t="str">
            <v>--</v>
          </cell>
          <cell r="AA328" t="e">
            <v>#VALUE!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L328">
            <v>0</v>
          </cell>
          <cell r="AM328" t="str">
            <v>--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Y328">
            <v>0</v>
          </cell>
          <cell r="AZ328" t="str">
            <v>--</v>
          </cell>
          <cell r="BB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L329">
            <v>0</v>
          </cell>
          <cell r="M329" t="str">
            <v>--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Y329">
            <v>0</v>
          </cell>
          <cell r="Z329" t="str">
            <v>--</v>
          </cell>
          <cell r="AA329" t="e">
            <v>#VALUE!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L329">
            <v>0</v>
          </cell>
          <cell r="AM329" t="str">
            <v>--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Y329">
            <v>0</v>
          </cell>
          <cell r="AZ329" t="str">
            <v>--</v>
          </cell>
          <cell r="BB329">
            <v>-320</v>
          </cell>
        </row>
        <row r="330">
          <cell r="A330">
            <v>321</v>
          </cell>
          <cell r="B330" t="str">
            <v>WESTBOROUGH</v>
          </cell>
          <cell r="C330">
            <v>6</v>
          </cell>
          <cell r="D330">
            <v>5.8687955570982275</v>
          </cell>
          <cell r="E330">
            <v>5.8687955570982275</v>
          </cell>
          <cell r="F330">
            <v>5.8687955570982275</v>
          </cell>
          <cell r="G330">
            <v>4</v>
          </cell>
          <cell r="L330">
            <v>-1.8687955570982275</v>
          </cell>
          <cell r="M330">
            <v>-31.842914596640615</v>
          </cell>
          <cell r="P330">
            <v>83847</v>
          </cell>
          <cell r="Q330">
            <v>84275</v>
          </cell>
          <cell r="R330">
            <v>84275</v>
          </cell>
          <cell r="S330">
            <v>84292</v>
          </cell>
          <cell r="T330">
            <v>60292</v>
          </cell>
          <cell r="Y330">
            <v>-24000</v>
          </cell>
          <cell r="Z330">
            <v>-28.472452901817491</v>
          </cell>
          <cell r="AA330">
            <v>3.3704616948231241</v>
          </cell>
          <cell r="AC330">
            <v>6280.6509118440008</v>
          </cell>
          <cell r="AD330">
            <v>6577.25</v>
          </cell>
          <cell r="AE330">
            <v>5668</v>
          </cell>
          <cell r="AF330">
            <v>5685</v>
          </cell>
          <cell r="AG330">
            <v>5685</v>
          </cell>
          <cell r="AL330">
            <v>0</v>
          </cell>
          <cell r="AM330">
            <v>0</v>
          </cell>
          <cell r="AP330">
            <v>77566.349088155999</v>
          </cell>
          <cell r="AQ330">
            <v>77697.75</v>
          </cell>
          <cell r="AR330">
            <v>78607</v>
          </cell>
          <cell r="AS330">
            <v>78607</v>
          </cell>
          <cell r="AT330">
            <v>54607</v>
          </cell>
          <cell r="AU330">
            <v>0</v>
          </cell>
          <cell r="AV330">
            <v>0</v>
          </cell>
          <cell r="AW330">
            <v>0</v>
          </cell>
          <cell r="AY330">
            <v>-24000</v>
          </cell>
          <cell r="AZ330">
            <v>-30.53163204294783</v>
          </cell>
          <cell r="BB330">
            <v>-321</v>
          </cell>
        </row>
        <row r="331">
          <cell r="A331">
            <v>322</v>
          </cell>
          <cell r="B331" t="str">
            <v>WEST BOYLSTON</v>
          </cell>
          <cell r="C331">
            <v>22</v>
          </cell>
          <cell r="D331">
            <v>21.65366905636181</v>
          </cell>
          <cell r="E331">
            <v>21.65366905636181</v>
          </cell>
          <cell r="F331">
            <v>21.65366905636181</v>
          </cell>
          <cell r="G331">
            <v>13</v>
          </cell>
          <cell r="L331">
            <v>-8.6536690563618102</v>
          </cell>
          <cell r="M331">
            <v>-39.963985012597107</v>
          </cell>
          <cell r="P331">
            <v>327580</v>
          </cell>
          <cell r="Q331">
            <v>317009</v>
          </cell>
          <cell r="R331">
            <v>317009</v>
          </cell>
          <cell r="S331">
            <v>327322</v>
          </cell>
          <cell r="T331">
            <v>191865</v>
          </cell>
          <cell r="Y331">
            <v>-135457</v>
          </cell>
          <cell r="Z331">
            <v>-41.383408386848416</v>
          </cell>
          <cell r="AA331">
            <v>-1.4194233742513092</v>
          </cell>
          <cell r="AC331">
            <v>33623.435568462817</v>
          </cell>
          <cell r="AD331">
            <v>65565.5</v>
          </cell>
          <cell r="AE331">
            <v>19333</v>
          </cell>
          <cell r="AF331">
            <v>19333</v>
          </cell>
          <cell r="AG331">
            <v>19333</v>
          </cell>
          <cell r="AL331">
            <v>0</v>
          </cell>
          <cell r="AM331">
            <v>0</v>
          </cell>
          <cell r="AP331">
            <v>293956.56443153718</v>
          </cell>
          <cell r="AQ331">
            <v>251443.5</v>
          </cell>
          <cell r="AR331">
            <v>297676</v>
          </cell>
          <cell r="AS331">
            <v>307989</v>
          </cell>
          <cell r="AT331">
            <v>172532</v>
          </cell>
          <cell r="AU331">
            <v>0</v>
          </cell>
          <cell r="AV331">
            <v>0</v>
          </cell>
          <cell r="AW331">
            <v>0</v>
          </cell>
          <cell r="AY331">
            <v>-135457</v>
          </cell>
          <cell r="AZ331">
            <v>-43.981116208695767</v>
          </cell>
          <cell r="BB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1.0358565737051795</v>
          </cell>
          <cell r="E332">
            <v>1.0358565737051795</v>
          </cell>
          <cell r="F332">
            <v>1.0358565737051795</v>
          </cell>
          <cell r="G332">
            <v>3</v>
          </cell>
          <cell r="L332">
            <v>1.9641434262948205</v>
          </cell>
          <cell r="M332">
            <v>189.61538461538456</v>
          </cell>
          <cell r="P332">
            <v>11204</v>
          </cell>
          <cell r="Q332">
            <v>11609</v>
          </cell>
          <cell r="R332">
            <v>11609</v>
          </cell>
          <cell r="S332">
            <v>11609</v>
          </cell>
          <cell r="T332">
            <v>33642</v>
          </cell>
          <cell r="Y332">
            <v>22033</v>
          </cell>
          <cell r="Z332">
            <v>189.79240244637782</v>
          </cell>
          <cell r="AA332">
            <v>0.17701783099326462</v>
          </cell>
          <cell r="AC332">
            <v>918.84873470081698</v>
          </cell>
          <cell r="AD332">
            <v>1380.25</v>
          </cell>
          <cell r="AE332">
            <v>1298</v>
          </cell>
          <cell r="AF332">
            <v>1298</v>
          </cell>
          <cell r="AG332">
            <v>1298</v>
          </cell>
          <cell r="AL332">
            <v>0</v>
          </cell>
          <cell r="AM332">
            <v>0</v>
          </cell>
          <cell r="AP332">
            <v>10285.151265299182</v>
          </cell>
          <cell r="AQ332">
            <v>10228.75</v>
          </cell>
          <cell r="AR332">
            <v>10311</v>
          </cell>
          <cell r="AS332">
            <v>10311</v>
          </cell>
          <cell r="AT332">
            <v>32344</v>
          </cell>
          <cell r="AU332">
            <v>0</v>
          </cell>
          <cell r="AV332">
            <v>0</v>
          </cell>
          <cell r="AW332">
            <v>0</v>
          </cell>
          <cell r="AY332">
            <v>22033</v>
          </cell>
          <cell r="AZ332">
            <v>213.68441470274468</v>
          </cell>
          <cell r="BB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L333">
            <v>0</v>
          </cell>
          <cell r="M333" t="str">
            <v>--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Y333">
            <v>0</v>
          </cell>
          <cell r="Z333" t="str">
            <v>--</v>
          </cell>
          <cell r="AA333" t="e">
            <v>#VALUE!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L333">
            <v>0</v>
          </cell>
          <cell r="AM333" t="str">
            <v>--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Y333">
            <v>0</v>
          </cell>
          <cell r="AZ333" t="str">
            <v>--</v>
          </cell>
          <cell r="BB333">
            <v>-324</v>
          </cell>
        </row>
        <row r="334">
          <cell r="A334">
            <v>325</v>
          </cell>
          <cell r="B334" t="str">
            <v>WESTFIELD</v>
          </cell>
          <cell r="C334">
            <v>15</v>
          </cell>
          <cell r="D334">
            <v>16.030000095929623</v>
          </cell>
          <cell r="E334">
            <v>16.030000095929623</v>
          </cell>
          <cell r="F334">
            <v>15.977890914788183</v>
          </cell>
          <cell r="G334">
            <v>16</v>
          </cell>
          <cell r="L334">
            <v>2.2109085211816648E-2</v>
          </cell>
          <cell r="M334">
            <v>0.13837298883643268</v>
          </cell>
          <cell r="P334">
            <v>175394</v>
          </cell>
          <cell r="Q334">
            <v>195838</v>
          </cell>
          <cell r="R334">
            <v>195838</v>
          </cell>
          <cell r="S334">
            <v>195374</v>
          </cell>
          <cell r="T334">
            <v>195856</v>
          </cell>
          <cell r="Y334">
            <v>482</v>
          </cell>
          <cell r="Z334">
            <v>0.24670631711487534</v>
          </cell>
          <cell r="AA334">
            <v>0.10833332827844266</v>
          </cell>
          <cell r="AC334">
            <v>13347</v>
          </cell>
          <cell r="AD334">
            <v>48655.75</v>
          </cell>
          <cell r="AE334">
            <v>33791</v>
          </cell>
          <cell r="AF334">
            <v>33327</v>
          </cell>
          <cell r="AG334">
            <v>33327</v>
          </cell>
          <cell r="AL334">
            <v>0</v>
          </cell>
          <cell r="AM334">
            <v>0</v>
          </cell>
          <cell r="AP334">
            <v>162047</v>
          </cell>
          <cell r="AQ334">
            <v>147182.25</v>
          </cell>
          <cell r="AR334">
            <v>162047</v>
          </cell>
          <cell r="AS334">
            <v>162047</v>
          </cell>
          <cell r="AT334">
            <v>162529</v>
          </cell>
          <cell r="AU334">
            <v>0</v>
          </cell>
          <cell r="AV334">
            <v>0</v>
          </cell>
          <cell r="AW334">
            <v>0</v>
          </cell>
          <cell r="AY334">
            <v>482</v>
          </cell>
          <cell r="AZ334">
            <v>0.29744456855109735</v>
          </cell>
          <cell r="BB334">
            <v>-325</v>
          </cell>
        </row>
        <row r="335">
          <cell r="A335">
            <v>326</v>
          </cell>
          <cell r="B335" t="str">
            <v>WESTFORD</v>
          </cell>
          <cell r="C335">
            <v>9</v>
          </cell>
          <cell r="D335">
            <v>8.9516782177430887</v>
          </cell>
          <cell r="E335">
            <v>8.9516782177430887</v>
          </cell>
          <cell r="F335">
            <v>8.9516782177430887</v>
          </cell>
          <cell r="G335">
            <v>12</v>
          </cell>
          <cell r="L335">
            <v>3.0483217822569113</v>
          </cell>
          <cell r="M335">
            <v>34.053075949656495</v>
          </cell>
          <cell r="P335">
            <v>118017</v>
          </cell>
          <cell r="Q335">
            <v>125156</v>
          </cell>
          <cell r="R335">
            <v>125156</v>
          </cell>
          <cell r="S335">
            <v>125127</v>
          </cell>
          <cell r="T335">
            <v>165562</v>
          </cell>
          <cell r="Y335">
            <v>40435</v>
          </cell>
          <cell r="Z335">
            <v>32.31516778952583</v>
          </cell>
          <cell r="AA335">
            <v>-1.7379081601306652</v>
          </cell>
          <cell r="AC335">
            <v>7974</v>
          </cell>
          <cell r="AD335">
            <v>25310.25</v>
          </cell>
          <cell r="AE335">
            <v>15113</v>
          </cell>
          <cell r="AF335">
            <v>15084</v>
          </cell>
          <cell r="AG335">
            <v>15084</v>
          </cell>
          <cell r="AL335">
            <v>0</v>
          </cell>
          <cell r="AM335">
            <v>0</v>
          </cell>
          <cell r="AP335">
            <v>110043</v>
          </cell>
          <cell r="AQ335">
            <v>99845.75</v>
          </cell>
          <cell r="AR335">
            <v>110043</v>
          </cell>
          <cell r="AS335">
            <v>110043</v>
          </cell>
          <cell r="AT335">
            <v>150478</v>
          </cell>
          <cell r="AU335">
            <v>0</v>
          </cell>
          <cell r="AV335">
            <v>0</v>
          </cell>
          <cell r="AW335">
            <v>0</v>
          </cell>
          <cell r="AY335">
            <v>40435</v>
          </cell>
          <cell r="AZ335">
            <v>36.744727061239701</v>
          </cell>
          <cell r="BB335">
            <v>-326</v>
          </cell>
        </row>
        <row r="336">
          <cell r="A336">
            <v>327</v>
          </cell>
          <cell r="B336" t="str">
            <v>WESTHAMPTON</v>
          </cell>
          <cell r="C336">
            <v>6</v>
          </cell>
          <cell r="D336">
            <v>6.5163825583780461</v>
          </cell>
          <cell r="E336">
            <v>6.5163825583780461</v>
          </cell>
          <cell r="F336">
            <v>6.5163825583780461</v>
          </cell>
          <cell r="G336">
            <v>6</v>
          </cell>
          <cell r="L336">
            <v>-0.51638255837804614</v>
          </cell>
          <cell r="M336">
            <v>-7.9243745091997164</v>
          </cell>
          <cell r="P336">
            <v>90330</v>
          </cell>
          <cell r="Q336">
            <v>97055</v>
          </cell>
          <cell r="R336">
            <v>97055</v>
          </cell>
          <cell r="S336">
            <v>97272</v>
          </cell>
          <cell r="T336">
            <v>89532</v>
          </cell>
          <cell r="Y336">
            <v>-7740</v>
          </cell>
          <cell r="Z336">
            <v>-7.957068837897852</v>
          </cell>
          <cell r="AA336">
            <v>-3.26943286981356E-2</v>
          </cell>
          <cell r="AC336">
            <v>20911.279405535999</v>
          </cell>
          <cell r="AD336">
            <v>30884.999999999996</v>
          </cell>
          <cell r="AE336">
            <v>12083</v>
          </cell>
          <cell r="AF336">
            <v>12300</v>
          </cell>
          <cell r="AG336">
            <v>12300</v>
          </cell>
          <cell r="AL336">
            <v>0</v>
          </cell>
          <cell r="AM336">
            <v>0</v>
          </cell>
          <cell r="AP336">
            <v>69418.720594464001</v>
          </cell>
          <cell r="AQ336">
            <v>66170</v>
          </cell>
          <cell r="AR336">
            <v>84972</v>
          </cell>
          <cell r="AS336">
            <v>84972</v>
          </cell>
          <cell r="AT336">
            <v>77232</v>
          </cell>
          <cell r="AU336">
            <v>0</v>
          </cell>
          <cell r="AV336">
            <v>0</v>
          </cell>
          <cell r="AW336">
            <v>0</v>
          </cell>
          <cell r="AY336">
            <v>-7740</v>
          </cell>
          <cell r="AZ336">
            <v>-9.108882926140371</v>
          </cell>
          <cell r="BB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L337">
            <v>0</v>
          </cell>
          <cell r="M337" t="str">
            <v>--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Y337">
            <v>0</v>
          </cell>
          <cell r="Z337" t="str">
            <v>--</v>
          </cell>
          <cell r="AA337" t="e">
            <v>#VALUE!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L337">
            <v>0</v>
          </cell>
          <cell r="AM337" t="str">
            <v>--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Y337">
            <v>0</v>
          </cell>
          <cell r="AZ337" t="str">
            <v>--</v>
          </cell>
          <cell r="BB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L338">
            <v>0</v>
          </cell>
          <cell r="M338" t="str">
            <v>--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Y338">
            <v>0</v>
          </cell>
          <cell r="Z338" t="str">
            <v>--</v>
          </cell>
          <cell r="AA338" t="e">
            <v>#VALUE!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L338">
            <v>0</v>
          </cell>
          <cell r="AM338" t="str">
            <v>--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Y338">
            <v>0</v>
          </cell>
          <cell r="AZ338" t="str">
            <v>--</v>
          </cell>
          <cell r="BB338">
            <v>-329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L339">
            <v>0</v>
          </cell>
          <cell r="M339" t="str">
            <v>--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Y339">
            <v>0</v>
          </cell>
          <cell r="Z339" t="str">
            <v>--</v>
          </cell>
          <cell r="AA339" t="e">
            <v>#VALUE!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L339">
            <v>0</v>
          </cell>
          <cell r="AM339" t="str">
            <v>--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Y339">
            <v>0</v>
          </cell>
          <cell r="AZ339" t="str">
            <v>--</v>
          </cell>
          <cell r="BB339">
            <v>-330</v>
          </cell>
        </row>
        <row r="340">
          <cell r="A340">
            <v>331</v>
          </cell>
          <cell r="B340" t="str">
            <v>WESTPORT</v>
          </cell>
          <cell r="C340">
            <v>8</v>
          </cell>
          <cell r="D340">
            <v>9.1148670620914842</v>
          </cell>
          <cell r="E340">
            <v>9.1148670620914842</v>
          </cell>
          <cell r="F340">
            <v>9.0459694242962083</v>
          </cell>
          <cell r="G340">
            <v>6</v>
          </cell>
          <cell r="L340">
            <v>-3.0459694242962083</v>
          </cell>
          <cell r="M340">
            <v>-33.672117176464923</v>
          </cell>
          <cell r="P340">
            <v>99303</v>
          </cell>
          <cell r="Q340">
            <v>104500</v>
          </cell>
          <cell r="R340">
            <v>104500</v>
          </cell>
          <cell r="S340">
            <v>103764</v>
          </cell>
          <cell r="T340">
            <v>70872</v>
          </cell>
          <cell r="Y340">
            <v>-32892</v>
          </cell>
          <cell r="Z340">
            <v>-31.698855094252345</v>
          </cell>
          <cell r="AA340">
            <v>1.9732620822125782</v>
          </cell>
          <cell r="AC340">
            <v>23645.426752733078</v>
          </cell>
          <cell r="AD340">
            <v>33130.249999999993</v>
          </cell>
          <cell r="AE340">
            <v>12327</v>
          </cell>
          <cell r="AF340">
            <v>11591</v>
          </cell>
          <cell r="AG340">
            <v>11591</v>
          </cell>
          <cell r="AL340">
            <v>0</v>
          </cell>
          <cell r="AM340">
            <v>0</v>
          </cell>
          <cell r="AP340">
            <v>75657.573247266919</v>
          </cell>
          <cell r="AQ340">
            <v>71369.75</v>
          </cell>
          <cell r="AR340">
            <v>92173</v>
          </cell>
          <cell r="AS340">
            <v>92173</v>
          </cell>
          <cell r="AT340">
            <v>59281</v>
          </cell>
          <cell r="AU340">
            <v>0</v>
          </cell>
          <cell r="AV340">
            <v>0</v>
          </cell>
          <cell r="AW340">
            <v>0</v>
          </cell>
          <cell r="AY340">
            <v>-32892</v>
          </cell>
          <cell r="AZ340">
            <v>-35.685070465320642</v>
          </cell>
          <cell r="BB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69</v>
          </cell>
          <cell r="D341">
            <v>74.284231242110891</v>
          </cell>
          <cell r="E341">
            <v>74.284231242110891</v>
          </cell>
          <cell r="F341">
            <v>74.180012879828027</v>
          </cell>
          <cell r="G341">
            <v>79</v>
          </cell>
          <cell r="L341">
            <v>4.8199871201719731</v>
          </cell>
          <cell r="M341">
            <v>6.4976897860349103</v>
          </cell>
          <cell r="P341">
            <v>918902</v>
          </cell>
          <cell r="Q341">
            <v>1003739</v>
          </cell>
          <cell r="R341">
            <v>1003739</v>
          </cell>
          <cell r="S341">
            <v>1002067</v>
          </cell>
          <cell r="T341">
            <v>1068113</v>
          </cell>
          <cell r="Y341">
            <v>66046</v>
          </cell>
          <cell r="Z341">
            <v>6.5909764516743907</v>
          </cell>
          <cell r="AA341">
            <v>9.3286665639480404E-2</v>
          </cell>
          <cell r="AC341">
            <v>371893.55959354463</v>
          </cell>
          <cell r="AD341">
            <v>282873</v>
          </cell>
          <cell r="AE341">
            <v>146293</v>
          </cell>
          <cell r="AF341">
            <v>144621</v>
          </cell>
          <cell r="AG341">
            <v>144621</v>
          </cell>
          <cell r="AL341">
            <v>0</v>
          </cell>
          <cell r="AM341">
            <v>0</v>
          </cell>
          <cell r="AP341">
            <v>547008.44040645543</v>
          </cell>
          <cell r="AQ341">
            <v>720866</v>
          </cell>
          <cell r="AR341">
            <v>857446</v>
          </cell>
          <cell r="AS341">
            <v>857446</v>
          </cell>
          <cell r="AT341">
            <v>923492</v>
          </cell>
          <cell r="AU341">
            <v>0</v>
          </cell>
          <cell r="AV341">
            <v>0</v>
          </cell>
          <cell r="AW341">
            <v>0</v>
          </cell>
          <cell r="AY341">
            <v>66046</v>
          </cell>
          <cell r="AZ341">
            <v>7.7026424987695963</v>
          </cell>
          <cell r="BB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L342">
            <v>0</v>
          </cell>
          <cell r="M342" t="str">
            <v>--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Y342">
            <v>0</v>
          </cell>
          <cell r="Z342" t="str">
            <v>--</v>
          </cell>
          <cell r="AA342" t="e">
            <v>#VALUE!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L342">
            <v>0</v>
          </cell>
          <cell r="AM342" t="str">
            <v>--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Y342">
            <v>0</v>
          </cell>
          <cell r="AZ342" t="str">
            <v>--</v>
          </cell>
          <cell r="BB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L343">
            <v>0</v>
          </cell>
          <cell r="M343" t="str">
            <v>--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Y343">
            <v>0</v>
          </cell>
          <cell r="Z343" t="str">
            <v>--</v>
          </cell>
          <cell r="AA343" t="e">
            <v>#VALUE!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L343">
            <v>0</v>
          </cell>
          <cell r="AM343" t="str">
            <v>--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Y343">
            <v>0</v>
          </cell>
          <cell r="AZ343" t="str">
            <v>--</v>
          </cell>
          <cell r="BB343">
            <v>-334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L344">
            <v>0</v>
          </cell>
          <cell r="M344" t="str">
            <v>--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Y344">
            <v>0</v>
          </cell>
          <cell r="Z344" t="str">
            <v>--</v>
          </cell>
          <cell r="AA344" t="e">
            <v>#VALUE!</v>
          </cell>
          <cell r="AC344">
            <v>0</v>
          </cell>
          <cell r="AD344">
            <v>3485</v>
          </cell>
          <cell r="AE344">
            <v>0</v>
          </cell>
          <cell r="AF344">
            <v>0</v>
          </cell>
          <cell r="AG344">
            <v>0</v>
          </cell>
          <cell r="AL344">
            <v>0</v>
          </cell>
          <cell r="AM344" t="str">
            <v>--</v>
          </cell>
          <cell r="AP344">
            <v>0</v>
          </cell>
          <cell r="AQ344">
            <v>-3485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Y344">
            <v>0</v>
          </cell>
          <cell r="AZ344" t="str">
            <v>--</v>
          </cell>
          <cell r="BB344">
            <v>-335</v>
          </cell>
        </row>
        <row r="345">
          <cell r="A345">
            <v>336</v>
          </cell>
          <cell r="B345" t="str">
            <v>WEYMOUTH</v>
          </cell>
          <cell r="C345">
            <v>110</v>
          </cell>
          <cell r="D345">
            <v>134.5997633351252</v>
          </cell>
          <cell r="E345">
            <v>134.5997633351252</v>
          </cell>
          <cell r="F345">
            <v>134.94406713259355</v>
          </cell>
          <cell r="G345">
            <v>168</v>
          </cell>
          <cell r="L345">
            <v>33.055932867406455</v>
          </cell>
          <cell r="M345">
            <v>24.496025330944192</v>
          </cell>
          <cell r="P345">
            <v>1256320</v>
          </cell>
          <cell r="Q345">
            <v>1473061</v>
          </cell>
          <cell r="R345">
            <v>1473061</v>
          </cell>
          <cell r="S345">
            <v>1477144</v>
          </cell>
          <cell r="T345">
            <v>1817450</v>
          </cell>
          <cell r="Y345">
            <v>340306</v>
          </cell>
          <cell r="Z345">
            <v>23.038105966649148</v>
          </cell>
          <cell r="AA345">
            <v>-1.4579193642950443</v>
          </cell>
          <cell r="AC345">
            <v>201499.56315698742</v>
          </cell>
          <cell r="AD345">
            <v>467556.25</v>
          </cell>
          <cell r="AE345">
            <v>314927</v>
          </cell>
          <cell r="AF345">
            <v>319010</v>
          </cell>
          <cell r="AG345">
            <v>319010</v>
          </cell>
          <cell r="AL345">
            <v>0</v>
          </cell>
          <cell r="AM345">
            <v>0</v>
          </cell>
          <cell r="AP345">
            <v>1054820.4368430125</v>
          </cell>
          <cell r="AQ345">
            <v>1005504.75</v>
          </cell>
          <cell r="AR345">
            <v>1158134</v>
          </cell>
          <cell r="AS345">
            <v>1158134</v>
          </cell>
          <cell r="AT345">
            <v>1498440</v>
          </cell>
          <cell r="AU345">
            <v>0</v>
          </cell>
          <cell r="AV345">
            <v>0</v>
          </cell>
          <cell r="AW345">
            <v>0</v>
          </cell>
          <cell r="AY345">
            <v>340306</v>
          </cell>
          <cell r="AZ345">
            <v>29.38399183514171</v>
          </cell>
          <cell r="BB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1.1389521640091116</v>
          </cell>
          <cell r="E346">
            <v>1.1389521640091116</v>
          </cell>
          <cell r="F346">
            <v>1.1389521640091116</v>
          </cell>
          <cell r="G346">
            <v>0</v>
          </cell>
          <cell r="L346">
            <v>-1.1389521640091116</v>
          </cell>
          <cell r="M346">
            <v>-100</v>
          </cell>
          <cell r="P346">
            <v>18774</v>
          </cell>
          <cell r="Q346">
            <v>21336</v>
          </cell>
          <cell r="R346">
            <v>21336</v>
          </cell>
          <cell r="S346">
            <v>21833</v>
          </cell>
          <cell r="T346">
            <v>0</v>
          </cell>
          <cell r="Y346">
            <v>-21833</v>
          </cell>
          <cell r="Z346">
            <v>-100</v>
          </cell>
          <cell r="AA346">
            <v>0</v>
          </cell>
          <cell r="AC346">
            <v>2005.4529526796032</v>
          </cell>
          <cell r="AD346">
            <v>5426.75</v>
          </cell>
          <cell r="AE346">
            <v>3455</v>
          </cell>
          <cell r="AF346">
            <v>3952</v>
          </cell>
          <cell r="AG346">
            <v>3952</v>
          </cell>
          <cell r="AL346">
            <v>0</v>
          </cell>
          <cell r="AM346">
            <v>0</v>
          </cell>
          <cell r="AP346">
            <v>16768.547047320397</v>
          </cell>
          <cell r="AQ346">
            <v>15909.25</v>
          </cell>
          <cell r="AR346">
            <v>17881</v>
          </cell>
          <cell r="AS346">
            <v>17881</v>
          </cell>
          <cell r="AT346">
            <v>-3952</v>
          </cell>
          <cell r="AU346">
            <v>0</v>
          </cell>
          <cell r="AV346">
            <v>0</v>
          </cell>
          <cell r="AW346">
            <v>0</v>
          </cell>
          <cell r="AY346">
            <v>-21833</v>
          </cell>
          <cell r="AZ346">
            <v>-122.10167216598624</v>
          </cell>
          <cell r="BB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L347">
            <v>0</v>
          </cell>
          <cell r="M347" t="str">
            <v>--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Y347">
            <v>0</v>
          </cell>
          <cell r="Z347" t="str">
            <v>--</v>
          </cell>
          <cell r="AA347" t="e">
            <v>#VALUE!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L347">
            <v>0</v>
          </cell>
          <cell r="AM347" t="str">
            <v>--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Y347">
            <v>0</v>
          </cell>
          <cell r="AZ347" t="str">
            <v>--</v>
          </cell>
          <cell r="BB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L348">
            <v>0</v>
          </cell>
          <cell r="M348" t="str">
            <v>--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Y348">
            <v>0</v>
          </cell>
          <cell r="Z348" t="str">
            <v>--</v>
          </cell>
          <cell r="AA348" t="e">
            <v>#VALUE!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L348">
            <v>0</v>
          </cell>
          <cell r="AM348" t="str">
            <v>--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Y348">
            <v>0</v>
          </cell>
          <cell r="AZ348" t="str">
            <v>--</v>
          </cell>
          <cell r="BB348">
            <v>-339</v>
          </cell>
        </row>
        <row r="349">
          <cell r="A349">
            <v>340</v>
          </cell>
          <cell r="B349" t="str">
            <v>WILLIAMSBURG</v>
          </cell>
          <cell r="C349">
            <v>16</v>
          </cell>
          <cell r="D349">
            <v>16.636582495762671</v>
          </cell>
          <cell r="E349">
            <v>16.636582495762671</v>
          </cell>
          <cell r="F349">
            <v>16.636582495762671</v>
          </cell>
          <cell r="G349">
            <v>15</v>
          </cell>
          <cell r="L349">
            <v>-1.6365824957626707</v>
          </cell>
          <cell r="M349">
            <v>-9.8372517082730653</v>
          </cell>
          <cell r="P349">
            <v>233115</v>
          </cell>
          <cell r="Q349">
            <v>245560</v>
          </cell>
          <cell r="R349">
            <v>245560</v>
          </cell>
          <cell r="S349">
            <v>245182</v>
          </cell>
          <cell r="T349">
            <v>221099</v>
          </cell>
          <cell r="Y349">
            <v>-24083</v>
          </cell>
          <cell r="Z349">
            <v>-9.822499204672452</v>
          </cell>
          <cell r="AA349">
            <v>1.4752503600613309E-2</v>
          </cell>
          <cell r="AC349">
            <v>17415.696898798851</v>
          </cell>
          <cell r="AD349">
            <v>50767</v>
          </cell>
          <cell r="AE349">
            <v>26733</v>
          </cell>
          <cell r="AF349">
            <v>26355</v>
          </cell>
          <cell r="AG349">
            <v>26355</v>
          </cell>
          <cell r="AL349">
            <v>0</v>
          </cell>
          <cell r="AM349">
            <v>0</v>
          </cell>
          <cell r="AP349">
            <v>215699.30310120113</v>
          </cell>
          <cell r="AQ349">
            <v>194793</v>
          </cell>
          <cell r="AR349">
            <v>218827</v>
          </cell>
          <cell r="AS349">
            <v>218827</v>
          </cell>
          <cell r="AT349">
            <v>194744</v>
          </cell>
          <cell r="AU349">
            <v>0</v>
          </cell>
          <cell r="AV349">
            <v>0</v>
          </cell>
          <cell r="AW349">
            <v>0</v>
          </cell>
          <cell r="AY349">
            <v>-24083</v>
          </cell>
          <cell r="AZ349">
            <v>-11.005497493453731</v>
          </cell>
          <cell r="BB349">
            <v>-340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3</v>
          </cell>
          <cell r="L350">
            <v>3</v>
          </cell>
          <cell r="M350" t="e">
            <v>#DIV/0!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44613</v>
          </cell>
          <cell r="Y350">
            <v>44613</v>
          </cell>
          <cell r="Z350" t="e">
            <v>#DIV/0!</v>
          </cell>
          <cell r="AA350" t="e">
            <v>#DIV/0!</v>
          </cell>
          <cell r="AC350">
            <v>0</v>
          </cell>
          <cell r="AD350">
            <v>13564.5</v>
          </cell>
          <cell r="AE350">
            <v>0</v>
          </cell>
          <cell r="AF350">
            <v>0</v>
          </cell>
          <cell r="AG350">
            <v>0</v>
          </cell>
          <cell r="AL350">
            <v>0</v>
          </cell>
          <cell r="AM350" t="str">
            <v>--</v>
          </cell>
          <cell r="AP350">
            <v>0</v>
          </cell>
          <cell r="AQ350">
            <v>-13564.5</v>
          </cell>
          <cell r="AR350">
            <v>0</v>
          </cell>
          <cell r="AS350">
            <v>0</v>
          </cell>
          <cell r="AT350">
            <v>44613</v>
          </cell>
          <cell r="AU350">
            <v>0</v>
          </cell>
          <cell r="AV350">
            <v>0</v>
          </cell>
          <cell r="AW350">
            <v>0</v>
          </cell>
          <cell r="AY350">
            <v>44613</v>
          </cell>
          <cell r="AZ350" t="e">
            <v>#DIV/0!</v>
          </cell>
          <cell r="BB350">
            <v>-341</v>
          </cell>
        </row>
        <row r="351">
          <cell r="A351">
            <v>342</v>
          </cell>
          <cell r="B351" t="str">
            <v>WILMINGTON</v>
          </cell>
          <cell r="C351">
            <v>8</v>
          </cell>
          <cell r="D351">
            <v>8.290493841123892</v>
          </cell>
          <cell r="E351">
            <v>8.290493841123892</v>
          </cell>
          <cell r="F351">
            <v>8.290493841123892</v>
          </cell>
          <cell r="G351">
            <v>6</v>
          </cell>
          <cell r="L351">
            <v>-2.290493841123892</v>
          </cell>
          <cell r="M351">
            <v>-27.627954196916495</v>
          </cell>
          <cell r="P351">
            <v>118319</v>
          </cell>
          <cell r="Q351">
            <v>125555</v>
          </cell>
          <cell r="R351">
            <v>125555</v>
          </cell>
          <cell r="S351">
            <v>125562</v>
          </cell>
          <cell r="T351">
            <v>86044</v>
          </cell>
          <cell r="Y351">
            <v>-39518</v>
          </cell>
          <cell r="Z351">
            <v>-31.472897851260729</v>
          </cell>
          <cell r="AA351">
            <v>-3.8449436543442346</v>
          </cell>
          <cell r="AC351">
            <v>7118</v>
          </cell>
          <cell r="AD351">
            <v>32349.5</v>
          </cell>
          <cell r="AE351">
            <v>14354</v>
          </cell>
          <cell r="AF351">
            <v>14361</v>
          </cell>
          <cell r="AG351">
            <v>14361</v>
          </cell>
          <cell r="AL351">
            <v>0</v>
          </cell>
          <cell r="AM351">
            <v>0</v>
          </cell>
          <cell r="AP351">
            <v>111201</v>
          </cell>
          <cell r="AQ351">
            <v>93205.5</v>
          </cell>
          <cell r="AR351">
            <v>111201</v>
          </cell>
          <cell r="AS351">
            <v>111201</v>
          </cell>
          <cell r="AT351">
            <v>71683</v>
          </cell>
          <cell r="AU351">
            <v>0</v>
          </cell>
          <cell r="AV351">
            <v>0</v>
          </cell>
          <cell r="AW351">
            <v>0</v>
          </cell>
          <cell r="AY351">
            <v>-39518</v>
          </cell>
          <cell r="AZ351">
            <v>-35.537450202785948</v>
          </cell>
          <cell r="BB351">
            <v>-342</v>
          </cell>
        </row>
        <row r="352">
          <cell r="A352">
            <v>343</v>
          </cell>
          <cell r="B352" t="str">
            <v>WINCHENDON</v>
          </cell>
          <cell r="C352">
            <v>43</v>
          </cell>
          <cell r="D352">
            <v>48.450704225352112</v>
          </cell>
          <cell r="E352">
            <v>48.450704225352112</v>
          </cell>
          <cell r="F352">
            <v>48.450704225352112</v>
          </cell>
          <cell r="G352">
            <v>48</v>
          </cell>
          <cell r="L352">
            <v>-0.45070422535211208</v>
          </cell>
          <cell r="M352">
            <v>-0.9302325581395321</v>
          </cell>
          <cell r="P352">
            <v>514194</v>
          </cell>
          <cell r="Q352">
            <v>585960</v>
          </cell>
          <cell r="R352">
            <v>585960</v>
          </cell>
          <cell r="S352">
            <v>561834</v>
          </cell>
          <cell r="T352">
            <v>556608</v>
          </cell>
          <cell r="Y352">
            <v>-5226</v>
          </cell>
          <cell r="Z352">
            <v>-0.93016798556156965</v>
          </cell>
          <cell r="AA352">
            <v>6.4572577962440647E-5</v>
          </cell>
          <cell r="AC352">
            <v>132161.9343653078</v>
          </cell>
          <cell r="AD352">
            <v>194941.75</v>
          </cell>
          <cell r="AE352">
            <v>110165</v>
          </cell>
          <cell r="AF352">
            <v>86039</v>
          </cell>
          <cell r="AG352">
            <v>86039</v>
          </cell>
          <cell r="AL352">
            <v>0</v>
          </cell>
          <cell r="AM352">
            <v>0</v>
          </cell>
          <cell r="AP352">
            <v>382032.0656346922</v>
          </cell>
          <cell r="AQ352">
            <v>391018.25</v>
          </cell>
          <cell r="AR352">
            <v>475795</v>
          </cell>
          <cell r="AS352">
            <v>475795</v>
          </cell>
          <cell r="AT352">
            <v>470569</v>
          </cell>
          <cell r="AU352">
            <v>0</v>
          </cell>
          <cell r="AV352">
            <v>0</v>
          </cell>
          <cell r="AW352">
            <v>0</v>
          </cell>
          <cell r="AY352">
            <v>-5226</v>
          </cell>
          <cell r="AZ352">
            <v>-1.098372198110531</v>
          </cell>
          <cell r="BB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1.0073875083948958</v>
          </cell>
          <cell r="E353">
            <v>1.0073875083948958</v>
          </cell>
          <cell r="F353">
            <v>1.0073875083948958</v>
          </cell>
          <cell r="G353">
            <v>3</v>
          </cell>
          <cell r="L353">
            <v>1.9926124916051042</v>
          </cell>
          <cell r="M353">
            <v>197.8</v>
          </cell>
          <cell r="P353">
            <v>13032</v>
          </cell>
          <cell r="Q353">
            <v>11960</v>
          </cell>
          <cell r="R353">
            <v>11960</v>
          </cell>
          <cell r="S353">
            <v>11960</v>
          </cell>
          <cell r="T353">
            <v>39171</v>
          </cell>
          <cell r="Y353">
            <v>27211</v>
          </cell>
          <cell r="Z353">
            <v>227.51672240802674</v>
          </cell>
          <cell r="AA353">
            <v>29.716722408026726</v>
          </cell>
          <cell r="AC353">
            <v>893</v>
          </cell>
          <cell r="AD353">
            <v>12812.25</v>
          </cell>
          <cell r="AE353">
            <v>897</v>
          </cell>
          <cell r="AF353">
            <v>897</v>
          </cell>
          <cell r="AG353">
            <v>897</v>
          </cell>
          <cell r="AL353">
            <v>0</v>
          </cell>
          <cell r="AM353">
            <v>0</v>
          </cell>
          <cell r="AP353">
            <v>12139</v>
          </cell>
          <cell r="AQ353">
            <v>-852.25</v>
          </cell>
          <cell r="AR353">
            <v>11063</v>
          </cell>
          <cell r="AS353">
            <v>11063</v>
          </cell>
          <cell r="AT353">
            <v>38274</v>
          </cell>
          <cell r="AU353">
            <v>0</v>
          </cell>
          <cell r="AV353">
            <v>0</v>
          </cell>
          <cell r="AW353">
            <v>0</v>
          </cell>
          <cell r="AY353">
            <v>27211</v>
          </cell>
          <cell r="AZ353">
            <v>245.96402422489382</v>
          </cell>
          <cell r="BB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L354">
            <v>0</v>
          </cell>
          <cell r="M354" t="str">
            <v>--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Y354">
            <v>0</v>
          </cell>
          <cell r="Z354" t="str">
            <v>--</v>
          </cell>
          <cell r="AA354" t="e">
            <v>#VALUE!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L354">
            <v>0</v>
          </cell>
          <cell r="AM354" t="str">
            <v>--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Y354">
            <v>0</v>
          </cell>
          <cell r="AZ354" t="str">
            <v>--</v>
          </cell>
          <cell r="BB354">
            <v>-345</v>
          </cell>
        </row>
        <row r="355">
          <cell r="A355">
            <v>346</v>
          </cell>
          <cell r="B355" t="str">
            <v>WINTHROP</v>
          </cell>
          <cell r="C355">
            <v>17</v>
          </cell>
          <cell r="D355">
            <v>20.396170004689822</v>
          </cell>
          <cell r="E355">
            <v>20.396170004689822</v>
          </cell>
          <cell r="F355">
            <v>19.328098843455546</v>
          </cell>
          <cell r="G355">
            <v>14</v>
          </cell>
          <cell r="L355">
            <v>-5.3280988434555461</v>
          </cell>
          <cell r="M355">
            <v>-27.566595590231213</v>
          </cell>
          <cell r="P355">
            <v>198216</v>
          </cell>
          <cell r="Q355">
            <v>271026</v>
          </cell>
          <cell r="R355">
            <v>271026</v>
          </cell>
          <cell r="S355">
            <v>251217</v>
          </cell>
          <cell r="T355">
            <v>185134</v>
          </cell>
          <cell r="Y355">
            <v>-66083</v>
          </cell>
          <cell r="Z355">
            <v>-26.305146546611102</v>
          </cell>
          <cell r="AA355">
            <v>1.2614490436201109</v>
          </cell>
          <cell r="AC355">
            <v>27527.570343508087</v>
          </cell>
          <cell r="AD355">
            <v>97957</v>
          </cell>
          <cell r="AE355">
            <v>87777</v>
          </cell>
          <cell r="AF355">
            <v>67968</v>
          </cell>
          <cell r="AG355">
            <v>67968</v>
          </cell>
          <cell r="AL355">
            <v>0</v>
          </cell>
          <cell r="AM355">
            <v>0</v>
          </cell>
          <cell r="AP355">
            <v>170688.42965649191</v>
          </cell>
          <cell r="AQ355">
            <v>173069</v>
          </cell>
          <cell r="AR355">
            <v>183249</v>
          </cell>
          <cell r="AS355">
            <v>183249</v>
          </cell>
          <cell r="AT355">
            <v>117166</v>
          </cell>
          <cell r="AU355">
            <v>0</v>
          </cell>
          <cell r="AV355">
            <v>0</v>
          </cell>
          <cell r="AW355">
            <v>0</v>
          </cell>
          <cell r="AY355">
            <v>-66083</v>
          </cell>
          <cell r="AZ355">
            <v>-36.061861183417101</v>
          </cell>
          <cell r="BB355">
            <v>-346</v>
          </cell>
        </row>
        <row r="356">
          <cell r="A356">
            <v>347</v>
          </cell>
          <cell r="B356" t="str">
            <v>WOBURN</v>
          </cell>
          <cell r="C356">
            <v>14</v>
          </cell>
          <cell r="D356">
            <v>14.790809772335137</v>
          </cell>
          <cell r="E356">
            <v>14.790809772335137</v>
          </cell>
          <cell r="F356">
            <v>14.790809772335137</v>
          </cell>
          <cell r="G356">
            <v>14</v>
          </cell>
          <cell r="L356">
            <v>-0.7908097723351375</v>
          </cell>
          <cell r="M356">
            <v>-5.3466293225829631</v>
          </cell>
          <cell r="P356">
            <v>207534</v>
          </cell>
          <cell r="Q356">
            <v>219649</v>
          </cell>
          <cell r="R356">
            <v>219649</v>
          </cell>
          <cell r="S356">
            <v>219389</v>
          </cell>
          <cell r="T356">
            <v>211482</v>
          </cell>
          <cell r="Y356">
            <v>-7907</v>
          </cell>
          <cell r="Z356">
            <v>-3.604100479057748</v>
          </cell>
          <cell r="AA356">
            <v>1.7425288435252151</v>
          </cell>
          <cell r="AC356">
            <v>12502</v>
          </cell>
          <cell r="AD356">
            <v>55142.5</v>
          </cell>
          <cell r="AE356">
            <v>24617</v>
          </cell>
          <cell r="AF356">
            <v>24357</v>
          </cell>
          <cell r="AG356">
            <v>24357</v>
          </cell>
          <cell r="AL356">
            <v>0</v>
          </cell>
          <cell r="AM356">
            <v>0</v>
          </cell>
          <cell r="AP356">
            <v>195032</v>
          </cell>
          <cell r="AQ356">
            <v>164506.5</v>
          </cell>
          <cell r="AR356">
            <v>195032</v>
          </cell>
          <cell r="AS356">
            <v>195032</v>
          </cell>
          <cell r="AT356">
            <v>187125</v>
          </cell>
          <cell r="AU356">
            <v>0</v>
          </cell>
          <cell r="AV356">
            <v>0</v>
          </cell>
          <cell r="AW356">
            <v>0</v>
          </cell>
          <cell r="AY356">
            <v>-7907</v>
          </cell>
          <cell r="AZ356">
            <v>-4.0542064891915146</v>
          </cell>
          <cell r="BB356">
            <v>-347</v>
          </cell>
        </row>
        <row r="357">
          <cell r="A357">
            <v>348</v>
          </cell>
          <cell r="B357" t="str">
            <v>WORCESTER</v>
          </cell>
          <cell r="C357">
            <v>2055</v>
          </cell>
          <cell r="D357">
            <v>2030.5737706247421</v>
          </cell>
          <cell r="E357">
            <v>2030.5737706247421</v>
          </cell>
          <cell r="F357">
            <v>2030.5737706247421</v>
          </cell>
          <cell r="G357">
            <v>2033</v>
          </cell>
          <cell r="L357">
            <v>2.4262293752578898</v>
          </cell>
          <cell r="M357">
            <v>0.1194849165470746</v>
          </cell>
          <cell r="P357">
            <v>24184777</v>
          </cell>
          <cell r="Q357">
            <v>24536136</v>
          </cell>
          <cell r="R357">
            <v>24536136</v>
          </cell>
          <cell r="S357">
            <v>24536136</v>
          </cell>
          <cell r="T357">
            <v>24579722</v>
          </cell>
          <cell r="Y357">
            <v>43586</v>
          </cell>
          <cell r="Z357">
            <v>0.17764003264408856</v>
          </cell>
          <cell r="AA357">
            <v>5.8155116097013959E-2</v>
          </cell>
          <cell r="AC357">
            <v>1813299</v>
          </cell>
          <cell r="AD357">
            <v>2795203.75</v>
          </cell>
          <cell r="AE357">
            <v>2164658</v>
          </cell>
          <cell r="AF357">
            <v>2164658</v>
          </cell>
          <cell r="AG357">
            <v>2164658</v>
          </cell>
          <cell r="AL357">
            <v>0</v>
          </cell>
          <cell r="AM357">
            <v>0</v>
          </cell>
          <cell r="AP357">
            <v>22371478</v>
          </cell>
          <cell r="AQ357">
            <v>21740932.25</v>
          </cell>
          <cell r="AR357">
            <v>22371478</v>
          </cell>
          <cell r="AS357">
            <v>22371478</v>
          </cell>
          <cell r="AT357">
            <v>22415064</v>
          </cell>
          <cell r="AU357">
            <v>0</v>
          </cell>
          <cell r="AV357">
            <v>0</v>
          </cell>
          <cell r="AW357">
            <v>0</v>
          </cell>
          <cell r="AY357">
            <v>43586</v>
          </cell>
          <cell r="AZ357">
            <v>0.19482843288225471</v>
          </cell>
          <cell r="BB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1.0283286118980171</v>
          </cell>
          <cell r="E358">
            <v>1.0283286118980171</v>
          </cell>
          <cell r="F358">
            <v>1.0283286118980171</v>
          </cell>
          <cell r="G358">
            <v>0</v>
          </cell>
          <cell r="L358">
            <v>-1.0283286118980171</v>
          </cell>
          <cell r="M358">
            <v>-100</v>
          </cell>
          <cell r="P358">
            <v>12364</v>
          </cell>
          <cell r="Q358">
            <v>13839</v>
          </cell>
          <cell r="R358">
            <v>13839</v>
          </cell>
          <cell r="S358">
            <v>13846</v>
          </cell>
          <cell r="T358">
            <v>0</v>
          </cell>
          <cell r="Y358">
            <v>-13846</v>
          </cell>
          <cell r="Z358">
            <v>-100</v>
          </cell>
          <cell r="AA358">
            <v>0</v>
          </cell>
          <cell r="AC358">
            <v>11874.882805669302</v>
          </cell>
          <cell r="AD358">
            <v>5235.75</v>
          </cell>
          <cell r="AE358">
            <v>2368</v>
          </cell>
          <cell r="AF358">
            <v>2375</v>
          </cell>
          <cell r="AG358">
            <v>2375</v>
          </cell>
          <cell r="AL358">
            <v>0</v>
          </cell>
          <cell r="AM358">
            <v>0</v>
          </cell>
          <cell r="AP358">
            <v>489.11719433069811</v>
          </cell>
          <cell r="AQ358">
            <v>8603.25</v>
          </cell>
          <cell r="AR358">
            <v>11471</v>
          </cell>
          <cell r="AS358">
            <v>11471</v>
          </cell>
          <cell r="AT358">
            <v>-2375</v>
          </cell>
          <cell r="AU358">
            <v>0</v>
          </cell>
          <cell r="AV358">
            <v>0</v>
          </cell>
          <cell r="AW358">
            <v>0</v>
          </cell>
          <cell r="AY358">
            <v>-13846</v>
          </cell>
          <cell r="AZ358">
            <v>-120.70438497079591</v>
          </cell>
          <cell r="BB358">
            <v>-349</v>
          </cell>
        </row>
        <row r="359">
          <cell r="A359">
            <v>350</v>
          </cell>
          <cell r="B359" t="str">
            <v>WRENTHAM</v>
          </cell>
          <cell r="C359">
            <v>9</v>
          </cell>
          <cell r="D359">
            <v>9.3227091633466124</v>
          </cell>
          <cell r="E359">
            <v>9.3227091633466124</v>
          </cell>
          <cell r="F359">
            <v>9.3227091633466124</v>
          </cell>
          <cell r="G359">
            <v>21</v>
          </cell>
          <cell r="L359">
            <v>11.677290836653388</v>
          </cell>
          <cell r="M359">
            <v>125.25641025641031</v>
          </cell>
          <cell r="P359">
            <v>132066</v>
          </cell>
          <cell r="Q359">
            <v>137564</v>
          </cell>
          <cell r="R359">
            <v>137564</v>
          </cell>
          <cell r="S359">
            <v>136759</v>
          </cell>
          <cell r="T359">
            <v>302265</v>
          </cell>
          <cell r="Y359">
            <v>165506</v>
          </cell>
          <cell r="Z359">
            <v>121.02018879927465</v>
          </cell>
          <cell r="AA359">
            <v>-4.236221457135656</v>
          </cell>
          <cell r="AC359">
            <v>34556.844442493704</v>
          </cell>
          <cell r="AD359">
            <v>28263.75</v>
          </cell>
          <cell r="AE359">
            <v>13535</v>
          </cell>
          <cell r="AF359">
            <v>12730</v>
          </cell>
          <cell r="AG359">
            <v>12730</v>
          </cell>
          <cell r="AL359">
            <v>0</v>
          </cell>
          <cell r="AM359">
            <v>0</v>
          </cell>
          <cell r="AP359">
            <v>97509.155557506296</v>
          </cell>
          <cell r="AQ359">
            <v>109300.25</v>
          </cell>
          <cell r="AR359">
            <v>124029</v>
          </cell>
          <cell r="AS359">
            <v>124029</v>
          </cell>
          <cell r="AT359">
            <v>289535</v>
          </cell>
          <cell r="AU359">
            <v>0</v>
          </cell>
          <cell r="AV359">
            <v>0</v>
          </cell>
          <cell r="AW359">
            <v>0</v>
          </cell>
          <cell r="AY359">
            <v>165506</v>
          </cell>
          <cell r="AZ359">
            <v>133.44137258221869</v>
          </cell>
          <cell r="BB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L360">
            <v>0</v>
          </cell>
          <cell r="M360" t="str">
            <v>--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Y360">
            <v>0</v>
          </cell>
          <cell r="Z360" t="str">
            <v>--</v>
          </cell>
          <cell r="AA360" t="e">
            <v>#VALUE!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L360">
            <v>0</v>
          </cell>
          <cell r="AM360" t="str">
            <v>--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Y360">
            <v>0</v>
          </cell>
          <cell r="AZ360" t="str">
            <v>--</v>
          </cell>
          <cell r="BB360">
            <v>-351</v>
          </cell>
        </row>
        <row r="361">
          <cell r="A361">
            <v>352</v>
          </cell>
          <cell r="B361" t="str">
            <v>DEVENS</v>
          </cell>
          <cell r="C361">
            <v>5</v>
          </cell>
          <cell r="D361">
            <v>5.0458816363618206</v>
          </cell>
          <cell r="E361">
            <v>5.0458816363618206</v>
          </cell>
          <cell r="F361">
            <v>5.0458816363618206</v>
          </cell>
          <cell r="G361">
            <v>2</v>
          </cell>
          <cell r="L361">
            <v>-3.0458816363618206</v>
          </cell>
          <cell r="M361">
            <v>-60.363715518264925</v>
          </cell>
          <cell r="P361">
            <v>76155</v>
          </cell>
          <cell r="Q361">
            <v>85790</v>
          </cell>
          <cell r="R361">
            <v>85790</v>
          </cell>
          <cell r="S361">
            <v>85802</v>
          </cell>
          <cell r="T361">
            <v>31186</v>
          </cell>
          <cell r="Y361">
            <v>-54616</v>
          </cell>
          <cell r="Z361">
            <v>-63.65352788979277</v>
          </cell>
          <cell r="AA361">
            <v>-3.2898123715278444</v>
          </cell>
          <cell r="AC361">
            <v>59328.460722211719</v>
          </cell>
          <cell r="AD361">
            <v>28652.5</v>
          </cell>
          <cell r="AE361">
            <v>14100</v>
          </cell>
          <cell r="AF361">
            <v>14112</v>
          </cell>
          <cell r="AG361">
            <v>14112</v>
          </cell>
          <cell r="AL361">
            <v>0</v>
          </cell>
          <cell r="AM361">
            <v>0</v>
          </cell>
          <cell r="AP361">
            <v>16826.539277788281</v>
          </cell>
          <cell r="AQ361">
            <v>57137.5</v>
          </cell>
          <cell r="AR361">
            <v>71690</v>
          </cell>
          <cell r="AS361">
            <v>71690</v>
          </cell>
          <cell r="AT361">
            <v>17074</v>
          </cell>
          <cell r="AU361">
            <v>0</v>
          </cell>
          <cell r="AV361">
            <v>0</v>
          </cell>
          <cell r="AW361">
            <v>0</v>
          </cell>
          <cell r="AY361">
            <v>-54616</v>
          </cell>
          <cell r="AZ361">
            <v>-76.183568140605388</v>
          </cell>
          <cell r="BB361">
            <v>-352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L362">
            <v>0</v>
          </cell>
          <cell r="M362" t="str">
            <v>--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Y362">
            <v>0</v>
          </cell>
          <cell r="Z362" t="str">
            <v>--</v>
          </cell>
          <cell r="AA362" t="e">
            <v>#VALUE!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L362">
            <v>0</v>
          </cell>
          <cell r="AM362" t="str">
            <v>--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Y362">
            <v>0</v>
          </cell>
          <cell r="AZ362" t="str">
            <v>--</v>
          </cell>
          <cell r="BB362">
            <v>-353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L363">
            <v>0</v>
          </cell>
          <cell r="M363" t="str">
            <v>--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Y363">
            <v>0</v>
          </cell>
          <cell r="Z363" t="str">
            <v>--</v>
          </cell>
          <cell r="AA363" t="e">
            <v>#VALUE!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L363">
            <v>0</v>
          </cell>
          <cell r="AM363" t="str">
            <v>--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Y363">
            <v>0</v>
          </cell>
          <cell r="AZ363" t="str">
            <v>--</v>
          </cell>
          <cell r="BB363">
            <v>-406</v>
          </cell>
        </row>
        <row r="364">
          <cell r="A364">
            <v>600</v>
          </cell>
          <cell r="B364" t="str">
            <v>ACTON BOXBOROUGH</v>
          </cell>
          <cell r="C364">
            <v>28</v>
          </cell>
          <cell r="D364">
            <v>28.072738664843929</v>
          </cell>
          <cell r="E364">
            <v>28.072738664843929</v>
          </cell>
          <cell r="F364">
            <v>28.072738664843929</v>
          </cell>
          <cell r="G364">
            <v>28</v>
          </cell>
          <cell r="L364">
            <v>-7.2738664843928547E-2</v>
          </cell>
          <cell r="M364">
            <v>-0.25910783309154306</v>
          </cell>
          <cell r="P364">
            <v>374874</v>
          </cell>
          <cell r="Q364">
            <v>365958</v>
          </cell>
          <cell r="R364">
            <v>365958</v>
          </cell>
          <cell r="S364">
            <v>383486</v>
          </cell>
          <cell r="T364">
            <v>382504</v>
          </cell>
          <cell r="Y364">
            <v>-982</v>
          </cell>
          <cell r="Z364">
            <v>-0.25607192961412117</v>
          </cell>
          <cell r="AA364">
            <v>3.0359034774218863E-3</v>
          </cell>
          <cell r="AC364">
            <v>27150.40234071228</v>
          </cell>
          <cell r="AD364">
            <v>50691.25</v>
          </cell>
          <cell r="AE364">
            <v>25066</v>
          </cell>
          <cell r="AF364">
            <v>33616</v>
          </cell>
          <cell r="AG364">
            <v>33616</v>
          </cell>
          <cell r="AL364">
            <v>0</v>
          </cell>
          <cell r="AM364">
            <v>0</v>
          </cell>
          <cell r="AP364">
            <v>347723.59765928774</v>
          </cell>
          <cell r="AQ364">
            <v>315266.75</v>
          </cell>
          <cell r="AR364">
            <v>340892</v>
          </cell>
          <cell r="AS364">
            <v>349870</v>
          </cell>
          <cell r="AT364">
            <v>348888</v>
          </cell>
          <cell r="AU364">
            <v>0</v>
          </cell>
          <cell r="AV364">
            <v>0</v>
          </cell>
          <cell r="AW364">
            <v>0</v>
          </cell>
          <cell r="AY364">
            <v>-982</v>
          </cell>
          <cell r="AZ364">
            <v>-0.28067567953811157</v>
          </cell>
          <cell r="BB364">
            <v>-600</v>
          </cell>
        </row>
        <row r="365">
          <cell r="A365">
            <v>603</v>
          </cell>
          <cell r="B365" t="str">
            <v>ADAMS CHESHIRE</v>
          </cell>
          <cell r="C365">
            <v>72</v>
          </cell>
          <cell r="D365">
            <v>74.039660056657226</v>
          </cell>
          <cell r="E365">
            <v>74.039660056657226</v>
          </cell>
          <cell r="F365">
            <v>74.039660056657226</v>
          </cell>
          <cell r="G365">
            <v>76</v>
          </cell>
          <cell r="L365">
            <v>1.9603399433427739</v>
          </cell>
          <cell r="M365">
            <v>2.6476890113253715</v>
          </cell>
          <cell r="P365">
            <v>963936</v>
          </cell>
          <cell r="Q365">
            <v>983612</v>
          </cell>
          <cell r="R365">
            <v>983612</v>
          </cell>
          <cell r="S365">
            <v>987245</v>
          </cell>
          <cell r="T365">
            <v>1013384</v>
          </cell>
          <cell r="Y365">
            <v>26139</v>
          </cell>
          <cell r="Z365">
            <v>2.6476710441683649</v>
          </cell>
          <cell r="AA365">
            <v>-1.7967157006637535E-5</v>
          </cell>
          <cell r="AC365">
            <v>224707.50339000308</v>
          </cell>
          <cell r="AD365">
            <v>168396.5</v>
          </cell>
          <cell r="AE365">
            <v>83972</v>
          </cell>
          <cell r="AF365">
            <v>87605</v>
          </cell>
          <cell r="AG365">
            <v>87605</v>
          </cell>
          <cell r="AL365">
            <v>0</v>
          </cell>
          <cell r="AM365">
            <v>0</v>
          </cell>
          <cell r="AP365">
            <v>739228.49660999689</v>
          </cell>
          <cell r="AQ365">
            <v>815215.5</v>
          </cell>
          <cell r="AR365">
            <v>899640</v>
          </cell>
          <cell r="AS365">
            <v>899640</v>
          </cell>
          <cell r="AT365">
            <v>925779</v>
          </cell>
          <cell r="AU365">
            <v>0</v>
          </cell>
          <cell r="AV365">
            <v>0</v>
          </cell>
          <cell r="AW365">
            <v>0</v>
          </cell>
          <cell r="AY365">
            <v>26139</v>
          </cell>
          <cell r="AZ365">
            <v>2.9054955315459541</v>
          </cell>
          <cell r="BB365">
            <v>-603</v>
          </cell>
        </row>
        <row r="366">
          <cell r="A366">
            <v>605</v>
          </cell>
          <cell r="B366" t="str">
            <v>AMHERST PELHAM</v>
          </cell>
          <cell r="C366">
            <v>90</v>
          </cell>
          <cell r="D366">
            <v>94.947423271964198</v>
          </cell>
          <cell r="E366">
            <v>94.947423271964198</v>
          </cell>
          <cell r="F366">
            <v>93.99208828437115</v>
          </cell>
          <cell r="G366">
            <v>116</v>
          </cell>
          <cell r="L366">
            <v>22.00791171562885</v>
          </cell>
          <cell r="M366">
            <v>23.414642782533313</v>
          </cell>
          <cell r="P366">
            <v>1527937</v>
          </cell>
          <cell r="Q366">
            <v>1631430</v>
          </cell>
          <cell r="R366">
            <v>1631430</v>
          </cell>
          <cell r="S366">
            <v>1612052</v>
          </cell>
          <cell r="T366">
            <v>1979973</v>
          </cell>
          <cell r="Y366">
            <v>367921</v>
          </cell>
          <cell r="Z366">
            <v>22.823147144136779</v>
          </cell>
          <cell r="AA366">
            <v>-0.59149563839653396</v>
          </cell>
          <cell r="AC366">
            <v>439858.74338912923</v>
          </cell>
          <cell r="AD366">
            <v>359184.5</v>
          </cell>
          <cell r="AE366">
            <v>183478</v>
          </cell>
          <cell r="AF366">
            <v>164100</v>
          </cell>
          <cell r="AG366">
            <v>164100</v>
          </cell>
          <cell r="AL366">
            <v>0</v>
          </cell>
          <cell r="AM366">
            <v>0</v>
          </cell>
          <cell r="AP366">
            <v>1088078.2566108708</v>
          </cell>
          <cell r="AQ366">
            <v>1272245.5</v>
          </cell>
          <cell r="AR366">
            <v>1447952</v>
          </cell>
          <cell r="AS366">
            <v>1447952</v>
          </cell>
          <cell r="AT366">
            <v>1815873</v>
          </cell>
          <cell r="AU366">
            <v>0</v>
          </cell>
          <cell r="AV366">
            <v>0</v>
          </cell>
          <cell r="AW366">
            <v>0</v>
          </cell>
          <cell r="AY366">
            <v>367921</v>
          </cell>
          <cell r="AZ366">
            <v>25.409751151971882</v>
          </cell>
          <cell r="BB366">
            <v>-605</v>
          </cell>
        </row>
        <row r="367">
          <cell r="A367">
            <v>610</v>
          </cell>
          <cell r="B367" t="str">
            <v>ASHBURNHAM WESTMINSTER</v>
          </cell>
          <cell r="C367">
            <v>12</v>
          </cell>
          <cell r="D367">
            <v>13.148363867415014</v>
          </cell>
          <cell r="E367">
            <v>13.148363867415014</v>
          </cell>
          <cell r="F367">
            <v>13.148363867415014</v>
          </cell>
          <cell r="G367">
            <v>9</v>
          </cell>
          <cell r="L367">
            <v>-4.1483638674150143</v>
          </cell>
          <cell r="M367">
            <v>-31.55041881443298</v>
          </cell>
          <cell r="P367">
            <v>136980</v>
          </cell>
          <cell r="Q367">
            <v>160614</v>
          </cell>
          <cell r="R367">
            <v>160614</v>
          </cell>
          <cell r="S367">
            <v>160740</v>
          </cell>
          <cell r="T367">
            <v>111378</v>
          </cell>
          <cell r="Y367">
            <v>-49362</v>
          </cell>
          <cell r="Z367">
            <v>-30.709219858156033</v>
          </cell>
          <cell r="AA367">
            <v>0.84119895627694774</v>
          </cell>
          <cell r="AC367">
            <v>22256.981363642528</v>
          </cell>
          <cell r="AD367">
            <v>50991</v>
          </cell>
          <cell r="AE367">
            <v>34350</v>
          </cell>
          <cell r="AF367">
            <v>34476</v>
          </cell>
          <cell r="AG367">
            <v>34476</v>
          </cell>
          <cell r="AL367">
            <v>0</v>
          </cell>
          <cell r="AM367">
            <v>0</v>
          </cell>
          <cell r="AP367">
            <v>114723.01863635748</v>
          </cell>
          <cell r="AQ367">
            <v>109623</v>
          </cell>
          <cell r="AR367">
            <v>126264</v>
          </cell>
          <cell r="AS367">
            <v>126264</v>
          </cell>
          <cell r="AT367">
            <v>76902</v>
          </cell>
          <cell r="AU367">
            <v>0</v>
          </cell>
          <cell r="AV367">
            <v>0</v>
          </cell>
          <cell r="AW367">
            <v>0</v>
          </cell>
          <cell r="AY367">
            <v>-49362</v>
          </cell>
          <cell r="AZ367">
            <v>-39.094278654248235</v>
          </cell>
          <cell r="BB367">
            <v>-610</v>
          </cell>
        </row>
        <row r="368">
          <cell r="A368">
            <v>615</v>
          </cell>
          <cell r="B368" t="str">
            <v>ATHOL ROYALSTON</v>
          </cell>
          <cell r="C368">
            <v>4</v>
          </cell>
          <cell r="D368">
            <v>4.4023988490823323</v>
          </cell>
          <cell r="E368">
            <v>4.4023988490823323</v>
          </cell>
          <cell r="F368">
            <v>4.3850291220351849</v>
          </cell>
          <cell r="G368">
            <v>1</v>
          </cell>
          <cell r="L368">
            <v>-3.3850291220351849</v>
          </cell>
          <cell r="M368">
            <v>-77.195134349851742</v>
          </cell>
          <cell r="P368">
            <v>42235</v>
          </cell>
          <cell r="Q368">
            <v>56197</v>
          </cell>
          <cell r="R368">
            <v>56197</v>
          </cell>
          <cell r="S368">
            <v>56025</v>
          </cell>
          <cell r="T368">
            <v>14337</v>
          </cell>
          <cell r="Y368">
            <v>-41688</v>
          </cell>
          <cell r="Z368">
            <v>-74.409638554216869</v>
          </cell>
          <cell r="AA368">
            <v>2.7854957956348727</v>
          </cell>
          <cell r="AC368">
            <v>32002.437613076534</v>
          </cell>
          <cell r="AD368">
            <v>24953</v>
          </cell>
          <cell r="AE368">
            <v>17527</v>
          </cell>
          <cell r="AF368">
            <v>17355</v>
          </cell>
          <cell r="AG368">
            <v>17355</v>
          </cell>
          <cell r="AL368">
            <v>0</v>
          </cell>
          <cell r="AM368">
            <v>0</v>
          </cell>
          <cell r="AP368">
            <v>10232.562386923466</v>
          </cell>
          <cell r="AQ368">
            <v>31244</v>
          </cell>
          <cell r="AR368">
            <v>38670</v>
          </cell>
          <cell r="AS368">
            <v>38670</v>
          </cell>
          <cell r="AT368">
            <v>-3018</v>
          </cell>
          <cell r="AU368">
            <v>0</v>
          </cell>
          <cell r="AV368">
            <v>0</v>
          </cell>
          <cell r="AW368">
            <v>0</v>
          </cell>
          <cell r="AY368">
            <v>-41688</v>
          </cell>
          <cell r="AZ368">
            <v>-107.8044996121024</v>
          </cell>
          <cell r="BB368">
            <v>-615</v>
          </cell>
        </row>
        <row r="369">
          <cell r="A369">
            <v>616</v>
          </cell>
          <cell r="B369" t="str">
            <v>AYER SHIRLEY</v>
          </cell>
          <cell r="C369">
            <v>78</v>
          </cell>
          <cell r="D369">
            <v>79.361463587810249</v>
          </cell>
          <cell r="E369">
            <v>79.361463587810249</v>
          </cell>
          <cell r="F369">
            <v>79.361463587810249</v>
          </cell>
          <cell r="G369">
            <v>71</v>
          </cell>
          <cell r="L369">
            <v>-8.361463587810249</v>
          </cell>
          <cell r="M369">
            <v>-10.5359241246334</v>
          </cell>
          <cell r="P369">
            <v>1009918</v>
          </cell>
          <cell r="Q369">
            <v>1027835</v>
          </cell>
          <cell r="R369">
            <v>1027835</v>
          </cell>
          <cell r="S369">
            <v>1027591</v>
          </cell>
          <cell r="T369">
            <v>912497</v>
          </cell>
          <cell r="Y369">
            <v>-115094</v>
          </cell>
          <cell r="Z369">
            <v>-11.200370575452689</v>
          </cell>
          <cell r="AA369">
            <v>-0.66444645081928932</v>
          </cell>
          <cell r="AC369">
            <v>121542.16994591968</v>
          </cell>
          <cell r="AD369">
            <v>139711</v>
          </cell>
          <cell r="AE369">
            <v>87508</v>
          </cell>
          <cell r="AF369">
            <v>87264</v>
          </cell>
          <cell r="AG369">
            <v>87264</v>
          </cell>
          <cell r="AL369">
            <v>0</v>
          </cell>
          <cell r="AM369">
            <v>0</v>
          </cell>
          <cell r="AP369">
            <v>888375.83005408035</v>
          </cell>
          <cell r="AQ369">
            <v>888124</v>
          </cell>
          <cell r="AR369">
            <v>940327</v>
          </cell>
          <cell r="AS369">
            <v>940327</v>
          </cell>
          <cell r="AT369">
            <v>825233</v>
          </cell>
          <cell r="AU369">
            <v>0</v>
          </cell>
          <cell r="AV369">
            <v>0</v>
          </cell>
          <cell r="AW369">
            <v>0</v>
          </cell>
          <cell r="AY369">
            <v>-115094</v>
          </cell>
          <cell r="AZ369">
            <v>-12.23978467065181</v>
          </cell>
          <cell r="BB369">
            <v>-616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1.0283286118980171</v>
          </cell>
          <cell r="E370">
            <v>1.0283286118980171</v>
          </cell>
          <cell r="F370">
            <v>1.0283286118980171</v>
          </cell>
          <cell r="G370">
            <v>0</v>
          </cell>
          <cell r="L370">
            <v>-1.0283286118980171</v>
          </cell>
          <cell r="M370">
            <v>-100</v>
          </cell>
          <cell r="P370">
            <v>19505</v>
          </cell>
          <cell r="Q370">
            <v>15302</v>
          </cell>
          <cell r="R370">
            <v>15302</v>
          </cell>
          <cell r="S370">
            <v>14651</v>
          </cell>
          <cell r="T370">
            <v>0</v>
          </cell>
          <cell r="Y370">
            <v>-14651</v>
          </cell>
          <cell r="Z370">
            <v>-100</v>
          </cell>
          <cell r="AA370">
            <v>0</v>
          </cell>
          <cell r="AC370">
            <v>18711.394453763143</v>
          </cell>
          <cell r="AD370">
            <v>5787.25</v>
          </cell>
          <cell r="AE370">
            <v>917</v>
          </cell>
          <cell r="AF370">
            <v>917</v>
          </cell>
          <cell r="AG370">
            <v>917</v>
          </cell>
          <cell r="AL370">
            <v>0</v>
          </cell>
          <cell r="AM370">
            <v>0</v>
          </cell>
          <cell r="AP370">
            <v>793.60554623685675</v>
          </cell>
          <cell r="AQ370">
            <v>9514.75</v>
          </cell>
          <cell r="AR370">
            <v>14385</v>
          </cell>
          <cell r="AS370">
            <v>13734</v>
          </cell>
          <cell r="AT370">
            <v>-917</v>
          </cell>
          <cell r="AU370">
            <v>0</v>
          </cell>
          <cell r="AV370">
            <v>0</v>
          </cell>
          <cell r="AW370">
            <v>0</v>
          </cell>
          <cell r="AY370">
            <v>-14651</v>
          </cell>
          <cell r="AZ370">
            <v>-106.67686034658513</v>
          </cell>
          <cell r="BB370">
            <v>-618</v>
          </cell>
        </row>
        <row r="371">
          <cell r="A371">
            <v>620</v>
          </cell>
          <cell r="B371" t="str">
            <v>BERLIN BOYLSTON</v>
          </cell>
          <cell r="C371">
            <v>20</v>
          </cell>
          <cell r="D371">
            <v>19.63793203940083</v>
          </cell>
          <cell r="E371">
            <v>19.63793203940083</v>
          </cell>
          <cell r="F371">
            <v>19.63793203940083</v>
          </cell>
          <cell r="G371">
            <v>14</v>
          </cell>
          <cell r="L371">
            <v>-5.6379320394008303</v>
          </cell>
          <cell r="M371">
            <v>-28.709397853547358</v>
          </cell>
          <cell r="P371">
            <v>286872</v>
          </cell>
          <cell r="Q371">
            <v>290010</v>
          </cell>
          <cell r="R371">
            <v>290010</v>
          </cell>
          <cell r="S371">
            <v>288306</v>
          </cell>
          <cell r="T371">
            <v>205373</v>
          </cell>
          <cell r="Y371">
            <v>-82933</v>
          </cell>
          <cell r="Z371">
            <v>-28.765617087400198</v>
          </cell>
          <cell r="AA371">
            <v>-5.6219233852839778E-2</v>
          </cell>
          <cell r="AC371">
            <v>17524</v>
          </cell>
          <cell r="AD371">
            <v>22014.25</v>
          </cell>
          <cell r="AE371">
            <v>20662</v>
          </cell>
          <cell r="AF371">
            <v>18958</v>
          </cell>
          <cell r="AG371">
            <v>18958</v>
          </cell>
          <cell r="AL371">
            <v>0</v>
          </cell>
          <cell r="AM371">
            <v>0</v>
          </cell>
          <cell r="AP371">
            <v>269348</v>
          </cell>
          <cell r="AQ371">
            <v>267995.75</v>
          </cell>
          <cell r="AR371">
            <v>269348</v>
          </cell>
          <cell r="AS371">
            <v>269348</v>
          </cell>
          <cell r="AT371">
            <v>186415</v>
          </cell>
          <cell r="AU371">
            <v>0</v>
          </cell>
          <cell r="AV371">
            <v>0</v>
          </cell>
          <cell r="AW371">
            <v>0</v>
          </cell>
          <cell r="AY371">
            <v>-82933</v>
          </cell>
          <cell r="AZ371">
            <v>-30.790278747196929</v>
          </cell>
          <cell r="BB371">
            <v>-620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L372">
            <v>1</v>
          </cell>
          <cell r="M372" t="e">
            <v>#DIV/0!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12115</v>
          </cell>
          <cell r="Y372">
            <v>12115</v>
          </cell>
          <cell r="Z372" t="e">
            <v>#DIV/0!</v>
          </cell>
          <cell r="AA372" t="e">
            <v>#DIV/0!</v>
          </cell>
          <cell r="AC372">
            <v>0</v>
          </cell>
          <cell r="AD372">
            <v>68.75</v>
          </cell>
          <cell r="AE372">
            <v>0</v>
          </cell>
          <cell r="AF372">
            <v>0</v>
          </cell>
          <cell r="AG372">
            <v>0</v>
          </cell>
          <cell r="AL372">
            <v>0</v>
          </cell>
          <cell r="AM372" t="str">
            <v>--</v>
          </cell>
          <cell r="AP372">
            <v>0</v>
          </cell>
          <cell r="AQ372">
            <v>-68.75</v>
          </cell>
          <cell r="AR372">
            <v>0</v>
          </cell>
          <cell r="AS372">
            <v>0</v>
          </cell>
          <cell r="AT372">
            <v>12115</v>
          </cell>
          <cell r="AU372">
            <v>0</v>
          </cell>
          <cell r="AV372">
            <v>0</v>
          </cell>
          <cell r="AW372">
            <v>0</v>
          </cell>
          <cell r="AY372">
            <v>12115</v>
          </cell>
          <cell r="AZ372" t="e">
            <v>#DIV/0!</v>
          </cell>
          <cell r="BB372">
            <v>-622</v>
          </cell>
        </row>
        <row r="373">
          <cell r="A373">
            <v>625</v>
          </cell>
          <cell r="B373" t="str">
            <v>BRIDGEWATER RAYNHAM</v>
          </cell>
          <cell r="C373">
            <v>9</v>
          </cell>
          <cell r="D373">
            <v>9.4574889838448613</v>
          </cell>
          <cell r="E373">
            <v>9.4574889838448613</v>
          </cell>
          <cell r="F373">
            <v>9.4574889838448613</v>
          </cell>
          <cell r="G373">
            <v>9</v>
          </cell>
          <cell r="L373">
            <v>-0.45748898384486125</v>
          </cell>
          <cell r="M373">
            <v>-4.8373197645414816</v>
          </cell>
          <cell r="P373">
            <v>115122</v>
          </cell>
          <cell r="Q373">
            <v>116727</v>
          </cell>
          <cell r="R373">
            <v>116727</v>
          </cell>
          <cell r="S373">
            <v>116810</v>
          </cell>
          <cell r="T373">
            <v>110439</v>
          </cell>
          <cell r="Y373">
            <v>-6371</v>
          </cell>
          <cell r="Z373">
            <v>-5.4541563222326843</v>
          </cell>
          <cell r="AA373">
            <v>-0.61683655769120271</v>
          </cell>
          <cell r="AC373">
            <v>27532.690127682821</v>
          </cell>
          <cell r="AD373">
            <v>29702.749999999993</v>
          </cell>
          <cell r="AE373">
            <v>9642</v>
          </cell>
          <cell r="AF373">
            <v>9725</v>
          </cell>
          <cell r="AG373">
            <v>9725</v>
          </cell>
          <cell r="AL373">
            <v>0</v>
          </cell>
          <cell r="AM373">
            <v>0</v>
          </cell>
          <cell r="AP373">
            <v>87589.309872317186</v>
          </cell>
          <cell r="AQ373">
            <v>87024.25</v>
          </cell>
          <cell r="AR373">
            <v>107085</v>
          </cell>
          <cell r="AS373">
            <v>107085</v>
          </cell>
          <cell r="AT373">
            <v>100714</v>
          </cell>
          <cell r="AU373">
            <v>0</v>
          </cell>
          <cell r="AV373">
            <v>0</v>
          </cell>
          <cell r="AW373">
            <v>0</v>
          </cell>
          <cell r="AY373">
            <v>-6371</v>
          </cell>
          <cell r="AZ373">
            <v>-5.9494793855348505</v>
          </cell>
          <cell r="BB373">
            <v>-625</v>
          </cell>
        </row>
        <row r="374">
          <cell r="A374">
            <v>632</v>
          </cell>
          <cell r="B374" t="str">
            <v>CHESTERFIELD GOSHEN</v>
          </cell>
          <cell r="C374">
            <v>2</v>
          </cell>
          <cell r="D374">
            <v>2.066350710900474</v>
          </cell>
          <cell r="E374">
            <v>2.066350710900474</v>
          </cell>
          <cell r="F374">
            <v>2.066350710900474</v>
          </cell>
          <cell r="G374">
            <v>3</v>
          </cell>
          <cell r="L374">
            <v>0.93364928909952605</v>
          </cell>
          <cell r="M374">
            <v>45.183486238532097</v>
          </cell>
          <cell r="P374">
            <v>28514</v>
          </cell>
          <cell r="Q374">
            <v>30086</v>
          </cell>
          <cell r="R374">
            <v>30086</v>
          </cell>
          <cell r="S374">
            <v>30100</v>
          </cell>
          <cell r="T374">
            <v>43692</v>
          </cell>
          <cell r="Y374">
            <v>13592</v>
          </cell>
          <cell r="Z374">
            <v>45.156146179402</v>
          </cell>
          <cell r="AA374">
            <v>-2.7340059130096961E-2</v>
          </cell>
          <cell r="AC374">
            <v>1786</v>
          </cell>
          <cell r="AD374">
            <v>3358</v>
          </cell>
          <cell r="AE374">
            <v>3358</v>
          </cell>
          <cell r="AF374">
            <v>3372</v>
          </cell>
          <cell r="AG374">
            <v>3372</v>
          </cell>
          <cell r="AL374">
            <v>0</v>
          </cell>
          <cell r="AM374">
            <v>0</v>
          </cell>
          <cell r="AP374">
            <v>26728</v>
          </cell>
          <cell r="AQ374">
            <v>26728</v>
          </cell>
          <cell r="AR374">
            <v>26728</v>
          </cell>
          <cell r="AS374">
            <v>26728</v>
          </cell>
          <cell r="AT374">
            <v>40320</v>
          </cell>
          <cell r="AU374">
            <v>0</v>
          </cell>
          <cell r="AV374">
            <v>0</v>
          </cell>
          <cell r="AW374">
            <v>0</v>
          </cell>
          <cell r="AY374">
            <v>13592</v>
          </cell>
          <cell r="AZ374">
            <v>50.853038012571083</v>
          </cell>
          <cell r="BB374">
            <v>-632</v>
          </cell>
        </row>
        <row r="375">
          <cell r="A375">
            <v>635</v>
          </cell>
          <cell r="B375" t="str">
            <v>CENTRAL BERKSHIRE</v>
          </cell>
          <cell r="C375">
            <v>16</v>
          </cell>
          <cell r="D375">
            <v>16.67935163814267</v>
          </cell>
          <cell r="E375">
            <v>16.67935163814267</v>
          </cell>
          <cell r="F375">
            <v>16.67935163814267</v>
          </cell>
          <cell r="G375">
            <v>16</v>
          </cell>
          <cell r="L375">
            <v>-0.67935163814266986</v>
          </cell>
          <cell r="M375">
            <v>-4.0730098680161859</v>
          </cell>
          <cell r="P375">
            <v>224831</v>
          </cell>
          <cell r="Q375">
            <v>264695</v>
          </cell>
          <cell r="R375">
            <v>264695</v>
          </cell>
          <cell r="S375">
            <v>263884</v>
          </cell>
          <cell r="T375">
            <v>253001</v>
          </cell>
          <cell r="Y375">
            <v>-10883</v>
          </cell>
          <cell r="Z375">
            <v>-4.1241606160282496</v>
          </cell>
          <cell r="AA375">
            <v>-5.1150748012063652E-2</v>
          </cell>
          <cell r="AC375">
            <v>60549.576230106526</v>
          </cell>
          <cell r="AD375">
            <v>71766.75</v>
          </cell>
          <cell r="AE375">
            <v>54152</v>
          </cell>
          <cell r="AF375">
            <v>53341</v>
          </cell>
          <cell r="AG375">
            <v>53341</v>
          </cell>
          <cell r="AL375">
            <v>0</v>
          </cell>
          <cell r="AM375">
            <v>0</v>
          </cell>
          <cell r="AP375">
            <v>164281.42376989347</v>
          </cell>
          <cell r="AQ375">
            <v>192928.25</v>
          </cell>
          <cell r="AR375">
            <v>210543</v>
          </cell>
          <cell r="AS375">
            <v>210543</v>
          </cell>
          <cell r="AT375">
            <v>199660</v>
          </cell>
          <cell r="AU375">
            <v>0</v>
          </cell>
          <cell r="AV375">
            <v>0</v>
          </cell>
          <cell r="AW375">
            <v>0</v>
          </cell>
          <cell r="AY375">
            <v>-10883</v>
          </cell>
          <cell r="AZ375">
            <v>-5.1690153555330687</v>
          </cell>
          <cell r="BB375">
            <v>-635</v>
          </cell>
        </row>
        <row r="376">
          <cell r="A376">
            <v>640</v>
          </cell>
          <cell r="B376" t="str">
            <v>CONCORD CARLISLE</v>
          </cell>
          <cell r="C376">
            <v>6</v>
          </cell>
          <cell r="D376">
            <v>6.0150375939849621</v>
          </cell>
          <cell r="E376">
            <v>6.0150375939849621</v>
          </cell>
          <cell r="F376">
            <v>6.0150375939849621</v>
          </cell>
          <cell r="G376">
            <v>7</v>
          </cell>
          <cell r="L376">
            <v>0.98496240601503793</v>
          </cell>
          <cell r="M376">
            <v>16.375000000000007</v>
          </cell>
          <cell r="P376">
            <v>105084</v>
          </cell>
          <cell r="Q376">
            <v>102832</v>
          </cell>
          <cell r="R376">
            <v>102832</v>
          </cell>
          <cell r="S376">
            <v>102772</v>
          </cell>
          <cell r="T376">
            <v>119602</v>
          </cell>
          <cell r="Y376">
            <v>16830</v>
          </cell>
          <cell r="Z376">
            <v>16.376055735025098</v>
          </cell>
          <cell r="AA376">
            <v>1.0557350250905984E-3</v>
          </cell>
          <cell r="AC376">
            <v>18517.878044349247</v>
          </cell>
          <cell r="AD376">
            <v>32822</v>
          </cell>
          <cell r="AE376">
            <v>5372</v>
          </cell>
          <cell r="AF376">
            <v>5372</v>
          </cell>
          <cell r="AG376">
            <v>5372</v>
          </cell>
          <cell r="AL376">
            <v>0</v>
          </cell>
          <cell r="AM376">
            <v>0</v>
          </cell>
          <cell r="AP376">
            <v>86566.121955650757</v>
          </cell>
          <cell r="AQ376">
            <v>70010</v>
          </cell>
          <cell r="AR376">
            <v>97460</v>
          </cell>
          <cell r="AS376">
            <v>97400</v>
          </cell>
          <cell r="AT376">
            <v>114230</v>
          </cell>
          <cell r="AU376">
            <v>0</v>
          </cell>
          <cell r="AV376">
            <v>0</v>
          </cell>
          <cell r="AW376">
            <v>0</v>
          </cell>
          <cell r="AY376">
            <v>16830</v>
          </cell>
          <cell r="AZ376">
            <v>17.279260780287476</v>
          </cell>
          <cell r="BB376">
            <v>-640</v>
          </cell>
        </row>
        <row r="377">
          <cell r="A377">
            <v>645</v>
          </cell>
          <cell r="B377" t="str">
            <v>DENNIS YARMOUTH</v>
          </cell>
          <cell r="C377">
            <v>138</v>
          </cell>
          <cell r="D377">
            <v>137.47204968944101</v>
          </cell>
          <cell r="E377">
            <v>137.47204968944101</v>
          </cell>
          <cell r="F377">
            <v>137.47204968944101</v>
          </cell>
          <cell r="G377">
            <v>129</v>
          </cell>
          <cell r="L377">
            <v>-8.4720496894410076</v>
          </cell>
          <cell r="M377">
            <v>-6.1627434148104783</v>
          </cell>
          <cell r="P377">
            <v>1849519</v>
          </cell>
          <cell r="Q377">
            <v>2008167</v>
          </cell>
          <cell r="R377">
            <v>2008167</v>
          </cell>
          <cell r="S377">
            <v>2008632</v>
          </cell>
          <cell r="T377">
            <v>1873266</v>
          </cell>
          <cell r="Y377">
            <v>-135366</v>
          </cell>
          <cell r="Z377">
            <v>-6.7392135542996385</v>
          </cell>
          <cell r="AA377">
            <v>-0.57647013948916026</v>
          </cell>
          <cell r="AC377">
            <v>122724</v>
          </cell>
          <cell r="AD377">
            <v>413867.25</v>
          </cell>
          <cell r="AE377">
            <v>281372</v>
          </cell>
          <cell r="AF377">
            <v>281837</v>
          </cell>
          <cell r="AG377">
            <v>281837</v>
          </cell>
          <cell r="AL377">
            <v>0</v>
          </cell>
          <cell r="AM377">
            <v>0</v>
          </cell>
          <cell r="AP377">
            <v>1726795</v>
          </cell>
          <cell r="AQ377">
            <v>1594299.75</v>
          </cell>
          <cell r="AR377">
            <v>1726795</v>
          </cell>
          <cell r="AS377">
            <v>1726795</v>
          </cell>
          <cell r="AT377">
            <v>1591429</v>
          </cell>
          <cell r="AU377">
            <v>0</v>
          </cell>
          <cell r="AV377">
            <v>0</v>
          </cell>
          <cell r="AW377">
            <v>0</v>
          </cell>
          <cell r="AY377">
            <v>-135366</v>
          </cell>
          <cell r="AZ377">
            <v>-7.839147090418952</v>
          </cell>
          <cell r="BB377">
            <v>-645</v>
          </cell>
        </row>
        <row r="378">
          <cell r="A378">
            <v>650</v>
          </cell>
          <cell r="B378" t="str">
            <v>DIGHTON REHOBOTH</v>
          </cell>
          <cell r="C378">
            <v>5</v>
          </cell>
          <cell r="D378">
            <v>5.2990143719683074</v>
          </cell>
          <cell r="E378">
            <v>5.2990143719683074</v>
          </cell>
          <cell r="F378">
            <v>5.2990143719683074</v>
          </cell>
          <cell r="G378">
            <v>4</v>
          </cell>
          <cell r="L378">
            <v>-1.2990143719683074</v>
          </cell>
          <cell r="M378">
            <v>-24.514263989168828</v>
          </cell>
          <cell r="P378">
            <v>62868</v>
          </cell>
          <cell r="Q378">
            <v>65165</v>
          </cell>
          <cell r="R378">
            <v>65165</v>
          </cell>
          <cell r="S378">
            <v>65196</v>
          </cell>
          <cell r="T378">
            <v>49701</v>
          </cell>
          <cell r="Y378">
            <v>-15495</v>
          </cell>
          <cell r="Z378">
            <v>-23.766795508926929</v>
          </cell>
          <cell r="AA378">
            <v>0.74746848024189916</v>
          </cell>
          <cell r="AC378">
            <v>8238.9152663192726</v>
          </cell>
          <cell r="AD378">
            <v>18191.75</v>
          </cell>
          <cell r="AE378">
            <v>6762</v>
          </cell>
          <cell r="AF378">
            <v>6793</v>
          </cell>
          <cell r="AG378">
            <v>6793</v>
          </cell>
          <cell r="AL378">
            <v>0</v>
          </cell>
          <cell r="AM378">
            <v>0</v>
          </cell>
          <cell r="AP378">
            <v>54629.084733680727</v>
          </cell>
          <cell r="AQ378">
            <v>46973.25</v>
          </cell>
          <cell r="AR378">
            <v>58403</v>
          </cell>
          <cell r="AS378">
            <v>58403</v>
          </cell>
          <cell r="AT378">
            <v>42908</v>
          </cell>
          <cell r="AU378">
            <v>0</v>
          </cell>
          <cell r="AV378">
            <v>0</v>
          </cell>
          <cell r="AW378">
            <v>0</v>
          </cell>
          <cell r="AY378">
            <v>-15495</v>
          </cell>
          <cell r="AZ378">
            <v>-26.53117134393781</v>
          </cell>
          <cell r="BB378">
            <v>-650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0.9850746268656716</v>
          </cell>
          <cell r="E379">
            <v>0.9850746268656716</v>
          </cell>
          <cell r="F379">
            <v>0.9850746268656716</v>
          </cell>
          <cell r="G379">
            <v>1</v>
          </cell>
          <cell r="L379">
            <v>1.4925373134328401E-2</v>
          </cell>
          <cell r="M379">
            <v>1.5151515151515138</v>
          </cell>
          <cell r="P379">
            <v>17660</v>
          </cell>
          <cell r="Q379">
            <v>15228</v>
          </cell>
          <cell r="R379">
            <v>15228</v>
          </cell>
          <cell r="S379">
            <v>15240</v>
          </cell>
          <cell r="T379">
            <v>15471</v>
          </cell>
          <cell r="Y379">
            <v>231</v>
          </cell>
          <cell r="Z379">
            <v>1.5157480314960559</v>
          </cell>
          <cell r="AA379">
            <v>5.9651634454205293E-4</v>
          </cell>
          <cell r="AC379">
            <v>16944.509936285493</v>
          </cell>
          <cell r="AD379">
            <v>8745.5</v>
          </cell>
          <cell r="AE379">
            <v>879</v>
          </cell>
          <cell r="AF379">
            <v>879</v>
          </cell>
          <cell r="AG379">
            <v>879</v>
          </cell>
          <cell r="AL379">
            <v>0</v>
          </cell>
          <cell r="AM379">
            <v>0</v>
          </cell>
          <cell r="AP379">
            <v>715.49006371450741</v>
          </cell>
          <cell r="AQ379">
            <v>6482.5</v>
          </cell>
          <cell r="AR379">
            <v>14349</v>
          </cell>
          <cell r="AS379">
            <v>14361</v>
          </cell>
          <cell r="AT379">
            <v>14592</v>
          </cell>
          <cell r="AU379">
            <v>0</v>
          </cell>
          <cell r="AV379">
            <v>0</v>
          </cell>
          <cell r="AW379">
            <v>0</v>
          </cell>
          <cell r="AY379">
            <v>231</v>
          </cell>
          <cell r="AZ379">
            <v>1.6085230833507325</v>
          </cell>
          <cell r="BB379">
            <v>-655</v>
          </cell>
        </row>
        <row r="380">
          <cell r="A380">
            <v>658</v>
          </cell>
          <cell r="B380" t="str">
            <v>DUDLEY CHARLTON</v>
          </cell>
          <cell r="C380">
            <v>2</v>
          </cell>
          <cell r="D380">
            <v>1.9999999999999996</v>
          </cell>
          <cell r="E380">
            <v>1.9999999999999996</v>
          </cell>
          <cell r="F380">
            <v>1.9999999999999996</v>
          </cell>
          <cell r="G380">
            <v>0</v>
          </cell>
          <cell r="L380">
            <v>-1.9999999999999996</v>
          </cell>
          <cell r="M380">
            <v>-100</v>
          </cell>
          <cell r="P380">
            <v>22320</v>
          </cell>
          <cell r="Q380">
            <v>22269</v>
          </cell>
          <cell r="R380">
            <v>22269</v>
          </cell>
          <cell r="S380">
            <v>22269</v>
          </cell>
          <cell r="T380">
            <v>0</v>
          </cell>
          <cell r="Y380">
            <v>-22269</v>
          </cell>
          <cell r="Z380">
            <v>-100</v>
          </cell>
          <cell r="AA380">
            <v>0</v>
          </cell>
          <cell r="AC380">
            <v>6782.4646816134673</v>
          </cell>
          <cell r="AD380">
            <v>5602.9999999999991</v>
          </cell>
          <cell r="AE380">
            <v>1781</v>
          </cell>
          <cell r="AF380">
            <v>1781</v>
          </cell>
          <cell r="AG380">
            <v>1781</v>
          </cell>
          <cell r="AL380">
            <v>0</v>
          </cell>
          <cell r="AM380">
            <v>0</v>
          </cell>
          <cell r="AP380">
            <v>15537.535318386534</v>
          </cell>
          <cell r="AQ380">
            <v>16666</v>
          </cell>
          <cell r="AR380">
            <v>20488</v>
          </cell>
          <cell r="AS380">
            <v>20488</v>
          </cell>
          <cell r="AT380">
            <v>-1781</v>
          </cell>
          <cell r="AU380">
            <v>0</v>
          </cell>
          <cell r="AV380">
            <v>0</v>
          </cell>
          <cell r="AW380">
            <v>0</v>
          </cell>
          <cell r="AY380">
            <v>-22269</v>
          </cell>
          <cell r="AZ380">
            <v>-108.69289340101523</v>
          </cell>
          <cell r="BB380">
            <v>-658</v>
          </cell>
        </row>
        <row r="381">
          <cell r="A381">
            <v>660</v>
          </cell>
          <cell r="B381" t="str">
            <v>NAUSET</v>
          </cell>
          <cell r="C381">
            <v>83</v>
          </cell>
          <cell r="D381">
            <v>82.881987577639734</v>
          </cell>
          <cell r="E381">
            <v>82.881987577639734</v>
          </cell>
          <cell r="F381">
            <v>82.881987577639734</v>
          </cell>
          <cell r="G381">
            <v>83</v>
          </cell>
          <cell r="L381">
            <v>0.1180124223602661</v>
          </cell>
          <cell r="M381">
            <v>0.14238609112711131</v>
          </cell>
          <cell r="P381">
            <v>1391620</v>
          </cell>
          <cell r="Q381">
            <v>1378790</v>
          </cell>
          <cell r="R381">
            <v>1378790</v>
          </cell>
          <cell r="S381">
            <v>1378790</v>
          </cell>
          <cell r="T381">
            <v>1411136</v>
          </cell>
          <cell r="Y381">
            <v>32346</v>
          </cell>
          <cell r="Z381">
            <v>2.3459700171889919</v>
          </cell>
          <cell r="AA381">
            <v>2.2035839260618806</v>
          </cell>
          <cell r="AC381">
            <v>74005</v>
          </cell>
          <cell r="AD381">
            <v>111729.25</v>
          </cell>
          <cell r="AE381">
            <v>74013</v>
          </cell>
          <cell r="AF381">
            <v>74013</v>
          </cell>
          <cell r="AG381">
            <v>74013</v>
          </cell>
          <cell r="AL381">
            <v>0</v>
          </cell>
          <cell r="AM381">
            <v>0</v>
          </cell>
          <cell r="AP381">
            <v>1317615</v>
          </cell>
          <cell r="AQ381">
            <v>1267060.75</v>
          </cell>
          <cell r="AR381">
            <v>1304777</v>
          </cell>
          <cell r="AS381">
            <v>1304777</v>
          </cell>
          <cell r="AT381">
            <v>1337123</v>
          </cell>
          <cell r="AU381">
            <v>0</v>
          </cell>
          <cell r="AV381">
            <v>0</v>
          </cell>
          <cell r="AW381">
            <v>0</v>
          </cell>
          <cell r="AY381">
            <v>32346</v>
          </cell>
          <cell r="AZ381">
            <v>2.4790443117866046</v>
          </cell>
          <cell r="BB381">
            <v>-660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L382">
            <v>0</v>
          </cell>
          <cell r="M382" t="str">
            <v>--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Y382">
            <v>0</v>
          </cell>
          <cell r="Z382" t="str">
            <v>--</v>
          </cell>
          <cell r="AA382" t="e">
            <v>#VALUE!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L382">
            <v>0</v>
          </cell>
          <cell r="AM382" t="str">
            <v>--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 t="str">
            <v>--</v>
          </cell>
          <cell r="BB382">
            <v>-662</v>
          </cell>
        </row>
        <row r="383">
          <cell r="A383">
            <v>665</v>
          </cell>
          <cell r="B383" t="str">
            <v>FREETOWN LAKEVILLE</v>
          </cell>
          <cell r="C383">
            <v>13</v>
          </cell>
          <cell r="D383">
            <v>13.817272412453303</v>
          </cell>
          <cell r="E383">
            <v>13.817272412453303</v>
          </cell>
          <cell r="F383">
            <v>13.748374774658028</v>
          </cell>
          <cell r="G383">
            <v>16</v>
          </cell>
          <cell r="L383">
            <v>2.2516252253419715</v>
          </cell>
          <cell r="M383">
            <v>16.377391962665477</v>
          </cell>
          <cell r="P383">
            <v>149048</v>
          </cell>
          <cell r="Q383">
            <v>161020</v>
          </cell>
          <cell r="R383">
            <v>161020</v>
          </cell>
          <cell r="S383">
            <v>168580</v>
          </cell>
          <cell r="T383">
            <v>195567</v>
          </cell>
          <cell r="Y383">
            <v>26987</v>
          </cell>
          <cell r="Z383">
            <v>16.008423300510131</v>
          </cell>
          <cell r="AA383">
            <v>-0.36896866215534629</v>
          </cell>
          <cell r="AC383">
            <v>54055.343195075657</v>
          </cell>
          <cell r="AD383">
            <v>56308</v>
          </cell>
          <cell r="AE383">
            <v>23555</v>
          </cell>
          <cell r="AF383">
            <v>31115</v>
          </cell>
          <cell r="AG383">
            <v>31115</v>
          </cell>
          <cell r="AL383">
            <v>0</v>
          </cell>
          <cell r="AM383">
            <v>0</v>
          </cell>
          <cell r="AP383">
            <v>94992.656804924336</v>
          </cell>
          <cell r="AQ383">
            <v>104712</v>
          </cell>
          <cell r="AR383">
            <v>137465</v>
          </cell>
          <cell r="AS383">
            <v>137465</v>
          </cell>
          <cell r="AT383">
            <v>164452</v>
          </cell>
          <cell r="AU383">
            <v>0</v>
          </cell>
          <cell r="AV383">
            <v>0</v>
          </cell>
          <cell r="AW383">
            <v>0</v>
          </cell>
          <cell r="AY383">
            <v>26987</v>
          </cell>
          <cell r="AZ383">
            <v>19.631906303422685</v>
          </cell>
          <cell r="BB383">
            <v>-665</v>
          </cell>
        </row>
        <row r="384">
          <cell r="A384">
            <v>670</v>
          </cell>
          <cell r="B384" t="str">
            <v>FRONTIER</v>
          </cell>
          <cell r="C384">
            <v>36</v>
          </cell>
          <cell r="D384">
            <v>36.818487119464422</v>
          </cell>
          <cell r="E384">
            <v>36.818487119464422</v>
          </cell>
          <cell r="F384">
            <v>36.575310940804357</v>
          </cell>
          <cell r="G384">
            <v>44</v>
          </cell>
          <cell r="L384">
            <v>7.4246890591956429</v>
          </cell>
          <cell r="M384">
            <v>20.299729156676747</v>
          </cell>
          <cell r="P384">
            <v>656794</v>
          </cell>
          <cell r="Q384">
            <v>676248</v>
          </cell>
          <cell r="R384">
            <v>676248</v>
          </cell>
          <cell r="S384">
            <v>671922</v>
          </cell>
          <cell r="T384">
            <v>819173</v>
          </cell>
          <cell r="Y384">
            <v>147251</v>
          </cell>
          <cell r="Z384">
            <v>21.914894883632318</v>
          </cell>
          <cell r="AA384">
            <v>1.6151657269555706</v>
          </cell>
          <cell r="AC384">
            <v>150767.49431758537</v>
          </cell>
          <cell r="AD384">
            <v>105325.25</v>
          </cell>
          <cell r="AE384">
            <v>51504</v>
          </cell>
          <cell r="AF384">
            <v>47178</v>
          </cell>
          <cell r="AG384">
            <v>47178</v>
          </cell>
          <cell r="AL384">
            <v>0</v>
          </cell>
          <cell r="AM384">
            <v>0</v>
          </cell>
          <cell r="AP384">
            <v>506026.50568241463</v>
          </cell>
          <cell r="AQ384">
            <v>570922.75</v>
          </cell>
          <cell r="AR384">
            <v>624744</v>
          </cell>
          <cell r="AS384">
            <v>624744</v>
          </cell>
          <cell r="AT384">
            <v>771995</v>
          </cell>
          <cell r="AU384">
            <v>0</v>
          </cell>
          <cell r="AV384">
            <v>0</v>
          </cell>
          <cell r="AW384">
            <v>0</v>
          </cell>
          <cell r="AY384">
            <v>147251</v>
          </cell>
          <cell r="AZ384">
            <v>23.569814195894633</v>
          </cell>
          <cell r="BB384">
            <v>-670</v>
          </cell>
        </row>
        <row r="385">
          <cell r="A385">
            <v>672</v>
          </cell>
          <cell r="B385" t="str">
            <v>GATEWAY</v>
          </cell>
          <cell r="C385">
            <v>2</v>
          </cell>
          <cell r="D385">
            <v>2.0198511166253104</v>
          </cell>
          <cell r="E385">
            <v>2.0198511166253104</v>
          </cell>
          <cell r="F385">
            <v>1.9851116625310179</v>
          </cell>
          <cell r="G385">
            <v>4</v>
          </cell>
          <cell r="L385">
            <v>2.0148883374689821</v>
          </cell>
          <cell r="M385">
            <v>101.49999999999997</v>
          </cell>
          <cell r="P385">
            <v>27884</v>
          </cell>
          <cell r="Q385">
            <v>25949</v>
          </cell>
          <cell r="R385">
            <v>25949</v>
          </cell>
          <cell r="S385">
            <v>25354</v>
          </cell>
          <cell r="T385">
            <v>53161</v>
          </cell>
          <cell r="Y385">
            <v>27807</v>
          </cell>
          <cell r="Z385">
            <v>109.67500197207541</v>
          </cell>
          <cell r="AA385">
            <v>8.1750019720754352</v>
          </cell>
          <cell r="AC385">
            <v>1772</v>
          </cell>
          <cell r="AD385">
            <v>20613.749999999996</v>
          </cell>
          <cell r="AE385">
            <v>1806</v>
          </cell>
          <cell r="AF385">
            <v>1771</v>
          </cell>
          <cell r="AG385">
            <v>1771</v>
          </cell>
          <cell r="AL385">
            <v>0</v>
          </cell>
          <cell r="AM385">
            <v>0</v>
          </cell>
          <cell r="AP385">
            <v>26112</v>
          </cell>
          <cell r="AQ385">
            <v>5335.2500000000036</v>
          </cell>
          <cell r="AR385">
            <v>24143</v>
          </cell>
          <cell r="AS385">
            <v>23583</v>
          </cell>
          <cell r="AT385">
            <v>51390</v>
          </cell>
          <cell r="AU385">
            <v>0</v>
          </cell>
          <cell r="AV385">
            <v>0</v>
          </cell>
          <cell r="AW385">
            <v>0</v>
          </cell>
          <cell r="AY385">
            <v>27807</v>
          </cell>
          <cell r="AZ385">
            <v>117.91120722554385</v>
          </cell>
          <cell r="BB385">
            <v>-672</v>
          </cell>
        </row>
        <row r="386">
          <cell r="A386">
            <v>673</v>
          </cell>
          <cell r="B386" t="str">
            <v>GROTON DUNSTABLE</v>
          </cell>
          <cell r="C386">
            <v>48</v>
          </cell>
          <cell r="D386">
            <v>48.142088174982916</v>
          </cell>
          <cell r="E386">
            <v>48.142088174982916</v>
          </cell>
          <cell r="F386">
            <v>48.142088174982916</v>
          </cell>
          <cell r="G386">
            <v>41</v>
          </cell>
          <cell r="L386">
            <v>-7.1420881749829164</v>
          </cell>
          <cell r="M386">
            <v>-14.835434950439709</v>
          </cell>
          <cell r="P386">
            <v>605649</v>
          </cell>
          <cell r="Q386">
            <v>629300</v>
          </cell>
          <cell r="R386">
            <v>629300</v>
          </cell>
          <cell r="S386">
            <v>630054</v>
          </cell>
          <cell r="T386">
            <v>535395</v>
          </cell>
          <cell r="Y386">
            <v>-94659</v>
          </cell>
          <cell r="Z386">
            <v>-15.023950328067116</v>
          </cell>
          <cell r="AA386">
            <v>-0.18851537762740733</v>
          </cell>
          <cell r="AC386">
            <v>119620.3816532592</v>
          </cell>
          <cell r="AD386">
            <v>86558.75</v>
          </cell>
          <cell r="AE386">
            <v>66515</v>
          </cell>
          <cell r="AF386">
            <v>67269</v>
          </cell>
          <cell r="AG386">
            <v>67269</v>
          </cell>
          <cell r="AL386">
            <v>0</v>
          </cell>
          <cell r="AM386">
            <v>0</v>
          </cell>
          <cell r="AP386">
            <v>486028.61834674078</v>
          </cell>
          <cell r="AQ386">
            <v>542741.25</v>
          </cell>
          <cell r="AR386">
            <v>562785</v>
          </cell>
          <cell r="AS386">
            <v>562785</v>
          </cell>
          <cell r="AT386">
            <v>468126</v>
          </cell>
          <cell r="AU386">
            <v>0</v>
          </cell>
          <cell r="AV386">
            <v>0</v>
          </cell>
          <cell r="AW386">
            <v>0</v>
          </cell>
          <cell r="AY386">
            <v>-94659</v>
          </cell>
          <cell r="AZ386">
            <v>-16.819744662704228</v>
          </cell>
          <cell r="BB386">
            <v>-673</v>
          </cell>
        </row>
        <row r="387">
          <cell r="A387">
            <v>674</v>
          </cell>
          <cell r="B387" t="str">
            <v>GILL MONTAGUE</v>
          </cell>
          <cell r="C387">
            <v>67</v>
          </cell>
          <cell r="D387">
            <v>70.553793982909951</v>
          </cell>
          <cell r="E387">
            <v>70.553793982909951</v>
          </cell>
          <cell r="F387">
            <v>70.466945347674184</v>
          </cell>
          <cell r="G387">
            <v>78</v>
          </cell>
          <cell r="L387">
            <v>7.5330546523258164</v>
          </cell>
          <cell r="M387">
            <v>10.690196112743022</v>
          </cell>
          <cell r="P387">
            <v>949921</v>
          </cell>
          <cell r="Q387">
            <v>1026400</v>
          </cell>
          <cell r="R387">
            <v>1026400</v>
          </cell>
          <cell r="S387">
            <v>1024601</v>
          </cell>
          <cell r="T387">
            <v>1115173</v>
          </cell>
          <cell r="Y387">
            <v>90572</v>
          </cell>
          <cell r="Z387">
            <v>8.839733710976283</v>
          </cell>
          <cell r="AA387">
            <v>-1.8504624017667393</v>
          </cell>
          <cell r="AC387">
            <v>93698.051600938139</v>
          </cell>
          <cell r="AD387">
            <v>263029.75</v>
          </cell>
          <cell r="AE387">
            <v>136275</v>
          </cell>
          <cell r="AF387">
            <v>134476</v>
          </cell>
          <cell r="AG387">
            <v>134476</v>
          </cell>
          <cell r="AL387">
            <v>0</v>
          </cell>
          <cell r="AM387">
            <v>0</v>
          </cell>
          <cell r="AP387">
            <v>856222.9483990618</v>
          </cell>
          <cell r="AQ387">
            <v>763370.25</v>
          </cell>
          <cell r="AR387">
            <v>890125</v>
          </cell>
          <cell r="AS387">
            <v>890125</v>
          </cell>
          <cell r="AT387">
            <v>980697</v>
          </cell>
          <cell r="AU387">
            <v>0</v>
          </cell>
          <cell r="AV387">
            <v>0</v>
          </cell>
          <cell r="AW387">
            <v>0</v>
          </cell>
          <cell r="AY387">
            <v>90572</v>
          </cell>
          <cell r="AZ387">
            <v>10.175200112343763</v>
          </cell>
          <cell r="BB387">
            <v>-674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L388">
            <v>0</v>
          </cell>
          <cell r="M388" t="str">
            <v>--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Y388">
            <v>0</v>
          </cell>
          <cell r="Z388" t="str">
            <v>--</v>
          </cell>
          <cell r="AA388" t="e">
            <v>#VALUE!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L388">
            <v>0</v>
          </cell>
          <cell r="AM388" t="str">
            <v>--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 t="str">
            <v>--</v>
          </cell>
          <cell r="BB388">
            <v>-675</v>
          </cell>
        </row>
        <row r="389">
          <cell r="A389">
            <v>680</v>
          </cell>
          <cell r="B389" t="str">
            <v>HAMPDEN WILBRAHAM</v>
          </cell>
          <cell r="C389">
            <v>8</v>
          </cell>
          <cell r="D389">
            <v>8.0608248056928424</v>
          </cell>
          <cell r="E389">
            <v>8.0608248056928424</v>
          </cell>
          <cell r="F389">
            <v>7.9566064434099655</v>
          </cell>
          <cell r="G389">
            <v>6</v>
          </cell>
          <cell r="L389">
            <v>-1.9566064434099655</v>
          </cell>
          <cell r="M389">
            <v>-24.590966730929853</v>
          </cell>
          <cell r="P389">
            <v>106874</v>
          </cell>
          <cell r="Q389">
            <v>110325</v>
          </cell>
          <cell r="R389">
            <v>110325</v>
          </cell>
          <cell r="S389">
            <v>109112</v>
          </cell>
          <cell r="T389">
            <v>85061</v>
          </cell>
          <cell r="Y389">
            <v>-24051</v>
          </cell>
          <cell r="Z389">
            <v>-22.042488452232568</v>
          </cell>
          <cell r="AA389">
            <v>2.548478278697285</v>
          </cell>
          <cell r="AC389">
            <v>42874.7341048417</v>
          </cell>
          <cell r="AD389">
            <v>41674.25</v>
          </cell>
          <cell r="AE389">
            <v>10553</v>
          </cell>
          <cell r="AF389">
            <v>9340</v>
          </cell>
          <cell r="AG389">
            <v>9340</v>
          </cell>
          <cell r="AL389">
            <v>0</v>
          </cell>
          <cell r="AM389">
            <v>0</v>
          </cell>
          <cell r="AP389">
            <v>63999.2658951583</v>
          </cell>
          <cell r="AQ389">
            <v>68650.75</v>
          </cell>
          <cell r="AR389">
            <v>99772</v>
          </cell>
          <cell r="AS389">
            <v>99772</v>
          </cell>
          <cell r="AT389">
            <v>75721</v>
          </cell>
          <cell r="AU389">
            <v>0</v>
          </cell>
          <cell r="AV389">
            <v>0</v>
          </cell>
          <cell r="AW389">
            <v>0</v>
          </cell>
          <cell r="AY389">
            <v>-24051</v>
          </cell>
          <cell r="AZ389">
            <v>-24.105961592430745</v>
          </cell>
          <cell r="BB389">
            <v>-680</v>
          </cell>
        </row>
        <row r="390">
          <cell r="A390">
            <v>683</v>
          </cell>
          <cell r="B390" t="str">
            <v>HAMPSHIRE</v>
          </cell>
          <cell r="C390">
            <v>19</v>
          </cell>
          <cell r="D390">
            <v>19.339782370205857</v>
          </cell>
          <cell r="E390">
            <v>19.339782370205857</v>
          </cell>
          <cell r="F390">
            <v>19.166085099734389</v>
          </cell>
          <cell r="G390">
            <v>18</v>
          </cell>
          <cell r="L390">
            <v>-1.1660850997343886</v>
          </cell>
          <cell r="M390">
            <v>-6.0841068672420118</v>
          </cell>
          <cell r="P390">
            <v>280337</v>
          </cell>
          <cell r="Q390">
            <v>299414</v>
          </cell>
          <cell r="R390">
            <v>299414</v>
          </cell>
          <cell r="S390">
            <v>295668</v>
          </cell>
          <cell r="T390">
            <v>277782</v>
          </cell>
          <cell r="Y390">
            <v>-17886</v>
          </cell>
          <cell r="Z390">
            <v>-6.0493526522992003</v>
          </cell>
          <cell r="AA390">
            <v>3.4754214942811501E-2</v>
          </cell>
          <cell r="AC390">
            <v>16897</v>
          </cell>
          <cell r="AD390">
            <v>59938.25</v>
          </cell>
          <cell r="AE390">
            <v>35974</v>
          </cell>
          <cell r="AF390">
            <v>32228</v>
          </cell>
          <cell r="AG390">
            <v>32228</v>
          </cell>
          <cell r="AL390">
            <v>0</v>
          </cell>
          <cell r="AM390">
            <v>0</v>
          </cell>
          <cell r="AP390">
            <v>263440</v>
          </cell>
          <cell r="AQ390">
            <v>239475.75</v>
          </cell>
          <cell r="AR390">
            <v>263440</v>
          </cell>
          <cell r="AS390">
            <v>263440</v>
          </cell>
          <cell r="AT390">
            <v>245554</v>
          </cell>
          <cell r="AU390">
            <v>0</v>
          </cell>
          <cell r="AV390">
            <v>0</v>
          </cell>
          <cell r="AW390">
            <v>0</v>
          </cell>
          <cell r="AY390">
            <v>-17886</v>
          </cell>
          <cell r="AZ390">
            <v>-6.7894017613118756</v>
          </cell>
          <cell r="BB390">
            <v>-683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L391">
            <v>0</v>
          </cell>
          <cell r="M391" t="str">
            <v>--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Y391">
            <v>0</v>
          </cell>
          <cell r="Z391" t="str">
            <v>--</v>
          </cell>
          <cell r="AA391" t="e">
            <v>#VALUE!</v>
          </cell>
          <cell r="AC391">
            <v>0</v>
          </cell>
          <cell r="AD391">
            <v>233.24999999999991</v>
          </cell>
          <cell r="AE391">
            <v>0</v>
          </cell>
          <cell r="AF391">
            <v>0</v>
          </cell>
          <cell r="AG391">
            <v>0</v>
          </cell>
          <cell r="AL391">
            <v>0</v>
          </cell>
          <cell r="AM391" t="str">
            <v>--</v>
          </cell>
          <cell r="AP391">
            <v>0</v>
          </cell>
          <cell r="AQ391">
            <v>-233.24999999999991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 t="str">
            <v>--</v>
          </cell>
          <cell r="BB391">
            <v>-685</v>
          </cell>
        </row>
        <row r="392">
          <cell r="A392">
            <v>690</v>
          </cell>
          <cell r="B392" t="str">
            <v>KING PHILIP</v>
          </cell>
          <cell r="C392">
            <v>12</v>
          </cell>
          <cell r="D392">
            <v>12.430278884462149</v>
          </cell>
          <cell r="E392">
            <v>12.430278884462149</v>
          </cell>
          <cell r="F392">
            <v>12.430278884462149</v>
          </cell>
          <cell r="G392">
            <v>18</v>
          </cell>
          <cell r="L392">
            <v>5.5697211155378508</v>
          </cell>
          <cell r="M392">
            <v>44.807692307692328</v>
          </cell>
          <cell r="P392">
            <v>158988</v>
          </cell>
          <cell r="Q392">
            <v>176124</v>
          </cell>
          <cell r="R392">
            <v>176124</v>
          </cell>
          <cell r="S392">
            <v>176112</v>
          </cell>
          <cell r="T392">
            <v>252710</v>
          </cell>
          <cell r="Y392">
            <v>76598</v>
          </cell>
          <cell r="Z392">
            <v>43.493912964477154</v>
          </cell>
          <cell r="AA392">
            <v>-1.3137793432151739</v>
          </cell>
          <cell r="AC392">
            <v>29960.86166503045</v>
          </cell>
          <cell r="AD392">
            <v>32877.5</v>
          </cell>
          <cell r="AE392">
            <v>27852</v>
          </cell>
          <cell r="AF392">
            <v>27840</v>
          </cell>
          <cell r="AG392">
            <v>27840</v>
          </cell>
          <cell r="AL392">
            <v>0</v>
          </cell>
          <cell r="AM392">
            <v>0</v>
          </cell>
          <cell r="AP392">
            <v>129027.13833496955</v>
          </cell>
          <cell r="AQ392">
            <v>143246.5</v>
          </cell>
          <cell r="AR392">
            <v>148272</v>
          </cell>
          <cell r="AS392">
            <v>148272</v>
          </cell>
          <cell r="AT392">
            <v>224870</v>
          </cell>
          <cell r="AU392">
            <v>0</v>
          </cell>
          <cell r="AV392">
            <v>0</v>
          </cell>
          <cell r="AW392">
            <v>0</v>
          </cell>
          <cell r="AY392">
            <v>76598</v>
          </cell>
          <cell r="AZ392">
            <v>51.660461853890148</v>
          </cell>
          <cell r="BB392">
            <v>-690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0.97674418604651148</v>
          </cell>
          <cell r="E393">
            <v>0.97674418604651148</v>
          </cell>
          <cell r="F393">
            <v>0.97674418604651148</v>
          </cell>
          <cell r="G393">
            <v>1</v>
          </cell>
          <cell r="L393">
            <v>2.3255813953488524E-2</v>
          </cell>
          <cell r="M393">
            <v>2.3809523809523947</v>
          </cell>
          <cell r="P393">
            <v>15383</v>
          </cell>
          <cell r="Q393">
            <v>15340</v>
          </cell>
          <cell r="R393">
            <v>15340</v>
          </cell>
          <cell r="S393">
            <v>15340</v>
          </cell>
          <cell r="T393">
            <v>15705</v>
          </cell>
          <cell r="Y393">
            <v>365</v>
          </cell>
          <cell r="Z393">
            <v>2.3794002607562037</v>
          </cell>
          <cell r="AA393">
            <v>-1.5521201961909981E-3</v>
          </cell>
          <cell r="AC393">
            <v>1699.1595104261421</v>
          </cell>
          <cell r="AD393">
            <v>4702</v>
          </cell>
          <cell r="AE393">
            <v>872</v>
          </cell>
          <cell r="AF393">
            <v>872</v>
          </cell>
          <cell r="AG393">
            <v>872</v>
          </cell>
          <cell r="AL393">
            <v>0</v>
          </cell>
          <cell r="AM393">
            <v>0</v>
          </cell>
          <cell r="AP393">
            <v>13683.840489573859</v>
          </cell>
          <cell r="AQ393">
            <v>10638</v>
          </cell>
          <cell r="AR393">
            <v>14468</v>
          </cell>
          <cell r="AS393">
            <v>14468</v>
          </cell>
          <cell r="AT393">
            <v>14833</v>
          </cell>
          <cell r="AU393">
            <v>0</v>
          </cell>
          <cell r="AV393">
            <v>0</v>
          </cell>
          <cell r="AW393">
            <v>0</v>
          </cell>
          <cell r="AY393">
            <v>365</v>
          </cell>
          <cell r="AZ393">
            <v>2.5228089576997403</v>
          </cell>
          <cell r="BB393">
            <v>-695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L394">
            <v>0</v>
          </cell>
          <cell r="M394" t="str">
            <v>--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Y394">
            <v>0</v>
          </cell>
          <cell r="Z394" t="str">
            <v>--</v>
          </cell>
          <cell r="AA394" t="e">
            <v>#VALUE!</v>
          </cell>
          <cell r="AC394">
            <v>0</v>
          </cell>
          <cell r="AD394">
            <v>6613.9999999999973</v>
          </cell>
          <cell r="AE394">
            <v>0</v>
          </cell>
          <cell r="AF394">
            <v>0</v>
          </cell>
          <cell r="AG394">
            <v>0</v>
          </cell>
          <cell r="AL394">
            <v>0</v>
          </cell>
          <cell r="AM394" t="str">
            <v>--</v>
          </cell>
          <cell r="AP394">
            <v>0</v>
          </cell>
          <cell r="AQ394">
            <v>-6613.9999999999973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 t="str">
            <v>--</v>
          </cell>
          <cell r="BB394">
            <v>-698</v>
          </cell>
        </row>
        <row r="395">
          <cell r="A395">
            <v>700</v>
          </cell>
          <cell r="B395" t="str">
            <v>MARTHAS VINEYARD</v>
          </cell>
          <cell r="C395">
            <v>43</v>
          </cell>
          <cell r="D395">
            <v>43.483146067415738</v>
          </cell>
          <cell r="E395">
            <v>43.483146067415738</v>
          </cell>
          <cell r="F395">
            <v>43.483146067415738</v>
          </cell>
          <cell r="G395">
            <v>35</v>
          </cell>
          <cell r="L395">
            <v>-8.4831460674157384</v>
          </cell>
          <cell r="M395">
            <v>-19.509043927648595</v>
          </cell>
          <cell r="P395">
            <v>934476</v>
          </cell>
          <cell r="Q395">
            <v>990781</v>
          </cell>
          <cell r="R395">
            <v>990781</v>
          </cell>
          <cell r="S395">
            <v>1072657</v>
          </cell>
          <cell r="T395">
            <v>869723</v>
          </cell>
          <cell r="Y395">
            <v>-202934</v>
          </cell>
          <cell r="Z395">
            <v>-18.918815613938101</v>
          </cell>
          <cell r="AA395">
            <v>0.59022831371049378</v>
          </cell>
          <cell r="AC395">
            <v>38399</v>
          </cell>
          <cell r="AD395">
            <v>141696.75</v>
          </cell>
          <cell r="AE395">
            <v>94704</v>
          </cell>
          <cell r="AF395">
            <v>176580</v>
          </cell>
          <cell r="AG395">
            <v>176580</v>
          </cell>
          <cell r="AL395">
            <v>0</v>
          </cell>
          <cell r="AM395">
            <v>0</v>
          </cell>
          <cell r="AP395">
            <v>896077</v>
          </cell>
          <cell r="AQ395">
            <v>849084.25</v>
          </cell>
          <cell r="AR395">
            <v>896077</v>
          </cell>
          <cell r="AS395">
            <v>896077</v>
          </cell>
          <cell r="AT395">
            <v>693143</v>
          </cell>
          <cell r="AU395">
            <v>0</v>
          </cell>
          <cell r="AV395">
            <v>0</v>
          </cell>
          <cell r="AW395">
            <v>0</v>
          </cell>
          <cell r="AY395">
            <v>-202934</v>
          </cell>
          <cell r="AZ395">
            <v>-22.646937707362202</v>
          </cell>
          <cell r="BB395">
            <v>-700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L396">
            <v>0</v>
          </cell>
          <cell r="M396" t="str">
            <v>--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Y396">
            <v>0</v>
          </cell>
          <cell r="Z396" t="str">
            <v>--</v>
          </cell>
          <cell r="AA396" t="e">
            <v>#VALUE!</v>
          </cell>
          <cell r="AC396">
            <v>0</v>
          </cell>
          <cell r="AD396">
            <v>3104.5</v>
          </cell>
          <cell r="AE396">
            <v>0</v>
          </cell>
          <cell r="AF396">
            <v>0</v>
          </cell>
          <cell r="AG396">
            <v>0</v>
          </cell>
          <cell r="AL396">
            <v>0</v>
          </cell>
          <cell r="AM396" t="str">
            <v>--</v>
          </cell>
          <cell r="AP396">
            <v>0</v>
          </cell>
          <cell r="AQ396">
            <v>-3104.5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 t="str">
            <v>--</v>
          </cell>
          <cell r="BB396">
            <v>-705</v>
          </cell>
        </row>
        <row r="397">
          <cell r="A397">
            <v>710</v>
          </cell>
          <cell r="B397" t="str">
            <v>MENDON UPTON</v>
          </cell>
          <cell r="C397">
            <v>13</v>
          </cell>
          <cell r="D397">
            <v>12.722665741062126</v>
          </cell>
          <cell r="E397">
            <v>12.722665741062126</v>
          </cell>
          <cell r="F397">
            <v>12.722665741062126</v>
          </cell>
          <cell r="G397">
            <v>6</v>
          </cell>
          <cell r="L397">
            <v>-6.7226657410621264</v>
          </cell>
          <cell r="M397">
            <v>-52.840072024881302</v>
          </cell>
          <cell r="P397">
            <v>171221</v>
          </cell>
          <cell r="Q397">
            <v>175869</v>
          </cell>
          <cell r="R397">
            <v>175869</v>
          </cell>
          <cell r="S397">
            <v>175930</v>
          </cell>
          <cell r="T397">
            <v>83977</v>
          </cell>
          <cell r="Y397">
            <v>-91953</v>
          </cell>
          <cell r="Z397">
            <v>-52.266810663332009</v>
          </cell>
          <cell r="AA397">
            <v>0.5732613615492923</v>
          </cell>
          <cell r="AC397">
            <v>11360</v>
          </cell>
          <cell r="AD397">
            <v>34733.749999999993</v>
          </cell>
          <cell r="AE397">
            <v>16008</v>
          </cell>
          <cell r="AF397">
            <v>16069</v>
          </cell>
          <cell r="AG397">
            <v>16069</v>
          </cell>
          <cell r="AL397">
            <v>0</v>
          </cell>
          <cell r="AM397">
            <v>0</v>
          </cell>
          <cell r="AP397">
            <v>159861</v>
          </cell>
          <cell r="AQ397">
            <v>141135.25</v>
          </cell>
          <cell r="AR397">
            <v>159861</v>
          </cell>
          <cell r="AS397">
            <v>159861</v>
          </cell>
          <cell r="AT397">
            <v>67908</v>
          </cell>
          <cell r="AU397">
            <v>0</v>
          </cell>
          <cell r="AV397">
            <v>0</v>
          </cell>
          <cell r="AW397">
            <v>0</v>
          </cell>
          <cell r="AY397">
            <v>-91953</v>
          </cell>
          <cell r="AZ397">
            <v>-57.520596017790446</v>
          </cell>
          <cell r="BB397">
            <v>-710</v>
          </cell>
        </row>
        <row r="398">
          <cell r="A398">
            <v>712</v>
          </cell>
          <cell r="B398" t="str">
            <v>MONOMOY</v>
          </cell>
          <cell r="C398">
            <v>69</v>
          </cell>
          <cell r="D398">
            <v>68.838509316770171</v>
          </cell>
          <cell r="E398">
            <v>68.838509316770171</v>
          </cell>
          <cell r="F398">
            <v>68.838509316770171</v>
          </cell>
          <cell r="G398">
            <v>72</v>
          </cell>
          <cell r="L398">
            <v>3.1614906832298288</v>
          </cell>
          <cell r="M398">
            <v>4.5926193268970739</v>
          </cell>
          <cell r="P398">
            <v>1094798</v>
          </cell>
          <cell r="Q398">
            <v>1136643</v>
          </cell>
          <cell r="R398">
            <v>1136643</v>
          </cell>
          <cell r="S398">
            <v>1138492</v>
          </cell>
          <cell r="T398">
            <v>1190149</v>
          </cell>
          <cell r="Y398">
            <v>51657</v>
          </cell>
          <cell r="Z398">
            <v>4.537317785280881</v>
          </cell>
          <cell r="AA398">
            <v>-5.5301541616192829E-2</v>
          </cell>
          <cell r="AC398">
            <v>102515.49222870862</v>
          </cell>
          <cell r="AD398">
            <v>203363</v>
          </cell>
          <cell r="AE398">
            <v>103306</v>
          </cell>
          <cell r="AF398">
            <v>105155</v>
          </cell>
          <cell r="AG398">
            <v>105155</v>
          </cell>
          <cell r="AL398">
            <v>0</v>
          </cell>
          <cell r="AM398">
            <v>0</v>
          </cell>
          <cell r="AP398">
            <v>992282.50777129142</v>
          </cell>
          <cell r="AQ398">
            <v>933280</v>
          </cell>
          <cell r="AR398">
            <v>1033337</v>
          </cell>
          <cell r="AS398">
            <v>1033337</v>
          </cell>
          <cell r="AT398">
            <v>1084994</v>
          </cell>
          <cell r="AU398">
            <v>0</v>
          </cell>
          <cell r="AV398">
            <v>0</v>
          </cell>
          <cell r="AW398">
            <v>0</v>
          </cell>
          <cell r="AY398">
            <v>51657</v>
          </cell>
          <cell r="AZ398">
            <v>4.999046777575944</v>
          </cell>
          <cell r="BB398">
            <v>-712</v>
          </cell>
        </row>
        <row r="399">
          <cell r="A399">
            <v>715</v>
          </cell>
          <cell r="B399" t="str">
            <v>MOUNT GREYLOCK</v>
          </cell>
          <cell r="C399">
            <v>19</v>
          </cell>
          <cell r="D399">
            <v>19.538243626062325</v>
          </cell>
          <cell r="E399">
            <v>19.538243626062325</v>
          </cell>
          <cell r="F399">
            <v>19.538243626062325</v>
          </cell>
          <cell r="G399">
            <v>17</v>
          </cell>
          <cell r="L399">
            <v>-2.5382436260623251</v>
          </cell>
          <cell r="M399">
            <v>-12.991155574887648</v>
          </cell>
          <cell r="P399">
            <v>361551</v>
          </cell>
          <cell r="Q399">
            <v>362142</v>
          </cell>
          <cell r="R399">
            <v>362142</v>
          </cell>
          <cell r="S399">
            <v>365388</v>
          </cell>
          <cell r="T399">
            <v>317917</v>
          </cell>
          <cell r="Y399">
            <v>-47471</v>
          </cell>
          <cell r="Z399">
            <v>-12.99194281147712</v>
          </cell>
          <cell r="AA399">
            <v>-7.8723658947232877E-4</v>
          </cell>
          <cell r="AC399">
            <v>81285.353459443868</v>
          </cell>
          <cell r="AD399">
            <v>65113.75</v>
          </cell>
          <cell r="AE399">
            <v>17558</v>
          </cell>
          <cell r="AF399">
            <v>20804</v>
          </cell>
          <cell r="AG399">
            <v>20804</v>
          </cell>
          <cell r="AL399">
            <v>0</v>
          </cell>
          <cell r="AM399">
            <v>0</v>
          </cell>
          <cell r="AP399">
            <v>280265.6465405561</v>
          </cell>
          <cell r="AQ399">
            <v>297028.25</v>
          </cell>
          <cell r="AR399">
            <v>344584</v>
          </cell>
          <cell r="AS399">
            <v>344584</v>
          </cell>
          <cell r="AT399">
            <v>297113</v>
          </cell>
          <cell r="AU399">
            <v>0</v>
          </cell>
          <cell r="AV399">
            <v>0</v>
          </cell>
          <cell r="AW399">
            <v>0</v>
          </cell>
          <cell r="AY399">
            <v>-47471</v>
          </cell>
          <cell r="AZ399">
            <v>-13.776321593573703</v>
          </cell>
          <cell r="BB399">
            <v>-715</v>
          </cell>
        </row>
        <row r="400">
          <cell r="A400">
            <v>717</v>
          </cell>
          <cell r="B400" t="str">
            <v>MOHAWK TRAIL</v>
          </cell>
          <cell r="C400">
            <v>52</v>
          </cell>
          <cell r="D400">
            <v>52.726546500434303</v>
          </cell>
          <cell r="E400">
            <v>52.726546500434303</v>
          </cell>
          <cell r="F400">
            <v>52.674437319292842</v>
          </cell>
          <cell r="G400">
            <v>52</v>
          </cell>
          <cell r="L400">
            <v>-0.67443731929284212</v>
          </cell>
          <cell r="M400">
            <v>-1.2803882748754436</v>
          </cell>
          <cell r="P400">
            <v>860524</v>
          </cell>
          <cell r="Q400">
            <v>930484</v>
          </cell>
          <cell r="R400">
            <v>930484</v>
          </cell>
          <cell r="S400">
            <v>930346</v>
          </cell>
          <cell r="T400">
            <v>927172</v>
          </cell>
          <cell r="Y400">
            <v>-3174</v>
          </cell>
          <cell r="Z400">
            <v>-0.34116339512396676</v>
          </cell>
          <cell r="AA400">
            <v>0.93922487975147684</v>
          </cell>
          <cell r="AC400">
            <v>217410.12420917093</v>
          </cell>
          <cell r="AD400">
            <v>204422.25</v>
          </cell>
          <cell r="AE400">
            <v>116375</v>
          </cell>
          <cell r="AF400">
            <v>116237</v>
          </cell>
          <cell r="AG400">
            <v>116237</v>
          </cell>
          <cell r="AL400">
            <v>0</v>
          </cell>
          <cell r="AM400">
            <v>0</v>
          </cell>
          <cell r="AP400">
            <v>643113.87579082907</v>
          </cell>
          <cell r="AQ400">
            <v>726061.75</v>
          </cell>
          <cell r="AR400">
            <v>814109</v>
          </cell>
          <cell r="AS400">
            <v>814109</v>
          </cell>
          <cell r="AT400">
            <v>810935</v>
          </cell>
          <cell r="AU400">
            <v>0</v>
          </cell>
          <cell r="AV400">
            <v>0</v>
          </cell>
          <cell r="AW400">
            <v>0</v>
          </cell>
          <cell r="AY400">
            <v>-3174</v>
          </cell>
          <cell r="AZ400">
            <v>-0.38987408320015904</v>
          </cell>
          <cell r="BB400">
            <v>-717</v>
          </cell>
        </row>
        <row r="401">
          <cell r="A401">
            <v>720</v>
          </cell>
          <cell r="B401" t="str">
            <v>NARRAGANSETT</v>
          </cell>
          <cell r="C401">
            <v>15</v>
          </cell>
          <cell r="D401">
            <v>16.28013696212362</v>
          </cell>
          <cell r="E401">
            <v>16.28013696212362</v>
          </cell>
          <cell r="F401">
            <v>16.28013696212362</v>
          </cell>
          <cell r="G401">
            <v>12</v>
          </cell>
          <cell r="L401">
            <v>-4.2801369621236205</v>
          </cell>
          <cell r="M401">
            <v>-26.290546400693849</v>
          </cell>
          <cell r="P401">
            <v>188785</v>
          </cell>
          <cell r="Q401">
            <v>223248</v>
          </cell>
          <cell r="R401">
            <v>223248</v>
          </cell>
          <cell r="S401">
            <v>224358</v>
          </cell>
          <cell r="T401">
            <v>161738</v>
          </cell>
          <cell r="Y401">
            <v>-62620</v>
          </cell>
          <cell r="Z401">
            <v>-27.910749783827637</v>
          </cell>
          <cell r="AA401">
            <v>-1.6202033831337879</v>
          </cell>
          <cell r="AC401">
            <v>54685.960283193876</v>
          </cell>
          <cell r="AD401">
            <v>69729.25</v>
          </cell>
          <cell r="AE401">
            <v>47858</v>
          </cell>
          <cell r="AF401">
            <v>48968</v>
          </cell>
          <cell r="AG401">
            <v>48968</v>
          </cell>
          <cell r="AL401">
            <v>0</v>
          </cell>
          <cell r="AM401">
            <v>0</v>
          </cell>
          <cell r="AP401">
            <v>134099.03971680612</v>
          </cell>
          <cell r="AQ401">
            <v>153518.75</v>
          </cell>
          <cell r="AR401">
            <v>175390</v>
          </cell>
          <cell r="AS401">
            <v>175390</v>
          </cell>
          <cell r="AT401">
            <v>112770</v>
          </cell>
          <cell r="AU401">
            <v>0</v>
          </cell>
          <cell r="AV401">
            <v>0</v>
          </cell>
          <cell r="AW401">
            <v>0</v>
          </cell>
          <cell r="AY401">
            <v>-62620</v>
          </cell>
          <cell r="AZ401">
            <v>-35.703289811277727</v>
          </cell>
          <cell r="BB401">
            <v>-720</v>
          </cell>
        </row>
        <row r="402">
          <cell r="A402">
            <v>725</v>
          </cell>
          <cell r="B402" t="str">
            <v>NASHOBA</v>
          </cell>
          <cell r="C402">
            <v>24</v>
          </cell>
          <cell r="D402">
            <v>24.004070116332429</v>
          </cell>
          <cell r="E402">
            <v>24.004070116332429</v>
          </cell>
          <cell r="F402">
            <v>24.004070116332429</v>
          </cell>
          <cell r="G402">
            <v>24</v>
          </cell>
          <cell r="L402">
            <v>-4.0701163324285972E-3</v>
          </cell>
          <cell r="M402">
            <v>-1.6955942524343737E-2</v>
          </cell>
          <cell r="P402">
            <v>326273</v>
          </cell>
          <cell r="Q402">
            <v>327833</v>
          </cell>
          <cell r="R402">
            <v>327833</v>
          </cell>
          <cell r="S402">
            <v>347723</v>
          </cell>
          <cell r="T402">
            <v>345938</v>
          </cell>
          <cell r="Y402">
            <v>-1785</v>
          </cell>
          <cell r="Z402">
            <v>-0.51333964103611462</v>
          </cell>
          <cell r="AA402">
            <v>-0.49638369851177089</v>
          </cell>
          <cell r="AC402">
            <v>21285</v>
          </cell>
          <cell r="AD402">
            <v>44741.75</v>
          </cell>
          <cell r="AE402">
            <v>22845</v>
          </cell>
          <cell r="AF402">
            <v>42735</v>
          </cell>
          <cell r="AG402">
            <v>42735</v>
          </cell>
          <cell r="AL402">
            <v>0</v>
          </cell>
          <cell r="AM402">
            <v>0</v>
          </cell>
          <cell r="AP402">
            <v>304988</v>
          </cell>
          <cell r="AQ402">
            <v>283091.25</v>
          </cell>
          <cell r="AR402">
            <v>304988</v>
          </cell>
          <cell r="AS402">
            <v>304988</v>
          </cell>
          <cell r="AT402">
            <v>303203</v>
          </cell>
          <cell r="AU402">
            <v>0</v>
          </cell>
          <cell r="AV402">
            <v>0</v>
          </cell>
          <cell r="AW402">
            <v>0</v>
          </cell>
          <cell r="AY402">
            <v>-1785</v>
          </cell>
          <cell r="AZ402">
            <v>-0.58526892861358037</v>
          </cell>
          <cell r="BB402">
            <v>-725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L403">
            <v>0</v>
          </cell>
          <cell r="M403" t="str">
            <v>--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Y403">
            <v>0</v>
          </cell>
          <cell r="Z403" t="str">
            <v>--</v>
          </cell>
          <cell r="AA403" t="e">
            <v>#VALUE!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L403">
            <v>0</v>
          </cell>
          <cell r="AM403" t="str">
            <v>--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 t="str">
            <v>--</v>
          </cell>
          <cell r="BB403">
            <v>-728</v>
          </cell>
        </row>
        <row r="404">
          <cell r="A404">
            <v>730</v>
          </cell>
          <cell r="B404" t="str">
            <v>NORTHBORO SOUTHBORO</v>
          </cell>
          <cell r="C404">
            <v>28</v>
          </cell>
          <cell r="D404">
            <v>27.374599288919978</v>
          </cell>
          <cell r="E404">
            <v>27.374599288919978</v>
          </cell>
          <cell r="F404">
            <v>27.374599288919978</v>
          </cell>
          <cell r="G404">
            <v>19</v>
          </cell>
          <cell r="L404">
            <v>-8.3745992889199776</v>
          </cell>
          <cell r="M404">
            <v>-30.592591330860664</v>
          </cell>
          <cell r="P404">
            <v>346693</v>
          </cell>
          <cell r="Q404">
            <v>345520</v>
          </cell>
          <cell r="R404">
            <v>345520</v>
          </cell>
          <cell r="S404">
            <v>371476</v>
          </cell>
          <cell r="T404">
            <v>257015</v>
          </cell>
          <cell r="Y404">
            <v>-114461</v>
          </cell>
          <cell r="Z404">
            <v>-30.812488559153216</v>
          </cell>
          <cell r="AA404">
            <v>-0.21989722829255243</v>
          </cell>
          <cell r="AC404">
            <v>24437</v>
          </cell>
          <cell r="AD404">
            <v>79823</v>
          </cell>
          <cell r="AE404">
            <v>24448</v>
          </cell>
          <cell r="AF404">
            <v>49220</v>
          </cell>
          <cell r="AG404">
            <v>49220</v>
          </cell>
          <cell r="AL404">
            <v>0</v>
          </cell>
          <cell r="AM404">
            <v>0</v>
          </cell>
          <cell r="AP404">
            <v>322256</v>
          </cell>
          <cell r="AQ404">
            <v>265697</v>
          </cell>
          <cell r="AR404">
            <v>321072</v>
          </cell>
          <cell r="AS404">
            <v>322256</v>
          </cell>
          <cell r="AT404">
            <v>207795</v>
          </cell>
          <cell r="AU404">
            <v>0</v>
          </cell>
          <cell r="AV404">
            <v>0</v>
          </cell>
          <cell r="AW404">
            <v>0</v>
          </cell>
          <cell r="AY404">
            <v>-114461</v>
          </cell>
          <cell r="AZ404">
            <v>-35.518655975373612</v>
          </cell>
          <cell r="BB404">
            <v>-730</v>
          </cell>
        </row>
        <row r="405">
          <cell r="A405">
            <v>735</v>
          </cell>
          <cell r="B405" t="str">
            <v>NORTH MIDDLESEX</v>
          </cell>
          <cell r="C405">
            <v>64</v>
          </cell>
          <cell r="D405">
            <v>66.479341528794905</v>
          </cell>
          <cell r="E405">
            <v>66.479341528794905</v>
          </cell>
          <cell r="F405">
            <v>66.479341528794905</v>
          </cell>
          <cell r="G405">
            <v>79</v>
          </cell>
          <cell r="L405">
            <v>12.520658471205095</v>
          </cell>
          <cell r="M405">
            <v>18.833908674895472</v>
          </cell>
          <cell r="P405">
            <v>833238</v>
          </cell>
          <cell r="Q405">
            <v>886755</v>
          </cell>
          <cell r="R405">
            <v>886755</v>
          </cell>
          <cell r="S405">
            <v>887668</v>
          </cell>
          <cell r="T405">
            <v>1057939</v>
          </cell>
          <cell r="Y405">
            <v>170271</v>
          </cell>
          <cell r="Z405">
            <v>19.181833748653766</v>
          </cell>
          <cell r="AA405">
            <v>0.34792507375829373</v>
          </cell>
          <cell r="AC405">
            <v>57089</v>
          </cell>
          <cell r="AD405">
            <v>140599.25</v>
          </cell>
          <cell r="AE405">
            <v>110606</v>
          </cell>
          <cell r="AF405">
            <v>111519</v>
          </cell>
          <cell r="AG405">
            <v>111519</v>
          </cell>
          <cell r="AL405">
            <v>0</v>
          </cell>
          <cell r="AM405">
            <v>0</v>
          </cell>
          <cell r="AP405">
            <v>776149</v>
          </cell>
          <cell r="AQ405">
            <v>746155.75</v>
          </cell>
          <cell r="AR405">
            <v>776149</v>
          </cell>
          <cell r="AS405">
            <v>776149</v>
          </cell>
          <cell r="AT405">
            <v>946420</v>
          </cell>
          <cell r="AU405">
            <v>0</v>
          </cell>
          <cell r="AV405">
            <v>0</v>
          </cell>
          <cell r="AW405">
            <v>0</v>
          </cell>
          <cell r="AY405">
            <v>170271</v>
          </cell>
          <cell r="AZ405">
            <v>21.937926867135047</v>
          </cell>
          <cell r="BB405">
            <v>-735</v>
          </cell>
        </row>
        <row r="406">
          <cell r="A406">
            <v>740</v>
          </cell>
          <cell r="B406" t="str">
            <v>OLD ROCHESTER</v>
          </cell>
          <cell r="C406">
            <v>3</v>
          </cell>
          <cell r="D406">
            <v>3.785729050801744</v>
          </cell>
          <cell r="E406">
            <v>3.785729050801744</v>
          </cell>
          <cell r="F406">
            <v>3.785729050801744</v>
          </cell>
          <cell r="G406">
            <v>3</v>
          </cell>
          <cell r="L406">
            <v>-0.78572905080174404</v>
          </cell>
          <cell r="M406">
            <v>-20.755026053313085</v>
          </cell>
          <cell r="P406">
            <v>41699</v>
          </cell>
          <cell r="Q406">
            <v>52590</v>
          </cell>
          <cell r="R406">
            <v>52590</v>
          </cell>
          <cell r="S406">
            <v>52545</v>
          </cell>
          <cell r="T406">
            <v>42052</v>
          </cell>
          <cell r="Y406">
            <v>-10493</v>
          </cell>
          <cell r="Z406">
            <v>-19.969549909601291</v>
          </cell>
          <cell r="AA406">
            <v>0.78547614371179364</v>
          </cell>
          <cell r="AC406">
            <v>15123.473880893493</v>
          </cell>
          <cell r="AD406">
            <v>23320.5</v>
          </cell>
          <cell r="AE406">
            <v>13564</v>
          </cell>
          <cell r="AF406">
            <v>13519</v>
          </cell>
          <cell r="AG406">
            <v>13519</v>
          </cell>
          <cell r="AL406">
            <v>0</v>
          </cell>
          <cell r="AM406">
            <v>0</v>
          </cell>
          <cell r="AP406">
            <v>26575.526119106507</v>
          </cell>
          <cell r="AQ406">
            <v>29269.5</v>
          </cell>
          <cell r="AR406">
            <v>39026</v>
          </cell>
          <cell r="AS406">
            <v>39026</v>
          </cell>
          <cell r="AT406">
            <v>28533</v>
          </cell>
          <cell r="AU406">
            <v>0</v>
          </cell>
          <cell r="AV406">
            <v>0</v>
          </cell>
          <cell r="AW406">
            <v>0</v>
          </cell>
          <cell r="AY406">
            <v>-10493</v>
          </cell>
          <cell r="AZ406">
            <v>-26.887203402859626</v>
          </cell>
          <cell r="BB406">
            <v>-740</v>
          </cell>
        </row>
        <row r="407">
          <cell r="A407">
            <v>745</v>
          </cell>
          <cell r="B407" t="str">
            <v>PENTUCKET</v>
          </cell>
          <cell r="C407">
            <v>26</v>
          </cell>
          <cell r="D407">
            <v>26.000000000000004</v>
          </cell>
          <cell r="E407">
            <v>26.000000000000004</v>
          </cell>
          <cell r="F407">
            <v>26.000000000000004</v>
          </cell>
          <cell r="G407">
            <v>27</v>
          </cell>
          <cell r="L407">
            <v>0.99999999999999645</v>
          </cell>
          <cell r="M407">
            <v>3.8461538461538325</v>
          </cell>
          <cell r="P407">
            <v>326022</v>
          </cell>
          <cell r="Q407">
            <v>340200</v>
          </cell>
          <cell r="R407">
            <v>340200</v>
          </cell>
          <cell r="S407">
            <v>340857</v>
          </cell>
          <cell r="T407">
            <v>349584</v>
          </cell>
          <cell r="Y407">
            <v>8727</v>
          </cell>
          <cell r="Z407">
            <v>2.5603112155537344</v>
          </cell>
          <cell r="AA407">
            <v>-1.2858426306000981</v>
          </cell>
          <cell r="AC407">
            <v>88187.358629686671</v>
          </cell>
          <cell r="AD407">
            <v>65097.75</v>
          </cell>
          <cell r="AE407">
            <v>37396</v>
          </cell>
          <cell r="AF407">
            <v>38053</v>
          </cell>
          <cell r="AG407">
            <v>38053</v>
          </cell>
          <cell r="AL407">
            <v>0</v>
          </cell>
          <cell r="AM407">
            <v>0</v>
          </cell>
          <cell r="AP407">
            <v>237834.64137031333</v>
          </cell>
          <cell r="AQ407">
            <v>275102.25</v>
          </cell>
          <cell r="AR407">
            <v>302804</v>
          </cell>
          <cell r="AS407">
            <v>302804</v>
          </cell>
          <cell r="AT407">
            <v>311531</v>
          </cell>
          <cell r="AU407">
            <v>0</v>
          </cell>
          <cell r="AV407">
            <v>0</v>
          </cell>
          <cell r="AW407">
            <v>0</v>
          </cell>
          <cell r="AY407">
            <v>8727</v>
          </cell>
          <cell r="AZ407">
            <v>2.8820623241436749</v>
          </cell>
          <cell r="BB407">
            <v>-745</v>
          </cell>
        </row>
        <row r="408">
          <cell r="A408">
            <v>750</v>
          </cell>
          <cell r="B408" t="str">
            <v>PIONEER</v>
          </cell>
          <cell r="C408">
            <v>15</v>
          </cell>
          <cell r="D408">
            <v>15.203473945409424</v>
          </cell>
          <cell r="E408">
            <v>15.203473945409424</v>
          </cell>
          <cell r="F408">
            <v>15.186104218362283</v>
          </cell>
          <cell r="G408">
            <v>17</v>
          </cell>
          <cell r="L408">
            <v>1.8138957816377168</v>
          </cell>
          <cell r="M408">
            <v>11.944444444444446</v>
          </cell>
          <cell r="P408">
            <v>244422</v>
          </cell>
          <cell r="Q408">
            <v>268077</v>
          </cell>
          <cell r="R408">
            <v>268077</v>
          </cell>
          <cell r="S408">
            <v>267685</v>
          </cell>
          <cell r="T408">
            <v>293896</v>
          </cell>
          <cell r="Y408">
            <v>26211</v>
          </cell>
          <cell r="Z408">
            <v>9.7917328202925091</v>
          </cell>
          <cell r="AA408">
            <v>-2.1527116241519373</v>
          </cell>
          <cell r="AC408">
            <v>31426.587378992328</v>
          </cell>
          <cell r="AD408">
            <v>62246</v>
          </cell>
          <cell r="AE408">
            <v>37043</v>
          </cell>
          <cell r="AF408">
            <v>36651</v>
          </cell>
          <cell r="AG408">
            <v>36651</v>
          </cell>
          <cell r="AL408">
            <v>0</v>
          </cell>
          <cell r="AM408">
            <v>0</v>
          </cell>
          <cell r="AP408">
            <v>212995.41262100768</v>
          </cell>
          <cell r="AQ408">
            <v>205831</v>
          </cell>
          <cell r="AR408">
            <v>231034</v>
          </cell>
          <cell r="AS408">
            <v>231034</v>
          </cell>
          <cell r="AT408">
            <v>257245</v>
          </cell>
          <cell r="AU408">
            <v>0</v>
          </cell>
          <cell r="AV408">
            <v>0</v>
          </cell>
          <cell r="AW408">
            <v>0</v>
          </cell>
          <cell r="AY408">
            <v>26211</v>
          </cell>
          <cell r="AZ408">
            <v>11.345083407636981</v>
          </cell>
          <cell r="BB408">
            <v>-750</v>
          </cell>
        </row>
        <row r="409">
          <cell r="A409">
            <v>753</v>
          </cell>
          <cell r="B409" t="str">
            <v>QUABBIN</v>
          </cell>
          <cell r="C409">
            <v>30</v>
          </cell>
          <cell r="D409">
            <v>32.436019626531113</v>
          </cell>
          <cell r="E409">
            <v>32.436019626531113</v>
          </cell>
          <cell r="F409">
            <v>32.436019626531113</v>
          </cell>
          <cell r="G409">
            <v>32</v>
          </cell>
          <cell r="L409">
            <v>-0.43601962653111315</v>
          </cell>
          <cell r="M409">
            <v>-1.3442451680306333</v>
          </cell>
          <cell r="P409">
            <v>357936</v>
          </cell>
          <cell r="Q409">
            <v>385536</v>
          </cell>
          <cell r="R409">
            <v>385536</v>
          </cell>
          <cell r="S409">
            <v>384504</v>
          </cell>
          <cell r="T409">
            <v>379402</v>
          </cell>
          <cell r="Y409">
            <v>-5102</v>
          </cell>
          <cell r="Z409">
            <v>-1.3269042714770252</v>
          </cell>
          <cell r="AA409">
            <v>1.7340896553608154E-2</v>
          </cell>
          <cell r="AC409">
            <v>82985.149239576029</v>
          </cell>
          <cell r="AD409">
            <v>115558.5</v>
          </cell>
          <cell r="AE409">
            <v>54390</v>
          </cell>
          <cell r="AF409">
            <v>53358</v>
          </cell>
          <cell r="AG409">
            <v>53358</v>
          </cell>
          <cell r="AL409">
            <v>0</v>
          </cell>
          <cell r="AM409">
            <v>0</v>
          </cell>
          <cell r="AP409">
            <v>274950.85076042399</v>
          </cell>
          <cell r="AQ409">
            <v>269977.5</v>
          </cell>
          <cell r="AR409">
            <v>331146</v>
          </cell>
          <cell r="AS409">
            <v>331146</v>
          </cell>
          <cell r="AT409">
            <v>326044</v>
          </cell>
          <cell r="AU409">
            <v>0</v>
          </cell>
          <cell r="AV409">
            <v>0</v>
          </cell>
          <cell r="AW409">
            <v>0</v>
          </cell>
          <cell r="AY409">
            <v>-5102</v>
          </cell>
          <cell r="AZ409">
            <v>-1.5407101399382728</v>
          </cell>
          <cell r="BB409">
            <v>-753</v>
          </cell>
        </row>
        <row r="410">
          <cell r="A410">
            <v>755</v>
          </cell>
          <cell r="B410" t="str">
            <v>RALPH C MAHAR</v>
          </cell>
          <cell r="C410">
            <v>20</v>
          </cell>
          <cell r="D410">
            <v>20.60750607865555</v>
          </cell>
          <cell r="E410">
            <v>20.60750607865555</v>
          </cell>
          <cell r="F410">
            <v>20.572766624561265</v>
          </cell>
          <cell r="G410">
            <v>20</v>
          </cell>
          <cell r="L410">
            <v>-0.57276662456126459</v>
          </cell>
          <cell r="M410">
            <v>-2.7841011129609239</v>
          </cell>
          <cell r="P410">
            <v>277494</v>
          </cell>
          <cell r="Q410">
            <v>282060</v>
          </cell>
          <cell r="R410">
            <v>282060</v>
          </cell>
          <cell r="S410">
            <v>282084</v>
          </cell>
          <cell r="T410">
            <v>276686</v>
          </cell>
          <cell r="Y410">
            <v>-5398</v>
          </cell>
          <cell r="Z410">
            <v>-1.9136143843677789</v>
          </cell>
          <cell r="AA410">
            <v>0.87048672859314502</v>
          </cell>
          <cell r="AC410">
            <v>63250.738542801671</v>
          </cell>
          <cell r="AD410">
            <v>52325.5</v>
          </cell>
          <cell r="AE410">
            <v>22412</v>
          </cell>
          <cell r="AF410">
            <v>22436</v>
          </cell>
          <cell r="AG410">
            <v>22436</v>
          </cell>
          <cell r="AL410">
            <v>0</v>
          </cell>
          <cell r="AM410">
            <v>0</v>
          </cell>
          <cell r="AP410">
            <v>214243.26145719833</v>
          </cell>
          <cell r="AQ410">
            <v>229734.5</v>
          </cell>
          <cell r="AR410">
            <v>259648</v>
          </cell>
          <cell r="AS410">
            <v>259648</v>
          </cell>
          <cell r="AT410">
            <v>254250</v>
          </cell>
          <cell r="AU410">
            <v>0</v>
          </cell>
          <cell r="AV410">
            <v>0</v>
          </cell>
          <cell r="AW410">
            <v>0</v>
          </cell>
          <cell r="AY410">
            <v>-5398</v>
          </cell>
          <cell r="AZ410">
            <v>-2.0789684495932992</v>
          </cell>
          <cell r="BB410">
            <v>-755</v>
          </cell>
        </row>
        <row r="411">
          <cell r="A411">
            <v>760</v>
          </cell>
          <cell r="B411" t="str">
            <v>SILVER LAKE</v>
          </cell>
          <cell r="C411">
            <v>37</v>
          </cell>
          <cell r="D411">
            <v>40.368896781849038</v>
          </cell>
          <cell r="E411">
            <v>40.368896781849038</v>
          </cell>
          <cell r="F411">
            <v>40.368896781849038</v>
          </cell>
          <cell r="G411">
            <v>53</v>
          </cell>
          <cell r="L411">
            <v>12.631103218150962</v>
          </cell>
          <cell r="M411">
            <v>31.289195953034454</v>
          </cell>
          <cell r="P411">
            <v>425126</v>
          </cell>
          <cell r="Q411">
            <v>469080</v>
          </cell>
          <cell r="R411">
            <v>469080</v>
          </cell>
          <cell r="S411">
            <v>466626</v>
          </cell>
          <cell r="T411">
            <v>612753</v>
          </cell>
          <cell r="Y411">
            <v>146127</v>
          </cell>
          <cell r="Z411">
            <v>31.315657507297058</v>
          </cell>
          <cell r="AA411">
            <v>2.6461554262603215E-2</v>
          </cell>
          <cell r="AC411">
            <v>104643.90984235187</v>
          </cell>
          <cell r="AD411">
            <v>141570</v>
          </cell>
          <cell r="AE411">
            <v>76995</v>
          </cell>
          <cell r="AF411">
            <v>74541</v>
          </cell>
          <cell r="AG411">
            <v>74541</v>
          </cell>
          <cell r="AL411">
            <v>0</v>
          </cell>
          <cell r="AM411">
            <v>0</v>
          </cell>
          <cell r="AP411">
            <v>320482.09015764814</v>
          </cell>
          <cell r="AQ411">
            <v>327510</v>
          </cell>
          <cell r="AR411">
            <v>392085</v>
          </cell>
          <cell r="AS411">
            <v>392085</v>
          </cell>
          <cell r="AT411">
            <v>538212</v>
          </cell>
          <cell r="AU411">
            <v>0</v>
          </cell>
          <cell r="AV411">
            <v>0</v>
          </cell>
          <cell r="AW411">
            <v>0</v>
          </cell>
          <cell r="AY411">
            <v>146127</v>
          </cell>
          <cell r="AZ411">
            <v>37.269214583572442</v>
          </cell>
          <cell r="BB411">
            <v>-760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1.0894941634241244</v>
          </cell>
          <cell r="E412">
            <v>1.0894941634241244</v>
          </cell>
          <cell r="F412">
            <v>1.0894941634241244</v>
          </cell>
          <cell r="G412">
            <v>3</v>
          </cell>
          <cell r="L412">
            <v>1.9105058365758756</v>
          </cell>
          <cell r="M412">
            <v>175.35714285714289</v>
          </cell>
          <cell r="P412">
            <v>13601</v>
          </cell>
          <cell r="Q412">
            <v>13509</v>
          </cell>
          <cell r="R412">
            <v>13509</v>
          </cell>
          <cell r="S412">
            <v>13509</v>
          </cell>
          <cell r="T412">
            <v>37200</v>
          </cell>
          <cell r="Y412">
            <v>23691</v>
          </cell>
          <cell r="Z412">
            <v>175.37197423939594</v>
          </cell>
          <cell r="AA412">
            <v>1.4831382253049696E-2</v>
          </cell>
          <cell r="AC412">
            <v>13059.137799184507</v>
          </cell>
          <cell r="AD412">
            <v>4149</v>
          </cell>
          <cell r="AE412">
            <v>972</v>
          </cell>
          <cell r="AF412">
            <v>972</v>
          </cell>
          <cell r="AG412">
            <v>972</v>
          </cell>
          <cell r="AL412">
            <v>0</v>
          </cell>
          <cell r="AM412">
            <v>0</v>
          </cell>
          <cell r="AP412">
            <v>541.86220081549254</v>
          </cell>
          <cell r="AQ412">
            <v>9360</v>
          </cell>
          <cell r="AR412">
            <v>12537</v>
          </cell>
          <cell r="AS412">
            <v>12537</v>
          </cell>
          <cell r="AT412">
            <v>36228</v>
          </cell>
          <cell r="AU412">
            <v>0</v>
          </cell>
          <cell r="AV412">
            <v>0</v>
          </cell>
          <cell r="AW412">
            <v>0</v>
          </cell>
          <cell r="AY412">
            <v>23691</v>
          </cell>
          <cell r="AZ412">
            <v>188.96865278774828</v>
          </cell>
          <cell r="BB412">
            <v>-763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L413">
            <v>0</v>
          </cell>
          <cell r="M413" t="str">
            <v>--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Y413">
            <v>0</v>
          </cell>
          <cell r="Z413" t="str">
            <v>--</v>
          </cell>
          <cell r="AA413" t="e">
            <v>#VALUE!</v>
          </cell>
          <cell r="AC413">
            <v>0</v>
          </cell>
          <cell r="AD413">
            <v>4109.75</v>
          </cell>
          <cell r="AE413">
            <v>0</v>
          </cell>
          <cell r="AF413">
            <v>0</v>
          </cell>
          <cell r="AG413">
            <v>0</v>
          </cell>
          <cell r="AL413">
            <v>0</v>
          </cell>
          <cell r="AM413" t="str">
            <v>--</v>
          </cell>
          <cell r="AP413">
            <v>0</v>
          </cell>
          <cell r="AQ413">
            <v>-4109.75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 t="str">
            <v>--</v>
          </cell>
          <cell r="BB413">
            <v>-765</v>
          </cell>
        </row>
        <row r="414">
          <cell r="A414">
            <v>766</v>
          </cell>
          <cell r="B414" t="str">
            <v>SOUTHWICK TOLLAND GRANVILLE</v>
          </cell>
          <cell r="C414">
            <v>3</v>
          </cell>
          <cell r="D414">
            <v>3.029776674937966</v>
          </cell>
          <cell r="E414">
            <v>3.029776674937966</v>
          </cell>
          <cell r="F414">
            <v>2.9776674937965271</v>
          </cell>
          <cell r="G414">
            <v>4</v>
          </cell>
          <cell r="L414">
            <v>1.0223325062034729</v>
          </cell>
          <cell r="M414">
            <v>34.333333333333286</v>
          </cell>
          <cell r="P414">
            <v>32166</v>
          </cell>
          <cell r="Q414">
            <v>38290</v>
          </cell>
          <cell r="R414">
            <v>38290</v>
          </cell>
          <cell r="S414">
            <v>42014</v>
          </cell>
          <cell r="T414">
            <v>56144</v>
          </cell>
          <cell r="Y414">
            <v>14130</v>
          </cell>
          <cell r="Z414">
            <v>33.631646593992471</v>
          </cell>
          <cell r="AA414">
            <v>-0.70168673934081482</v>
          </cell>
          <cell r="AC414">
            <v>2658</v>
          </cell>
          <cell r="AD414">
            <v>19040</v>
          </cell>
          <cell r="AE414">
            <v>8782</v>
          </cell>
          <cell r="AF414">
            <v>12506</v>
          </cell>
          <cell r="AG414">
            <v>12506</v>
          </cell>
          <cell r="AL414">
            <v>0</v>
          </cell>
          <cell r="AM414">
            <v>0</v>
          </cell>
          <cell r="AP414">
            <v>29508</v>
          </cell>
          <cell r="AQ414">
            <v>19250</v>
          </cell>
          <cell r="AR414">
            <v>29508</v>
          </cell>
          <cell r="AS414">
            <v>29508</v>
          </cell>
          <cell r="AT414">
            <v>43638</v>
          </cell>
          <cell r="AU414">
            <v>0</v>
          </cell>
          <cell r="AV414">
            <v>0</v>
          </cell>
          <cell r="AW414">
            <v>0</v>
          </cell>
          <cell r="AY414">
            <v>14130</v>
          </cell>
          <cell r="AZ414">
            <v>47.88531923546158</v>
          </cell>
          <cell r="BB414">
            <v>-766</v>
          </cell>
        </row>
        <row r="415">
          <cell r="A415">
            <v>767</v>
          </cell>
          <cell r="B415" t="str">
            <v>SPENCER EAST BROOKFIELD</v>
          </cell>
          <cell r="C415">
            <v>9</v>
          </cell>
          <cell r="D415">
            <v>8.9065467266366749</v>
          </cell>
          <cell r="E415">
            <v>8.9065467266366749</v>
          </cell>
          <cell r="F415">
            <v>8.9065467266366749</v>
          </cell>
          <cell r="G415">
            <v>3</v>
          </cell>
          <cell r="L415">
            <v>-5.9065467266366749</v>
          </cell>
          <cell r="M415">
            <v>-66.316911682190522</v>
          </cell>
          <cell r="P415">
            <v>102057</v>
          </cell>
          <cell r="Q415">
            <v>101971</v>
          </cell>
          <cell r="R415">
            <v>101971</v>
          </cell>
          <cell r="S415">
            <v>102136</v>
          </cell>
          <cell r="T415">
            <v>36948</v>
          </cell>
          <cell r="Y415">
            <v>-65188</v>
          </cell>
          <cell r="Z415">
            <v>-63.824704315814209</v>
          </cell>
          <cell r="AA415">
            <v>2.4922073663763129</v>
          </cell>
          <cell r="AC415">
            <v>52446.090705841831</v>
          </cell>
          <cell r="AD415">
            <v>19592.75</v>
          </cell>
          <cell r="AE415">
            <v>7955</v>
          </cell>
          <cell r="AF415">
            <v>7959</v>
          </cell>
          <cell r="AG415">
            <v>7959</v>
          </cell>
          <cell r="AL415">
            <v>0</v>
          </cell>
          <cell r="AM415">
            <v>0</v>
          </cell>
          <cell r="AP415">
            <v>49610.909294158169</v>
          </cell>
          <cell r="AQ415">
            <v>82378.25</v>
          </cell>
          <cell r="AR415">
            <v>94016</v>
          </cell>
          <cell r="AS415">
            <v>94177</v>
          </cell>
          <cell r="AT415">
            <v>28989</v>
          </cell>
          <cell r="AU415">
            <v>0</v>
          </cell>
          <cell r="AV415">
            <v>0</v>
          </cell>
          <cell r="AW415">
            <v>0</v>
          </cell>
          <cell r="AY415">
            <v>-65188</v>
          </cell>
          <cell r="AZ415">
            <v>-69.218599020992386</v>
          </cell>
          <cell r="BB415">
            <v>-767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L416">
            <v>0</v>
          </cell>
          <cell r="M416" t="str">
            <v>--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Y416">
            <v>0</v>
          </cell>
          <cell r="Z416" t="str">
            <v>--</v>
          </cell>
          <cell r="AA416" t="e">
            <v>#VALUE!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L416">
            <v>0</v>
          </cell>
          <cell r="AM416" t="str">
            <v>--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 t="str">
            <v>--</v>
          </cell>
          <cell r="BB416">
            <v>-770</v>
          </cell>
        </row>
        <row r="417">
          <cell r="A417">
            <v>773</v>
          </cell>
          <cell r="B417" t="str">
            <v>TRITON</v>
          </cell>
          <cell r="C417">
            <v>52</v>
          </cell>
          <cell r="D417">
            <v>52.114558472553689</v>
          </cell>
          <cell r="E417">
            <v>52.114558472553689</v>
          </cell>
          <cell r="F417">
            <v>52.114558472553689</v>
          </cell>
          <cell r="G417">
            <v>48</v>
          </cell>
          <cell r="L417">
            <v>-4.1145584725536892</v>
          </cell>
          <cell r="M417">
            <v>-7.8952189045612524</v>
          </cell>
          <cell r="P417">
            <v>640041</v>
          </cell>
          <cell r="Q417">
            <v>672028</v>
          </cell>
          <cell r="R417">
            <v>672028</v>
          </cell>
          <cell r="S417">
            <v>672235</v>
          </cell>
          <cell r="T417">
            <v>618336</v>
          </cell>
          <cell r="Y417">
            <v>-53899</v>
          </cell>
          <cell r="Z417">
            <v>-8.0178806518553802</v>
          </cell>
          <cell r="AA417">
            <v>-0.12266174729412782</v>
          </cell>
          <cell r="AC417">
            <v>73788.748116186704</v>
          </cell>
          <cell r="AD417">
            <v>148430.75</v>
          </cell>
          <cell r="AE417">
            <v>78423</v>
          </cell>
          <cell r="AF417">
            <v>78630</v>
          </cell>
          <cell r="AG417">
            <v>78630</v>
          </cell>
          <cell r="AL417">
            <v>0</v>
          </cell>
          <cell r="AM417">
            <v>0</v>
          </cell>
          <cell r="AP417">
            <v>566252.2518838133</v>
          </cell>
          <cell r="AQ417">
            <v>523597.25</v>
          </cell>
          <cell r="AR417">
            <v>593605</v>
          </cell>
          <cell r="AS417">
            <v>593605</v>
          </cell>
          <cell r="AT417">
            <v>539706</v>
          </cell>
          <cell r="AU417">
            <v>0</v>
          </cell>
          <cell r="AV417">
            <v>0</v>
          </cell>
          <cell r="AW417">
            <v>0</v>
          </cell>
          <cell r="AY417">
            <v>-53899</v>
          </cell>
          <cell r="AZ417">
            <v>-9.0799437336275819</v>
          </cell>
          <cell r="BB417">
            <v>-773</v>
          </cell>
        </row>
        <row r="418">
          <cell r="A418">
            <v>774</v>
          </cell>
          <cell r="B418" t="str">
            <v>UPISLAND</v>
          </cell>
          <cell r="C418">
            <v>45</v>
          </cell>
          <cell r="D418">
            <v>45.50561797752809</v>
          </cell>
          <cell r="E418">
            <v>45.50561797752809</v>
          </cell>
          <cell r="F418">
            <v>45.50561797752809</v>
          </cell>
          <cell r="G418">
            <v>46</v>
          </cell>
          <cell r="L418">
            <v>0.49438202247191043</v>
          </cell>
          <cell r="M418">
            <v>1.0864197530864095</v>
          </cell>
          <cell r="P418">
            <v>980345.52000000014</v>
          </cell>
          <cell r="Q418">
            <v>1024934.3568</v>
          </cell>
          <cell r="R418">
            <v>1024934.3568</v>
          </cell>
          <cell r="S418">
            <v>1024934.3568</v>
          </cell>
          <cell r="T418">
            <v>1023591.3568000001</v>
          </cell>
          <cell r="Y418">
            <v>-1342.9999999998836</v>
          </cell>
          <cell r="Z418">
            <v>-0.13103278186448186</v>
          </cell>
          <cell r="AA418">
            <v>-1.2174525349508913</v>
          </cell>
          <cell r="AC418">
            <v>81932.47958017615</v>
          </cell>
          <cell r="AD418">
            <v>136739.46180805186</v>
          </cell>
          <cell r="AE418">
            <v>84773.836799999815</v>
          </cell>
          <cell r="AF418">
            <v>84773.836799999815</v>
          </cell>
          <cell r="AG418">
            <v>84773.836799999815</v>
          </cell>
          <cell r="AL418">
            <v>0</v>
          </cell>
          <cell r="AM418">
            <v>0</v>
          </cell>
          <cell r="AP418">
            <v>898413.04041982396</v>
          </cell>
          <cell r="AQ418">
            <v>888194.89499194804</v>
          </cell>
          <cell r="AR418">
            <v>940160.52000000014</v>
          </cell>
          <cell r="AS418">
            <v>940160.52000000014</v>
          </cell>
          <cell r="AT418">
            <v>938817.52000000025</v>
          </cell>
          <cell r="AU418">
            <v>0</v>
          </cell>
          <cell r="AV418">
            <v>0</v>
          </cell>
          <cell r="AW418">
            <v>0</v>
          </cell>
          <cell r="AY418">
            <v>-1342.9999999998836</v>
          </cell>
          <cell r="AZ418">
            <v>-0.14284794685910374</v>
          </cell>
          <cell r="BB418">
            <v>-774</v>
          </cell>
        </row>
        <row r="419">
          <cell r="A419">
            <v>775</v>
          </cell>
          <cell r="B419" t="str">
            <v>WACHUSETT</v>
          </cell>
          <cell r="C419">
            <v>39</v>
          </cell>
          <cell r="D419">
            <v>39.505643407569032</v>
          </cell>
          <cell r="E419">
            <v>39.505643407569032</v>
          </cell>
          <cell r="F419">
            <v>39.505643407569032</v>
          </cell>
          <cell r="G419">
            <v>41</v>
          </cell>
          <cell r="L419">
            <v>1.4943565924309681</v>
          </cell>
          <cell r="M419">
            <v>3.7826408166906633</v>
          </cell>
          <cell r="P419">
            <v>422744</v>
          </cell>
          <cell r="Q419">
            <v>433984</v>
          </cell>
          <cell r="R419">
            <v>433984</v>
          </cell>
          <cell r="S419">
            <v>436170</v>
          </cell>
          <cell r="T419">
            <v>452226</v>
          </cell>
          <cell r="Y419">
            <v>16056</v>
          </cell>
          <cell r="Z419">
            <v>3.6811335029919512</v>
          </cell>
          <cell r="AA419">
            <v>-0.10150731369871213</v>
          </cell>
          <cell r="AC419">
            <v>34785</v>
          </cell>
          <cell r="AD419">
            <v>46025</v>
          </cell>
          <cell r="AE419">
            <v>46025</v>
          </cell>
          <cell r="AF419">
            <v>48211</v>
          </cell>
          <cell r="AG419">
            <v>48211</v>
          </cell>
          <cell r="AL419">
            <v>0</v>
          </cell>
          <cell r="AM419">
            <v>0</v>
          </cell>
          <cell r="AP419">
            <v>387959</v>
          </cell>
          <cell r="AQ419">
            <v>387959</v>
          </cell>
          <cell r="AR419">
            <v>387959</v>
          </cell>
          <cell r="AS419">
            <v>387959</v>
          </cell>
          <cell r="AT419">
            <v>404015</v>
          </cell>
          <cell r="AU419">
            <v>0</v>
          </cell>
          <cell r="AV419">
            <v>0</v>
          </cell>
          <cell r="AW419">
            <v>0</v>
          </cell>
          <cell r="AY419">
            <v>16056</v>
          </cell>
          <cell r="AZ419">
            <v>4.1385816542469644</v>
          </cell>
          <cell r="BB419">
            <v>-775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L420">
            <v>1</v>
          </cell>
          <cell r="M420" t="e">
            <v>#DIV/0!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12366</v>
          </cell>
          <cell r="Y420">
            <v>12366</v>
          </cell>
          <cell r="Z420" t="e">
            <v>#DIV/0!</v>
          </cell>
          <cell r="AA420" t="e">
            <v>#DIV/0!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L420">
            <v>0</v>
          </cell>
          <cell r="AM420" t="str">
            <v>--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12366</v>
          </cell>
          <cell r="AU420">
            <v>0</v>
          </cell>
          <cell r="AV420">
            <v>0</v>
          </cell>
          <cell r="AW420">
            <v>0</v>
          </cell>
          <cell r="AY420">
            <v>12366</v>
          </cell>
          <cell r="AZ420" t="e">
            <v>#DIV/0!</v>
          </cell>
          <cell r="BB420">
            <v>-778</v>
          </cell>
        </row>
        <row r="421">
          <cell r="A421">
            <v>780</v>
          </cell>
          <cell r="B421" t="str">
            <v>WHITMAN HANSON</v>
          </cell>
          <cell r="C421">
            <v>24</v>
          </cell>
          <cell r="D421">
            <v>29.330752005642246</v>
          </cell>
          <cell r="E421">
            <v>29.330752005642246</v>
          </cell>
          <cell r="F421">
            <v>29.330752005642246</v>
          </cell>
          <cell r="G421">
            <v>27</v>
          </cell>
          <cell r="L421">
            <v>-2.3307520056422462</v>
          </cell>
          <cell r="M421">
            <v>-7.9464447593907135</v>
          </cell>
          <cell r="P421">
            <v>270158</v>
          </cell>
          <cell r="Q421">
            <v>348411</v>
          </cell>
          <cell r="R421">
            <v>348411</v>
          </cell>
          <cell r="S421">
            <v>348010</v>
          </cell>
          <cell r="T421">
            <v>320107</v>
          </cell>
          <cell r="Y421">
            <v>-27903</v>
          </cell>
          <cell r="Z421">
            <v>-8.0178730496250132</v>
          </cell>
          <cell r="AA421">
            <v>-7.1428290234299752E-2</v>
          </cell>
          <cell r="AC421">
            <v>21420</v>
          </cell>
          <cell r="AD421">
            <v>124632.75</v>
          </cell>
          <cell r="AE421">
            <v>99673</v>
          </cell>
          <cell r="AF421">
            <v>99272</v>
          </cell>
          <cell r="AG421">
            <v>99272</v>
          </cell>
          <cell r="AL421">
            <v>0</v>
          </cell>
          <cell r="AM421">
            <v>0</v>
          </cell>
          <cell r="AP421">
            <v>248738</v>
          </cell>
          <cell r="AQ421">
            <v>223778.25</v>
          </cell>
          <cell r="AR421">
            <v>248738</v>
          </cell>
          <cell r="AS421">
            <v>248738</v>
          </cell>
          <cell r="AT421">
            <v>220835</v>
          </cell>
          <cell r="AU421">
            <v>0</v>
          </cell>
          <cell r="AV421">
            <v>0</v>
          </cell>
          <cell r="AW421">
            <v>0</v>
          </cell>
          <cell r="AY421">
            <v>-27903</v>
          </cell>
          <cell r="AZ421">
            <v>-11.217827593692963</v>
          </cell>
          <cell r="BB421">
            <v>-780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L422">
            <v>0</v>
          </cell>
          <cell r="M422" t="str">
            <v>--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Y422">
            <v>0</v>
          </cell>
          <cell r="Z422" t="str">
            <v>--</v>
          </cell>
          <cell r="AA422" t="e">
            <v>#VALUE!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L422">
            <v>0</v>
          </cell>
          <cell r="AM422" t="str">
            <v>--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 t="str">
            <v>--</v>
          </cell>
          <cell r="BB422">
            <v>-801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L423">
            <v>0</v>
          </cell>
          <cell r="M423" t="str">
            <v>--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Y423">
            <v>0</v>
          </cell>
          <cell r="Z423" t="str">
            <v>--</v>
          </cell>
          <cell r="AA423" t="e">
            <v>#VALUE!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L423">
            <v>0</v>
          </cell>
          <cell r="AM423" t="str">
            <v>--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 t="str">
            <v>--</v>
          </cell>
          <cell r="BB423">
            <v>-805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L424">
            <v>0</v>
          </cell>
          <cell r="M424" t="str">
            <v>--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Y424">
            <v>0</v>
          </cell>
          <cell r="Z424" t="str">
            <v>--</v>
          </cell>
          <cell r="AA424" t="e">
            <v>#VALUE!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L424">
            <v>0</v>
          </cell>
          <cell r="AM424" t="str">
            <v>--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 t="str">
            <v>--</v>
          </cell>
          <cell r="BB424">
            <v>-806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L425">
            <v>0</v>
          </cell>
          <cell r="M425" t="str">
            <v>--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Y425">
            <v>0</v>
          </cell>
          <cell r="Z425" t="str">
            <v>--</v>
          </cell>
          <cell r="AA425" t="e">
            <v>#VALUE!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L425">
            <v>0</v>
          </cell>
          <cell r="AM425" t="str">
            <v>--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 t="str">
            <v>--</v>
          </cell>
          <cell r="BB425">
            <v>-810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L426">
            <v>0</v>
          </cell>
          <cell r="M426" t="str">
            <v>--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Y426">
            <v>0</v>
          </cell>
          <cell r="Z426" t="str">
            <v>--</v>
          </cell>
          <cell r="AA426" t="e">
            <v>#VALUE!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L426">
            <v>0</v>
          </cell>
          <cell r="AM426" t="str">
            <v>--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 t="str">
            <v>--</v>
          </cell>
          <cell r="BB426">
            <v>-815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L427">
            <v>0</v>
          </cell>
          <cell r="M427" t="str">
            <v>--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Y427">
            <v>0</v>
          </cell>
          <cell r="Z427" t="str">
            <v>--</v>
          </cell>
          <cell r="AA427" t="e">
            <v>#VALUE!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L427">
            <v>0</v>
          </cell>
          <cell r="AM427" t="str">
            <v>--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 t="str">
            <v>--</v>
          </cell>
          <cell r="BB427">
            <v>-817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L428">
            <v>0</v>
          </cell>
          <cell r="M428" t="str">
            <v>--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Y428">
            <v>0</v>
          </cell>
          <cell r="Z428" t="str">
            <v>--</v>
          </cell>
          <cell r="AA428" t="e">
            <v>#VALUE!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L428">
            <v>0</v>
          </cell>
          <cell r="AM428" t="str">
            <v>--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 t="str">
            <v>--</v>
          </cell>
          <cell r="BB428">
            <v>-818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L429">
            <v>0</v>
          </cell>
          <cell r="M429" t="str">
            <v>--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Y429">
            <v>0</v>
          </cell>
          <cell r="Z429" t="str">
            <v>--</v>
          </cell>
          <cell r="AA429" t="e">
            <v>#VALUE!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L429">
            <v>0</v>
          </cell>
          <cell r="AM429" t="str">
            <v>--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 t="str">
            <v>--</v>
          </cell>
          <cell r="BB429">
            <v>-821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L430">
            <v>0</v>
          </cell>
          <cell r="M430" t="str">
            <v>--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Y430">
            <v>0</v>
          </cell>
          <cell r="Z430" t="str">
            <v>--</v>
          </cell>
          <cell r="AA430" t="e">
            <v>#VALUE!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L430">
            <v>0</v>
          </cell>
          <cell r="AM430" t="str">
            <v>--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 t="str">
            <v>--</v>
          </cell>
          <cell r="BB430">
            <v>-823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L431">
            <v>0</v>
          </cell>
          <cell r="M431" t="str">
            <v>--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Y431">
            <v>0</v>
          </cell>
          <cell r="Z431" t="str">
            <v>--</v>
          </cell>
          <cell r="AA431" t="e">
            <v>#VALUE!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L431">
            <v>0</v>
          </cell>
          <cell r="AM431" t="str">
            <v>--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 t="str">
            <v>--</v>
          </cell>
          <cell r="BB431">
            <v>-825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L432">
            <v>0</v>
          </cell>
          <cell r="M432" t="str">
            <v>--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Y432">
            <v>0</v>
          </cell>
          <cell r="Z432" t="str">
            <v>--</v>
          </cell>
          <cell r="AA432" t="e">
            <v>#VALUE!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L432">
            <v>0</v>
          </cell>
          <cell r="AM432" t="str">
            <v>--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 t="str">
            <v>--</v>
          </cell>
          <cell r="BB432">
            <v>-828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L433">
            <v>0</v>
          </cell>
          <cell r="M433" t="str">
            <v>--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Y433">
            <v>0</v>
          </cell>
          <cell r="Z433" t="str">
            <v>--</v>
          </cell>
          <cell r="AA433" t="e">
            <v>#VALUE!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L433">
            <v>0</v>
          </cell>
          <cell r="AM433" t="str">
            <v>--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 t="str">
            <v>--</v>
          </cell>
          <cell r="BB433">
            <v>-829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L434">
            <v>0</v>
          </cell>
          <cell r="M434" t="str">
            <v>--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Y434">
            <v>0</v>
          </cell>
          <cell r="Z434" t="str">
            <v>--</v>
          </cell>
          <cell r="AA434" t="e">
            <v>#VALUE!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L434">
            <v>0</v>
          </cell>
          <cell r="AM434" t="str">
            <v>--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 t="str">
            <v>--</v>
          </cell>
          <cell r="BB434">
            <v>-830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L435">
            <v>0</v>
          </cell>
          <cell r="M435" t="str">
            <v>--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Y435">
            <v>0</v>
          </cell>
          <cell r="Z435" t="str">
            <v>--</v>
          </cell>
          <cell r="AA435" t="e">
            <v>#VALUE!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L435">
            <v>0</v>
          </cell>
          <cell r="AM435" t="str">
            <v>--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 t="str">
            <v>--</v>
          </cell>
          <cell r="BB435">
            <v>-832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L436">
            <v>0</v>
          </cell>
          <cell r="M436" t="str">
            <v>--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Y436">
            <v>0</v>
          </cell>
          <cell r="Z436" t="str">
            <v>--</v>
          </cell>
          <cell r="AA436" t="e">
            <v>#VALUE!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L436">
            <v>0</v>
          </cell>
          <cell r="AM436" t="str">
            <v>--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 t="str">
            <v>--</v>
          </cell>
          <cell r="BB436">
            <v>-851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L437">
            <v>0</v>
          </cell>
          <cell r="M437" t="str">
            <v>--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Y437">
            <v>0</v>
          </cell>
          <cell r="Z437" t="str">
            <v>--</v>
          </cell>
          <cell r="AA437" t="e">
            <v>#VALUE!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L437">
            <v>0</v>
          </cell>
          <cell r="AM437" t="str">
            <v>--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 t="str">
            <v>--</v>
          </cell>
          <cell r="BB437">
            <v>-852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L438">
            <v>0</v>
          </cell>
          <cell r="M438" t="str">
            <v>--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Y438">
            <v>0</v>
          </cell>
          <cell r="Z438" t="str">
            <v>--</v>
          </cell>
          <cell r="AA438" t="e">
            <v>#VALUE!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L438">
            <v>0</v>
          </cell>
          <cell r="AM438" t="str">
            <v>--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 t="str">
            <v>--</v>
          </cell>
          <cell r="BB438">
            <v>-853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L439">
            <v>0</v>
          </cell>
          <cell r="M439" t="str">
            <v>--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Y439">
            <v>0</v>
          </cell>
          <cell r="Z439" t="str">
            <v>--</v>
          </cell>
          <cell r="AA439" t="e">
            <v>#VALUE!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L439">
            <v>0</v>
          </cell>
          <cell r="AM439" t="str">
            <v>--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 t="str">
            <v>--</v>
          </cell>
          <cell r="BB439">
            <v>-855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L440">
            <v>0</v>
          </cell>
          <cell r="M440" t="str">
            <v>--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Y440">
            <v>0</v>
          </cell>
          <cell r="Z440" t="str">
            <v>--</v>
          </cell>
          <cell r="AA440" t="e">
            <v>#VALUE!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L440">
            <v>0</v>
          </cell>
          <cell r="AM440" t="str">
            <v>--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 t="str">
            <v>--</v>
          </cell>
          <cell r="BB440">
            <v>-860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L441">
            <v>0</v>
          </cell>
          <cell r="M441" t="str">
            <v>--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Y441">
            <v>0</v>
          </cell>
          <cell r="Z441" t="str">
            <v>--</v>
          </cell>
          <cell r="AA441" t="e">
            <v>#VALUE!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L441">
            <v>0</v>
          </cell>
          <cell r="AM441" t="str">
            <v>--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 t="str">
            <v>--</v>
          </cell>
          <cell r="BB441">
            <v>-871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L442">
            <v>0</v>
          </cell>
          <cell r="M442" t="str">
            <v>--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Y442">
            <v>0</v>
          </cell>
          <cell r="Z442" t="str">
            <v>--</v>
          </cell>
          <cell r="AA442" t="e">
            <v>#VALUE!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L442">
            <v>0</v>
          </cell>
          <cell r="AM442" t="str">
            <v>--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 t="str">
            <v>--</v>
          </cell>
          <cell r="BB442">
            <v>-872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L443">
            <v>0</v>
          </cell>
          <cell r="M443" t="str">
            <v>--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Y443">
            <v>0</v>
          </cell>
          <cell r="Z443" t="str">
            <v>--</v>
          </cell>
          <cell r="AA443" t="e">
            <v>#VALUE!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L443">
            <v>0</v>
          </cell>
          <cell r="AM443" t="str">
            <v>--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 t="str">
            <v>--</v>
          </cell>
          <cell r="BB443">
            <v>-873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L444">
            <v>0</v>
          </cell>
          <cell r="M444" t="str">
            <v>--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Y444">
            <v>0</v>
          </cell>
          <cell r="Z444" t="str">
            <v>--</v>
          </cell>
          <cell r="AA444" t="e">
            <v>#VALUE!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L444">
            <v>0</v>
          </cell>
          <cell r="AM444" t="str">
            <v>--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 t="str">
            <v>--</v>
          </cell>
          <cell r="BB444">
            <v>-876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L445">
            <v>0</v>
          </cell>
          <cell r="M445" t="str">
            <v>--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Y445">
            <v>0</v>
          </cell>
          <cell r="Z445" t="str">
            <v>--</v>
          </cell>
          <cell r="AA445" t="e">
            <v>#VALUE!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L445">
            <v>0</v>
          </cell>
          <cell r="AM445" t="str">
            <v>--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 t="str">
            <v>--</v>
          </cell>
          <cell r="BB445">
            <v>-878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L446">
            <v>0</v>
          </cell>
          <cell r="M446" t="str">
            <v>--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Y446">
            <v>0</v>
          </cell>
          <cell r="Z446" t="str">
            <v>--</v>
          </cell>
          <cell r="AA446" t="e">
            <v>#VALUE!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L446">
            <v>0</v>
          </cell>
          <cell r="AM446" t="str">
            <v>--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 t="str">
            <v>--</v>
          </cell>
          <cell r="BB446">
            <v>-879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L447">
            <v>0</v>
          </cell>
          <cell r="M447" t="str">
            <v>--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Y447">
            <v>0</v>
          </cell>
          <cell r="Z447" t="str">
            <v>--</v>
          </cell>
          <cell r="AA447" t="e">
            <v>#VALUE!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L447">
            <v>0</v>
          </cell>
          <cell r="AM447" t="str">
            <v>--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 t="str">
            <v>--</v>
          </cell>
          <cell r="BB447">
            <v>-885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L448">
            <v>0</v>
          </cell>
          <cell r="M448" t="str">
            <v>--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Y448">
            <v>0</v>
          </cell>
          <cell r="Z448" t="str">
            <v>--</v>
          </cell>
          <cell r="AA448" t="e">
            <v>#VALUE!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L448">
            <v>0</v>
          </cell>
          <cell r="AM448" t="str">
            <v>--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 t="str">
            <v>--</v>
          </cell>
          <cell r="BB448">
            <v>-910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L449">
            <v>0</v>
          </cell>
          <cell r="M449" t="str">
            <v>--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Y449">
            <v>0</v>
          </cell>
          <cell r="Z449" t="str">
            <v>--</v>
          </cell>
          <cell r="AA449" t="e">
            <v>#VALUE!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L449">
            <v>0</v>
          </cell>
          <cell r="AM449" t="str">
            <v>--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 t="str">
            <v>--</v>
          </cell>
          <cell r="BB449">
            <v>-915</v>
          </cell>
        </row>
        <row r="450">
          <cell r="A450">
            <v>998</v>
          </cell>
          <cell r="B450" t="str">
            <v>OUT OF STATE</v>
          </cell>
          <cell r="C450">
            <v>0</v>
          </cell>
          <cell r="D450">
            <v>0</v>
          </cell>
          <cell r="L450">
            <v>0</v>
          </cell>
          <cell r="M450" t="str">
            <v>--</v>
          </cell>
          <cell r="P450">
            <v>0</v>
          </cell>
          <cell r="Q450">
            <v>0</v>
          </cell>
          <cell r="Y450">
            <v>0</v>
          </cell>
          <cell r="Z450" t="str">
            <v>--</v>
          </cell>
          <cell r="AA450" t="e">
            <v>#VALUE!</v>
          </cell>
          <cell r="AC450">
            <v>0</v>
          </cell>
          <cell r="AD450">
            <v>0</v>
          </cell>
          <cell r="AL450">
            <v>0</v>
          </cell>
          <cell r="AM450" t="str">
            <v>--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 t="str">
            <v>--</v>
          </cell>
          <cell r="BB450">
            <v>-998</v>
          </cell>
        </row>
        <row r="451">
          <cell r="A451">
            <v>999</v>
          </cell>
          <cell r="B451" t="str">
            <v>STATE TOTALS</v>
          </cell>
          <cell r="C451">
            <v>36470</v>
          </cell>
          <cell r="D451">
            <v>39376.000000000007</v>
          </cell>
          <cell r="E451">
            <v>39376.000000000007</v>
          </cell>
          <cell r="F451">
            <v>39381.000000000022</v>
          </cell>
          <cell r="G451">
            <v>39560</v>
          </cell>
          <cell r="H451">
            <v>0</v>
          </cell>
          <cell r="I451">
            <v>0</v>
          </cell>
          <cell r="J451">
            <v>0</v>
          </cell>
          <cell r="L451">
            <v>178.99999999998474</v>
          </cell>
          <cell r="M451" t="str">
            <v>--</v>
          </cell>
          <cell r="N451" t="str">
            <v xml:space="preserve"> </v>
          </cell>
          <cell r="P451">
            <v>489172673.51999998</v>
          </cell>
          <cell r="Q451">
            <v>534035306.35680002</v>
          </cell>
          <cell r="R451">
            <v>534035306.35680002</v>
          </cell>
          <cell r="S451">
            <v>534007105.35680002</v>
          </cell>
          <cell r="T451">
            <v>536778157.35680002</v>
          </cell>
          <cell r="U451">
            <v>0</v>
          </cell>
          <cell r="V451">
            <v>0</v>
          </cell>
          <cell r="W451">
            <v>0</v>
          </cell>
          <cell r="Y451">
            <v>2771052</v>
          </cell>
          <cell r="Z451" t="str">
            <v>--</v>
          </cell>
          <cell r="AC451">
            <v>80500000</v>
          </cell>
          <cell r="AD451">
            <v>129051290.21180806</v>
          </cell>
          <cell r="AE451">
            <v>93617986.336799994</v>
          </cell>
          <cell r="AF451">
            <v>98737069.836799994</v>
          </cell>
          <cell r="AG451">
            <v>98737069.836799994</v>
          </cell>
          <cell r="AH451">
            <v>0</v>
          </cell>
          <cell r="AI451">
            <v>0</v>
          </cell>
          <cell r="AJ451">
            <v>0</v>
          </cell>
          <cell r="AL451">
            <v>0</v>
          </cell>
          <cell r="AM451" t="str">
            <v>--</v>
          </cell>
          <cell r="AP451">
            <v>408672673.5200001</v>
          </cell>
          <cell r="AQ451">
            <v>404984016.14499193</v>
          </cell>
          <cell r="AR451">
            <v>440417320.01999998</v>
          </cell>
          <cell r="AS451">
            <v>435270035.51999998</v>
          </cell>
          <cell r="AT451">
            <v>438041087.51999998</v>
          </cell>
          <cell r="AU451">
            <v>0</v>
          </cell>
          <cell r="AV451">
            <v>0</v>
          </cell>
          <cell r="AW451">
            <v>0</v>
          </cell>
          <cell r="AY451">
            <v>2771052</v>
          </cell>
          <cell r="AZ451" t="str">
            <v>--</v>
          </cell>
        </row>
      </sheetData>
      <sheetData sheetId="6"/>
      <sheetData sheetId="7"/>
      <sheetData sheetId="8">
        <row r="10">
          <cell r="A10">
            <v>409</v>
          </cell>
          <cell r="B10" t="str">
            <v>ALMA DEL MAR</v>
          </cell>
          <cell r="C10">
            <v>284</v>
          </cell>
          <cell r="D10">
            <v>380</v>
          </cell>
          <cell r="E10">
            <v>380</v>
          </cell>
          <cell r="F10">
            <v>320</v>
          </cell>
          <cell r="G10">
            <v>324</v>
          </cell>
          <cell r="L10">
            <v>40</v>
          </cell>
          <cell r="M10">
            <v>14.084507042253524</v>
          </cell>
          <cell r="P10">
            <v>3425040</v>
          </cell>
          <cell r="Q10">
            <v>4603704</v>
          </cell>
          <cell r="R10">
            <v>4603704</v>
          </cell>
          <cell r="S10">
            <v>3860800</v>
          </cell>
          <cell r="T10">
            <v>3909060</v>
          </cell>
          <cell r="Y10">
            <v>484020</v>
          </cell>
          <cell r="Z10">
            <v>14.131805759932735</v>
          </cell>
          <cell r="AC10">
            <v>12060</v>
          </cell>
          <cell r="AD10">
            <v>12115.010526315789</v>
          </cell>
          <cell r="AE10">
            <v>12115.010526315789</v>
          </cell>
          <cell r="AF10">
            <v>12065</v>
          </cell>
          <cell r="AG10">
            <v>12065</v>
          </cell>
          <cell r="AH10" t="str">
            <v/>
          </cell>
          <cell r="AI10" t="str">
            <v/>
          </cell>
          <cell r="AJ10" t="str">
            <v/>
          </cell>
          <cell r="AL10">
            <v>5</v>
          </cell>
          <cell r="AM10">
            <v>4.1459369817586911E-2</v>
          </cell>
          <cell r="AP10">
            <v>4.7298717679211677E-2</v>
          </cell>
        </row>
        <row r="11">
          <cell r="A11">
            <v>410</v>
          </cell>
          <cell r="B11" t="str">
            <v>EXCEL ACADEMY</v>
          </cell>
          <cell r="C11">
            <v>785</v>
          </cell>
          <cell r="D11">
            <v>957.99999999999932</v>
          </cell>
          <cell r="E11">
            <v>957.99999999999932</v>
          </cell>
          <cell r="F11">
            <v>957.99999999999932</v>
          </cell>
          <cell r="G11">
            <v>997</v>
          </cell>
          <cell r="L11">
            <v>212</v>
          </cell>
          <cell r="M11">
            <v>27.006369426751586</v>
          </cell>
          <cell r="P11">
            <v>10992230</v>
          </cell>
          <cell r="Q11">
            <v>12893850</v>
          </cell>
          <cell r="R11">
            <v>12893850</v>
          </cell>
          <cell r="S11">
            <v>12866808</v>
          </cell>
          <cell r="T11">
            <v>13435563</v>
          </cell>
          <cell r="Y11">
            <v>2443333</v>
          </cell>
          <cell r="Z11">
            <v>22.227819104949596</v>
          </cell>
          <cell r="AC11">
            <v>14002.840764331209</v>
          </cell>
          <cell r="AD11">
            <v>13459.133611691033</v>
          </cell>
          <cell r="AE11">
            <v>13459.133611691033</v>
          </cell>
          <cell r="AF11">
            <v>13430.90605427976</v>
          </cell>
          <cell r="AG11">
            <v>13475.990972918757</v>
          </cell>
          <cell r="AH11" t="str">
            <v/>
          </cell>
          <cell r="AI11" t="str">
            <v/>
          </cell>
          <cell r="AJ11" t="str">
            <v/>
          </cell>
          <cell r="AL11">
            <v>-526.84979141245276</v>
          </cell>
          <cell r="AM11">
            <v>-3.7624493506665635</v>
          </cell>
          <cell r="AP11">
            <v>-4.7785503218019905</v>
          </cell>
        </row>
        <row r="12">
          <cell r="A12">
            <v>412</v>
          </cell>
          <cell r="B12" t="str">
            <v>ACADEMY OF THE PACIFIC RIM</v>
          </cell>
          <cell r="C12">
            <v>524</v>
          </cell>
          <cell r="D12">
            <v>540.00000000000125</v>
          </cell>
          <cell r="E12">
            <v>540.00000000000125</v>
          </cell>
          <cell r="F12">
            <v>540.00000000000125</v>
          </cell>
          <cell r="G12">
            <v>541</v>
          </cell>
          <cell r="L12">
            <v>17</v>
          </cell>
          <cell r="M12">
            <v>3.2442748091602969</v>
          </cell>
          <cell r="P12">
            <v>7837789</v>
          </cell>
          <cell r="Q12">
            <v>8083840</v>
          </cell>
          <cell r="R12">
            <v>8083840</v>
          </cell>
          <cell r="S12">
            <v>8066376</v>
          </cell>
          <cell r="T12">
            <v>8084249</v>
          </cell>
          <cell r="Y12">
            <v>246460</v>
          </cell>
          <cell r="Z12">
            <v>3.1445092487179638</v>
          </cell>
          <cell r="AC12">
            <v>14957.612595419847</v>
          </cell>
          <cell r="AD12">
            <v>14970.07407407404</v>
          </cell>
          <cell r="AE12">
            <v>14970.07407407404</v>
          </cell>
          <cell r="AF12">
            <v>14937.733333333299</v>
          </cell>
          <cell r="AG12">
            <v>14943.158964879853</v>
          </cell>
          <cell r="AH12" t="str">
            <v/>
          </cell>
          <cell r="AI12" t="str">
            <v/>
          </cell>
          <cell r="AJ12" t="str">
            <v/>
          </cell>
          <cell r="AL12">
            <v>-14.453630539994265</v>
          </cell>
          <cell r="AM12">
            <v>-9.6630598284253022E-2</v>
          </cell>
          <cell r="AP12">
            <v>-9.976556044233309E-2</v>
          </cell>
        </row>
        <row r="13">
          <cell r="A13">
            <v>413</v>
          </cell>
          <cell r="B13" t="str">
            <v>FOUR RIVERS</v>
          </cell>
          <cell r="C13">
            <v>217</v>
          </cell>
          <cell r="D13">
            <v>220.0000000000002</v>
          </cell>
          <cell r="E13">
            <v>220.0000000000002</v>
          </cell>
          <cell r="F13">
            <v>220.0000000000002</v>
          </cell>
          <cell r="G13">
            <v>220</v>
          </cell>
          <cell r="L13">
            <v>3</v>
          </cell>
          <cell r="M13">
            <v>1.3824884792626779</v>
          </cell>
          <cell r="P13">
            <v>3309749</v>
          </cell>
          <cell r="Q13">
            <v>3454236</v>
          </cell>
          <cell r="R13">
            <v>3454236</v>
          </cell>
          <cell r="S13">
            <v>3493566</v>
          </cell>
          <cell r="T13">
            <v>3496449</v>
          </cell>
          <cell r="Y13">
            <v>186700</v>
          </cell>
          <cell r="Z13">
            <v>5.6409111385787858</v>
          </cell>
          <cell r="AC13">
            <v>15252.299539170506</v>
          </cell>
          <cell r="AD13">
            <v>15701.072727272713</v>
          </cell>
          <cell r="AE13">
            <v>15701.072727272713</v>
          </cell>
          <cell r="AF13">
            <v>15879.845454545441</v>
          </cell>
          <cell r="AG13">
            <v>15892.95</v>
          </cell>
          <cell r="AH13" t="str">
            <v/>
          </cell>
          <cell r="AI13" t="str">
            <v/>
          </cell>
          <cell r="AJ13" t="str">
            <v/>
          </cell>
          <cell r="AL13">
            <v>640.65046082949448</v>
          </cell>
          <cell r="AM13">
            <v>4.2003532594163673</v>
          </cell>
          <cell r="AP13">
            <v>4.2584226593161079</v>
          </cell>
        </row>
        <row r="14">
          <cell r="A14">
            <v>414</v>
          </cell>
          <cell r="B14" t="str">
            <v>BERKSHIRE ARTS AND TECHNOLOGY</v>
          </cell>
          <cell r="C14">
            <v>353</v>
          </cell>
          <cell r="D14">
            <v>363</v>
          </cell>
          <cell r="E14">
            <v>363</v>
          </cell>
          <cell r="F14">
            <v>363</v>
          </cell>
          <cell r="G14">
            <v>363</v>
          </cell>
          <cell r="L14">
            <v>10</v>
          </cell>
          <cell r="M14">
            <v>2.8328611898017053</v>
          </cell>
          <cell r="P14">
            <v>4794475</v>
          </cell>
          <cell r="Q14">
            <v>4983029</v>
          </cell>
          <cell r="R14">
            <v>4983029</v>
          </cell>
          <cell r="S14">
            <v>4987175</v>
          </cell>
          <cell r="T14">
            <v>4967010</v>
          </cell>
          <cell r="Y14">
            <v>172535</v>
          </cell>
          <cell r="Z14">
            <v>3.5986213297597658</v>
          </cell>
          <cell r="AC14">
            <v>13582.082152974504</v>
          </cell>
          <cell r="AD14">
            <v>13727.35261707989</v>
          </cell>
          <cell r="AE14">
            <v>13727.35261707989</v>
          </cell>
          <cell r="AF14">
            <v>13738.774104683196</v>
          </cell>
          <cell r="AG14">
            <v>13683.223140495867</v>
          </cell>
          <cell r="AH14" t="str">
            <v/>
          </cell>
          <cell r="AI14" t="str">
            <v/>
          </cell>
          <cell r="AJ14" t="str">
            <v/>
          </cell>
          <cell r="AL14">
            <v>101.14098752136306</v>
          </cell>
          <cell r="AM14">
            <v>0.74466481929806871</v>
          </cell>
          <cell r="AP14">
            <v>0.76576013995806047</v>
          </cell>
        </row>
        <row r="15">
          <cell r="A15">
            <v>416</v>
          </cell>
          <cell r="B15" t="str">
            <v>BOSTON PREPARATORY</v>
          </cell>
          <cell r="C15">
            <v>415</v>
          </cell>
          <cell r="D15">
            <v>400.00000000000011</v>
          </cell>
          <cell r="E15">
            <v>400.00000000000011</v>
          </cell>
          <cell r="F15">
            <v>400.00000000000011</v>
          </cell>
          <cell r="G15">
            <v>400</v>
          </cell>
          <cell r="L15">
            <v>-15</v>
          </cell>
          <cell r="M15">
            <v>-3.6144578313253017</v>
          </cell>
          <cell r="P15">
            <v>6371556</v>
          </cell>
          <cell r="Q15">
            <v>6324928</v>
          </cell>
          <cell r="R15">
            <v>6324928</v>
          </cell>
          <cell r="S15">
            <v>6310193</v>
          </cell>
          <cell r="T15">
            <v>6313217</v>
          </cell>
          <cell r="Y15">
            <v>-58339</v>
          </cell>
          <cell r="Z15">
            <v>-0.9156162168236448</v>
          </cell>
          <cell r="AC15">
            <v>15353.146987951808</v>
          </cell>
          <cell r="AD15">
            <v>15812.319999999996</v>
          </cell>
          <cell r="AE15">
            <v>15812.319999999996</v>
          </cell>
          <cell r="AF15">
            <v>15775.482499999995</v>
          </cell>
          <cell r="AG15">
            <v>15783.0425</v>
          </cell>
          <cell r="AH15" t="str">
            <v/>
          </cell>
          <cell r="AI15" t="str">
            <v/>
          </cell>
          <cell r="AJ15" t="str">
            <v/>
          </cell>
          <cell r="AL15">
            <v>429.89551204819145</v>
          </cell>
          <cell r="AM15">
            <v>2.8000481750454664</v>
          </cell>
          <cell r="AP15">
            <v>2.6988416145016569</v>
          </cell>
        </row>
        <row r="16">
          <cell r="A16">
            <v>417</v>
          </cell>
          <cell r="B16" t="str">
            <v>BRIDGE BOSTON</v>
          </cell>
          <cell r="C16">
            <v>222</v>
          </cell>
          <cell r="D16">
            <v>272.00000000000028</v>
          </cell>
          <cell r="E16">
            <v>272.00000000000028</v>
          </cell>
          <cell r="F16">
            <v>272.00000000000028</v>
          </cell>
          <cell r="G16">
            <v>272</v>
          </cell>
          <cell r="L16">
            <v>50</v>
          </cell>
          <cell r="M16">
            <v>22.522522522522515</v>
          </cell>
          <cell r="P16">
            <v>3808231</v>
          </cell>
          <cell r="Q16">
            <v>4462696</v>
          </cell>
          <cell r="R16">
            <v>4462696</v>
          </cell>
          <cell r="S16">
            <v>4451965</v>
          </cell>
          <cell r="T16">
            <v>4461333</v>
          </cell>
          <cell r="Y16">
            <v>653102</v>
          </cell>
          <cell r="Z16">
            <v>17.149747481179588</v>
          </cell>
          <cell r="AC16">
            <v>17154.193693693695</v>
          </cell>
          <cell r="AD16">
            <v>16406.970588235275</v>
          </cell>
          <cell r="AE16">
            <v>16406.970588235275</v>
          </cell>
          <cell r="AF16">
            <v>16367.518382352924</v>
          </cell>
          <cell r="AG16">
            <v>16401.959558823528</v>
          </cell>
          <cell r="AH16" t="str">
            <v/>
          </cell>
          <cell r="AI16" t="str">
            <v/>
          </cell>
          <cell r="AJ16" t="str">
            <v/>
          </cell>
          <cell r="AL16">
            <v>-752.2341348701666</v>
          </cell>
          <cell r="AM16">
            <v>-4.3851325705078548</v>
          </cell>
          <cell r="AP16">
            <v>-5.3727750413429263</v>
          </cell>
        </row>
        <row r="17">
          <cell r="A17">
            <v>418</v>
          </cell>
          <cell r="B17" t="str">
            <v>CHRISTA MCAULIFFE</v>
          </cell>
          <cell r="C17">
            <v>402</v>
          </cell>
          <cell r="D17">
            <v>396.00000000000091</v>
          </cell>
          <cell r="E17">
            <v>396.00000000000091</v>
          </cell>
          <cell r="F17">
            <v>396.00000000000091</v>
          </cell>
          <cell r="G17">
            <v>396</v>
          </cell>
          <cell r="L17">
            <v>-6</v>
          </cell>
          <cell r="M17">
            <v>-1.4925373134328401</v>
          </cell>
          <cell r="P17">
            <v>5473811</v>
          </cell>
          <cell r="Q17">
            <v>5418993</v>
          </cell>
          <cell r="R17">
            <v>5418993</v>
          </cell>
          <cell r="S17">
            <v>5424465</v>
          </cell>
          <cell r="T17">
            <v>5451808</v>
          </cell>
          <cell r="Y17">
            <v>-22003</v>
          </cell>
          <cell r="Z17">
            <v>-0.40196857363179461</v>
          </cell>
          <cell r="AC17">
            <v>13616.445273631842</v>
          </cell>
          <cell r="AD17">
            <v>13684.325757575727</v>
          </cell>
          <cell r="AE17">
            <v>13684.325757575727</v>
          </cell>
          <cell r="AF17">
            <v>13698.143939393907</v>
          </cell>
          <cell r="AG17">
            <v>13767.191919191919</v>
          </cell>
          <cell r="AH17" t="str">
            <v/>
          </cell>
          <cell r="AI17" t="str">
            <v/>
          </cell>
          <cell r="AJ17" t="str">
            <v/>
          </cell>
          <cell r="AL17">
            <v>150.74664556007701</v>
          </cell>
          <cell r="AM17">
            <v>1.107092508585894</v>
          </cell>
          <cell r="AP17">
            <v>1.0905687398010455</v>
          </cell>
        </row>
        <row r="18">
          <cell r="A18">
            <v>419</v>
          </cell>
          <cell r="B18" t="str">
            <v>HELEN Y. DAVIS LEADERSHIP ACADEMY</v>
          </cell>
          <cell r="C18">
            <v>217</v>
          </cell>
          <cell r="D18">
            <v>215.99999999999997</v>
          </cell>
          <cell r="E18">
            <v>215.99999999999997</v>
          </cell>
          <cell r="F18">
            <v>215.99999999999997</v>
          </cell>
          <cell r="G18">
            <v>216</v>
          </cell>
          <cell r="L18">
            <v>-1</v>
          </cell>
          <cell r="M18">
            <v>-0.46082949308755561</v>
          </cell>
          <cell r="P18">
            <v>3341894</v>
          </cell>
          <cell r="Q18">
            <v>3341169</v>
          </cell>
          <cell r="R18">
            <v>3341169</v>
          </cell>
          <cell r="S18">
            <v>3333405</v>
          </cell>
          <cell r="T18">
            <v>3331152</v>
          </cell>
          <cell r="Y18">
            <v>-10742</v>
          </cell>
          <cell r="Z18">
            <v>-0.32143449193779983</v>
          </cell>
          <cell r="AC18">
            <v>15400.433179723503</v>
          </cell>
          <cell r="AD18">
            <v>15468.375000000002</v>
          </cell>
          <cell r="AE18">
            <v>15468.375000000002</v>
          </cell>
          <cell r="AF18">
            <v>15432.430555555558</v>
          </cell>
          <cell r="AG18">
            <v>15422</v>
          </cell>
          <cell r="AH18" t="str">
            <v/>
          </cell>
          <cell r="AI18" t="str">
            <v/>
          </cell>
          <cell r="AJ18" t="str">
            <v/>
          </cell>
          <cell r="AL18">
            <v>21.56682027649731</v>
          </cell>
          <cell r="AM18">
            <v>0.14004034837729051</v>
          </cell>
          <cell r="AP18">
            <v>0.13939500114975578</v>
          </cell>
        </row>
        <row r="19">
          <cell r="A19">
            <v>420</v>
          </cell>
          <cell r="B19" t="str">
            <v>BENJAMIN BANNEKER</v>
          </cell>
          <cell r="C19">
            <v>349</v>
          </cell>
          <cell r="D19">
            <v>350</v>
          </cell>
          <cell r="E19">
            <v>350</v>
          </cell>
          <cell r="F19">
            <v>350</v>
          </cell>
          <cell r="G19">
            <v>350</v>
          </cell>
          <cell r="L19">
            <v>1</v>
          </cell>
          <cell r="M19">
            <v>0.28653295128939771</v>
          </cell>
          <cell r="P19">
            <v>6609980</v>
          </cell>
          <cell r="Q19">
            <v>6868016</v>
          </cell>
          <cell r="R19">
            <v>6868016</v>
          </cell>
          <cell r="S19">
            <v>6865240</v>
          </cell>
          <cell r="T19">
            <v>6865101</v>
          </cell>
          <cell r="Y19">
            <v>255121</v>
          </cell>
          <cell r="Z19">
            <v>3.8596334633387741</v>
          </cell>
          <cell r="AC19">
            <v>18939.770773638968</v>
          </cell>
          <cell r="AD19">
            <v>19622.902857142857</v>
          </cell>
          <cell r="AE19">
            <v>19622.902857142857</v>
          </cell>
          <cell r="AF19">
            <v>19614.971428571429</v>
          </cell>
          <cell r="AG19">
            <v>19614.574285714287</v>
          </cell>
          <cell r="AH19" t="str">
            <v/>
          </cell>
          <cell r="AI19" t="str">
            <v/>
          </cell>
          <cell r="AJ19" t="str">
            <v/>
          </cell>
          <cell r="AL19">
            <v>674.8035120753193</v>
          </cell>
          <cell r="AM19">
            <v>3.5628916534435229</v>
          </cell>
          <cell r="AP19">
            <v>3.5731005120493764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>
            <v>280.00000000000006</v>
          </cell>
          <cell r="E20">
            <v>280.00000000000006</v>
          </cell>
          <cell r="F20">
            <v>280.00000000000006</v>
          </cell>
          <cell r="G20">
            <v>280</v>
          </cell>
          <cell r="L20">
            <v>40</v>
          </cell>
          <cell r="M20">
            <v>16.666666666666675</v>
          </cell>
          <cell r="P20">
            <v>3202179</v>
          </cell>
          <cell r="Q20">
            <v>3712831</v>
          </cell>
          <cell r="R20">
            <v>3712831</v>
          </cell>
          <cell r="S20">
            <v>3713174</v>
          </cell>
          <cell r="T20">
            <v>3710978</v>
          </cell>
          <cell r="Y20">
            <v>508799</v>
          </cell>
          <cell r="Z20">
            <v>15.889149232444533</v>
          </cell>
          <cell r="AC20">
            <v>13342.4125</v>
          </cell>
          <cell r="AD20">
            <v>13260.110714285711</v>
          </cell>
          <cell r="AE20">
            <v>13260.110714285711</v>
          </cell>
          <cell r="AF20">
            <v>13261.335714285711</v>
          </cell>
          <cell r="AG20">
            <v>13253.492857142857</v>
          </cell>
          <cell r="AH20" t="str">
            <v/>
          </cell>
          <cell r="AI20" t="str">
            <v/>
          </cell>
          <cell r="AJ20" t="str">
            <v/>
          </cell>
          <cell r="AL20">
            <v>-88.919642857143117</v>
          </cell>
          <cell r="AM20">
            <v>-0.6664435150475434</v>
          </cell>
          <cell r="AP20">
            <v>-0.77751743422214226</v>
          </cell>
        </row>
        <row r="21">
          <cell r="A21">
            <v>428</v>
          </cell>
          <cell r="B21" t="str">
            <v>BROOKE ROSLINDALE</v>
          </cell>
          <cell r="C21">
            <v>1498</v>
          </cell>
          <cell r="D21">
            <v>1690.999999999997</v>
          </cell>
          <cell r="E21">
            <v>1690.999999999997</v>
          </cell>
          <cell r="F21">
            <v>1690.999999999997</v>
          </cell>
          <cell r="G21">
            <v>1667</v>
          </cell>
          <cell r="L21">
            <v>169</v>
          </cell>
          <cell r="M21">
            <v>11.281708945260348</v>
          </cell>
          <cell r="P21">
            <v>22172413</v>
          </cell>
          <cell r="Q21">
            <v>25024320</v>
          </cell>
          <cell r="R21">
            <v>25024320</v>
          </cell>
          <cell r="S21">
            <v>24969390</v>
          </cell>
          <cell r="T21">
            <v>24621028</v>
          </cell>
          <cell r="Y21">
            <v>2448615</v>
          </cell>
          <cell r="Z21">
            <v>11.043520612754243</v>
          </cell>
          <cell r="AC21">
            <v>14801.343791722296</v>
          </cell>
          <cell r="AD21">
            <v>14798.533412182167</v>
          </cell>
          <cell r="AE21">
            <v>14798.533412182167</v>
          </cell>
          <cell r="AF21">
            <v>14766.049674748696</v>
          </cell>
          <cell r="AG21">
            <v>14769.662867426514</v>
          </cell>
          <cell r="AH21" t="str">
            <v/>
          </cell>
          <cell r="AI21" t="str">
            <v/>
          </cell>
          <cell r="AJ21" t="str">
            <v/>
          </cell>
          <cell r="AL21">
            <v>-31.680924295782461</v>
          </cell>
          <cell r="AM21">
            <v>-0.21404086508347575</v>
          </cell>
          <cell r="AP21">
            <v>-0.23818833250610538</v>
          </cell>
        </row>
        <row r="22">
          <cell r="A22">
            <v>429</v>
          </cell>
          <cell r="B22" t="str">
            <v>KIPP ACADEMY LYNN</v>
          </cell>
          <cell r="C22">
            <v>1037</v>
          </cell>
          <cell r="D22">
            <v>1207.9999999999986</v>
          </cell>
          <cell r="E22">
            <v>1207.9999999999986</v>
          </cell>
          <cell r="F22">
            <v>1207.9999999999986</v>
          </cell>
          <cell r="G22">
            <v>1180</v>
          </cell>
          <cell r="L22">
            <v>143</v>
          </cell>
          <cell r="M22">
            <v>13.789778206364511</v>
          </cell>
          <cell r="P22">
            <v>12885621</v>
          </cell>
          <cell r="Q22">
            <v>15024369</v>
          </cell>
          <cell r="R22">
            <v>15024369</v>
          </cell>
          <cell r="S22">
            <v>15037029</v>
          </cell>
          <cell r="T22">
            <v>14672204</v>
          </cell>
          <cell r="Y22">
            <v>1786583</v>
          </cell>
          <cell r="Z22">
            <v>13.864935186282445</v>
          </cell>
          <cell r="AC22">
            <v>12425.864030858245</v>
          </cell>
          <cell r="AD22">
            <v>12437.391556291404</v>
          </cell>
          <cell r="AE22">
            <v>12437.391556291404</v>
          </cell>
          <cell r="AF22">
            <v>12447.871688741736</v>
          </cell>
          <cell r="AG22">
            <v>12434.071186440679</v>
          </cell>
          <cell r="AH22" t="str">
            <v/>
          </cell>
          <cell r="AI22" t="str">
            <v/>
          </cell>
          <cell r="AJ22" t="str">
            <v/>
          </cell>
          <cell r="AL22">
            <v>8.2071555824331881</v>
          </cell>
          <cell r="AM22">
            <v>6.6048973029575464E-2</v>
          </cell>
          <cell r="AP22">
            <v>7.5156979917933242E-2</v>
          </cell>
        </row>
        <row r="23">
          <cell r="A23">
            <v>430</v>
          </cell>
          <cell r="B23" t="str">
            <v>ADVANCED MATH AND SCIENCE ACADEMY</v>
          </cell>
          <cell r="C23">
            <v>989</v>
          </cell>
          <cell r="D23">
            <v>966.00000000000068</v>
          </cell>
          <cell r="E23">
            <v>966.00000000000068</v>
          </cell>
          <cell r="F23">
            <v>966.00000000000068</v>
          </cell>
          <cell r="G23">
            <v>966</v>
          </cell>
          <cell r="L23">
            <v>-23</v>
          </cell>
          <cell r="M23">
            <v>-2.3255813953488413</v>
          </cell>
          <cell r="P23">
            <v>12841549</v>
          </cell>
          <cell r="Q23">
            <v>12670135</v>
          </cell>
          <cell r="R23">
            <v>12670135</v>
          </cell>
          <cell r="S23">
            <v>13093194</v>
          </cell>
          <cell r="T23">
            <v>13086577</v>
          </cell>
          <cell r="Y23">
            <v>245028</v>
          </cell>
          <cell r="Z23">
            <v>1.9080875679405862</v>
          </cell>
          <cell r="AC23">
            <v>12984.377148634985</v>
          </cell>
          <cell r="AD23">
            <v>13116.081780538292</v>
          </cell>
          <cell r="AE23">
            <v>13116.081780538292</v>
          </cell>
          <cell r="AF23">
            <v>13554.031055900612</v>
          </cell>
          <cell r="AG23">
            <v>13547.18115942029</v>
          </cell>
          <cell r="AH23" t="str">
            <v/>
          </cell>
          <cell r="AI23" t="str">
            <v/>
          </cell>
          <cell r="AJ23" t="str">
            <v/>
          </cell>
          <cell r="AL23">
            <v>562.80401078530485</v>
          </cell>
          <cell r="AM23">
            <v>4.3344706052725224</v>
          </cell>
          <cell r="AP23">
            <v>4.2336689632894275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>
            <v>280.00000000000017</v>
          </cell>
          <cell r="E24">
            <v>280.00000000000017</v>
          </cell>
          <cell r="F24">
            <v>280.00000000000017</v>
          </cell>
          <cell r="G24">
            <v>280</v>
          </cell>
          <cell r="L24">
            <v>40</v>
          </cell>
          <cell r="M24">
            <v>16.666666666666675</v>
          </cell>
          <cell r="P24">
            <v>3009969</v>
          </cell>
          <cell r="Q24">
            <v>3617606</v>
          </cell>
          <cell r="R24">
            <v>3617606</v>
          </cell>
          <cell r="S24">
            <v>3614960</v>
          </cell>
          <cell r="T24">
            <v>3615034</v>
          </cell>
          <cell r="Y24">
            <v>605065</v>
          </cell>
          <cell r="Z24">
            <v>20.102034273442683</v>
          </cell>
          <cell r="AC24">
            <v>12541.5375</v>
          </cell>
          <cell r="AD24">
            <v>12920.021428571421</v>
          </cell>
          <cell r="AE24">
            <v>12920.021428571421</v>
          </cell>
          <cell r="AF24">
            <v>12910.57142857142</v>
          </cell>
          <cell r="AG24">
            <v>12910.835714285715</v>
          </cell>
          <cell r="AH24" t="str">
            <v/>
          </cell>
          <cell r="AI24" t="str">
            <v/>
          </cell>
          <cell r="AJ24" t="str">
            <v/>
          </cell>
          <cell r="AL24">
            <v>369.29821428571449</v>
          </cell>
          <cell r="AM24">
            <v>2.9446008058080064</v>
          </cell>
          <cell r="AP24">
            <v>3.4353676067760084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>
            <v>240.00000000000006</v>
          </cell>
          <cell r="E25">
            <v>240.00000000000006</v>
          </cell>
          <cell r="F25">
            <v>240.00000000000006</v>
          </cell>
          <cell r="G25">
            <v>243</v>
          </cell>
          <cell r="L25">
            <v>3</v>
          </cell>
          <cell r="M25">
            <v>1.2499999999999956</v>
          </cell>
          <cell r="P25">
            <v>3362011</v>
          </cell>
          <cell r="Q25">
            <v>3398907</v>
          </cell>
          <cell r="R25">
            <v>3398907</v>
          </cell>
          <cell r="S25">
            <v>3399780</v>
          </cell>
          <cell r="T25">
            <v>3475165</v>
          </cell>
          <cell r="Y25">
            <v>113154</v>
          </cell>
          <cell r="Z25">
            <v>3.3656641813486043</v>
          </cell>
          <cell r="AC25">
            <v>14008.379166666668</v>
          </cell>
          <cell r="AD25">
            <v>14162.112499999997</v>
          </cell>
          <cell r="AE25">
            <v>14162.112499999997</v>
          </cell>
          <cell r="AF25">
            <v>14165.749999999996</v>
          </cell>
          <cell r="AG25">
            <v>14301.090534979425</v>
          </cell>
          <cell r="AH25" t="str">
            <v/>
          </cell>
          <cell r="AI25" t="str">
            <v/>
          </cell>
          <cell r="AJ25" t="str">
            <v/>
          </cell>
          <cell r="AL25">
            <v>292.71136831275726</v>
          </cell>
          <cell r="AM25">
            <v>2.0895448704677522</v>
          </cell>
          <cell r="AP25">
            <v>2.1156641813486088</v>
          </cell>
        </row>
        <row r="26">
          <cell r="A26">
            <v>435</v>
          </cell>
          <cell r="B26" t="str">
            <v>INNOVATION ACADEMY</v>
          </cell>
          <cell r="C26">
            <v>792</v>
          </cell>
          <cell r="D26">
            <v>795.00000000000125</v>
          </cell>
          <cell r="E26">
            <v>795.00000000000125</v>
          </cell>
          <cell r="F26">
            <v>795.00000000000125</v>
          </cell>
          <cell r="G26">
            <v>800</v>
          </cell>
          <cell r="L26">
            <v>8</v>
          </cell>
          <cell r="M26">
            <v>1.0101010101010166</v>
          </cell>
          <cell r="P26">
            <v>9688240</v>
          </cell>
          <cell r="Q26">
            <v>9688008</v>
          </cell>
          <cell r="R26">
            <v>9688008</v>
          </cell>
          <cell r="S26">
            <v>9777536</v>
          </cell>
          <cell r="T26">
            <v>9764890</v>
          </cell>
          <cell r="Y26">
            <v>76650</v>
          </cell>
          <cell r="Z26">
            <v>0.79116537162580158</v>
          </cell>
          <cell r="AC26">
            <v>12232.626262626263</v>
          </cell>
          <cell r="AD26">
            <v>12186.17358490564</v>
          </cell>
          <cell r="AE26">
            <v>12186.17358490564</v>
          </cell>
          <cell r="AF26">
            <v>12298.787421383628</v>
          </cell>
          <cell r="AG26">
            <v>12206.112499999999</v>
          </cell>
          <cell r="AH26" t="str">
            <v/>
          </cell>
          <cell r="AI26" t="str">
            <v/>
          </cell>
          <cell r="AJ26" t="str">
            <v/>
          </cell>
          <cell r="AL26">
            <v>-26.513762626263997</v>
          </cell>
          <cell r="AM26">
            <v>-0.21674628209046309</v>
          </cell>
          <cell r="AP26">
            <v>-0.21893563847521502</v>
          </cell>
        </row>
        <row r="27">
          <cell r="A27">
            <v>436</v>
          </cell>
          <cell r="B27" t="str">
            <v>COMMUNITY CS OF CAMBRIDGE</v>
          </cell>
          <cell r="C27">
            <v>409</v>
          </cell>
          <cell r="D27">
            <v>391.99999999999932</v>
          </cell>
          <cell r="E27">
            <v>391.99999999999932</v>
          </cell>
          <cell r="F27">
            <v>359.99999999999903</v>
          </cell>
          <cell r="G27">
            <v>360</v>
          </cell>
          <cell r="L27">
            <v>-49</v>
          </cell>
          <cell r="M27">
            <v>-11.980440097799516</v>
          </cell>
          <cell r="P27">
            <v>6691912</v>
          </cell>
          <cell r="Q27">
            <v>7552055</v>
          </cell>
          <cell r="R27">
            <v>7552055</v>
          </cell>
          <cell r="S27">
            <v>6930896</v>
          </cell>
          <cell r="T27">
            <v>7130544</v>
          </cell>
          <cell r="Y27">
            <v>438632</v>
          </cell>
          <cell r="Z27">
            <v>6.5546588179880461</v>
          </cell>
          <cell r="AC27">
            <v>16361.643031784841</v>
          </cell>
          <cell r="AD27">
            <v>19265.446428571464</v>
          </cell>
          <cell r="AE27">
            <v>19265.446428571464</v>
          </cell>
          <cell r="AF27">
            <v>19252.48888888894</v>
          </cell>
          <cell r="AG27">
            <v>19807.066666666666</v>
          </cell>
          <cell r="AH27" t="str">
            <v/>
          </cell>
          <cell r="AI27" t="str">
            <v/>
          </cell>
          <cell r="AJ27" t="str">
            <v/>
          </cell>
          <cell r="AL27">
            <v>3445.4236348818249</v>
          </cell>
          <cell r="AM27">
            <v>21.057931823769739</v>
          </cell>
          <cell r="AP27">
            <v>18.535098915787561</v>
          </cell>
        </row>
        <row r="28">
          <cell r="A28">
            <v>437</v>
          </cell>
          <cell r="B28" t="str">
            <v>CITY ON A HILL - CIRCUIT ST</v>
          </cell>
          <cell r="C28">
            <v>284</v>
          </cell>
          <cell r="D28">
            <v>279.99999999999977</v>
          </cell>
          <cell r="E28">
            <v>279.99999999999977</v>
          </cell>
          <cell r="F28">
            <v>279.99999999999977</v>
          </cell>
          <cell r="G28">
            <v>280</v>
          </cell>
          <cell r="L28">
            <v>-4</v>
          </cell>
          <cell r="M28">
            <v>-1.4084507042253502</v>
          </cell>
          <cell r="P28">
            <v>4757992</v>
          </cell>
          <cell r="Q28">
            <v>4972728</v>
          </cell>
          <cell r="R28">
            <v>4972728</v>
          </cell>
          <cell r="S28">
            <v>4961520</v>
          </cell>
          <cell r="T28">
            <v>4959510</v>
          </cell>
          <cell r="Y28">
            <v>201518</v>
          </cell>
          <cell r="Z28">
            <v>4.2353581090510461</v>
          </cell>
          <cell r="AC28">
            <v>16753.492957746479</v>
          </cell>
          <cell r="AD28">
            <v>17759.742857142872</v>
          </cell>
          <cell r="AE28">
            <v>17759.742857142872</v>
          </cell>
          <cell r="AF28">
            <v>17719.714285714301</v>
          </cell>
          <cell r="AG28">
            <v>17712.535714285714</v>
          </cell>
          <cell r="AH28" t="str">
            <v/>
          </cell>
          <cell r="AI28" t="str">
            <v/>
          </cell>
          <cell r="AJ28" t="str">
            <v/>
          </cell>
          <cell r="AL28">
            <v>959.04275653923469</v>
          </cell>
          <cell r="AM28">
            <v>5.7244346534660595</v>
          </cell>
          <cell r="AP28">
            <v>5.6438088132763964</v>
          </cell>
        </row>
        <row r="29">
          <cell r="A29">
            <v>438</v>
          </cell>
          <cell r="B29" t="str">
            <v>CODMAN ACADEMY</v>
          </cell>
          <cell r="C29">
            <v>322</v>
          </cell>
          <cell r="D29">
            <v>344.9999999999996</v>
          </cell>
          <cell r="E29">
            <v>344.9999999999996</v>
          </cell>
          <cell r="F29">
            <v>344.9999999999996</v>
          </cell>
          <cell r="G29">
            <v>345</v>
          </cell>
          <cell r="L29">
            <v>23</v>
          </cell>
          <cell r="M29">
            <v>7.1428571428571397</v>
          </cell>
          <cell r="P29">
            <v>4982958</v>
          </cell>
          <cell r="Q29">
            <v>5573560</v>
          </cell>
          <cell r="R29">
            <v>5573560</v>
          </cell>
          <cell r="S29">
            <v>5560778</v>
          </cell>
          <cell r="T29">
            <v>5561536</v>
          </cell>
          <cell r="Y29">
            <v>578578</v>
          </cell>
          <cell r="Z29">
            <v>11.611135393876481</v>
          </cell>
          <cell r="AC29">
            <v>15475.024844720498</v>
          </cell>
          <cell r="AD29">
            <v>16155.246376811612</v>
          </cell>
          <cell r="AE29">
            <v>16155.246376811612</v>
          </cell>
          <cell r="AF29">
            <v>16118.197101449294</v>
          </cell>
          <cell r="AG29">
            <v>16120.394202898551</v>
          </cell>
          <cell r="AH29" t="str">
            <v/>
          </cell>
          <cell r="AI29" t="str">
            <v/>
          </cell>
          <cell r="AJ29" t="str">
            <v/>
          </cell>
          <cell r="AL29">
            <v>645.36935817805352</v>
          </cell>
          <cell r="AM29">
            <v>4.1703930342847251</v>
          </cell>
          <cell r="AP29">
            <v>4.4682782510193411</v>
          </cell>
        </row>
        <row r="30">
          <cell r="A30">
            <v>439</v>
          </cell>
          <cell r="B30" t="str">
            <v>CONSERVATORY LAB</v>
          </cell>
          <cell r="C30">
            <v>403</v>
          </cell>
          <cell r="D30">
            <v>443.99999999999932</v>
          </cell>
          <cell r="E30">
            <v>443.99999999999932</v>
          </cell>
          <cell r="F30">
            <v>443.99999999999932</v>
          </cell>
          <cell r="G30">
            <v>444</v>
          </cell>
          <cell r="L30">
            <v>41</v>
          </cell>
          <cell r="M30">
            <v>10.173697270471461</v>
          </cell>
          <cell r="P30">
            <v>6133100</v>
          </cell>
          <cell r="Q30">
            <v>6298770</v>
          </cell>
          <cell r="R30">
            <v>6298770</v>
          </cell>
          <cell r="S30">
            <v>6283850</v>
          </cell>
          <cell r="T30">
            <v>6272388</v>
          </cell>
          <cell r="Y30">
            <v>139288</v>
          </cell>
          <cell r="Z30">
            <v>2.27108640002609</v>
          </cell>
          <cell r="AC30">
            <v>15218.610421836229</v>
          </cell>
          <cell r="AD30">
            <v>14186.41891891894</v>
          </cell>
          <cell r="AE30">
            <v>14186.41891891894</v>
          </cell>
          <cell r="AF30">
            <v>14152.815315315336</v>
          </cell>
          <cell r="AG30">
            <v>14127</v>
          </cell>
          <cell r="AH30" t="str">
            <v/>
          </cell>
          <cell r="AI30" t="str">
            <v/>
          </cell>
          <cell r="AJ30" t="str">
            <v/>
          </cell>
          <cell r="AL30">
            <v>-1091.6104218362289</v>
          </cell>
          <cell r="AM30">
            <v>-7.1728652720484014</v>
          </cell>
          <cell r="AP30">
            <v>-7.902610870445371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>
            <v>399.99999999999983</v>
          </cell>
          <cell r="E31">
            <v>399.99999999999983</v>
          </cell>
          <cell r="F31">
            <v>399.99999999999983</v>
          </cell>
          <cell r="G31">
            <v>400</v>
          </cell>
          <cell r="L31">
            <v>0</v>
          </cell>
          <cell r="M31">
            <v>0</v>
          </cell>
          <cell r="P31">
            <v>4874607</v>
          </cell>
          <cell r="Q31">
            <v>5020254</v>
          </cell>
          <cell r="R31">
            <v>5020254</v>
          </cell>
          <cell r="S31">
            <v>5017684</v>
          </cell>
          <cell r="T31">
            <v>5013984</v>
          </cell>
          <cell r="Y31">
            <v>139377</v>
          </cell>
          <cell r="Z31">
            <v>2.8592458838220258</v>
          </cell>
          <cell r="AC31">
            <v>12186.5175</v>
          </cell>
          <cell r="AD31">
            <v>12550.635000000006</v>
          </cell>
          <cell r="AE31">
            <v>12550.635000000006</v>
          </cell>
          <cell r="AF31">
            <v>12544.210000000005</v>
          </cell>
          <cell r="AG31">
            <v>12534.96</v>
          </cell>
          <cell r="AH31" t="str">
            <v/>
          </cell>
          <cell r="AI31" t="str">
            <v/>
          </cell>
          <cell r="AJ31" t="str">
            <v/>
          </cell>
          <cell r="AL31">
            <v>348.4424999999992</v>
          </cell>
          <cell r="AM31">
            <v>2.8592458838220036</v>
          </cell>
          <cell r="AP31">
            <v>2.8592458838220258</v>
          </cell>
        </row>
        <row r="32">
          <cell r="A32">
            <v>441</v>
          </cell>
          <cell r="B32" t="str">
            <v>SABIS INTERNATIONAL</v>
          </cell>
          <cell r="C32">
            <v>1573</v>
          </cell>
          <cell r="D32">
            <v>1573.9999999999995</v>
          </cell>
          <cell r="E32">
            <v>1573.9999999999995</v>
          </cell>
          <cell r="F32">
            <v>1573.9999999999995</v>
          </cell>
          <cell r="G32">
            <v>1574</v>
          </cell>
          <cell r="L32">
            <v>1</v>
          </cell>
          <cell r="M32">
            <v>6.3572790845523031E-2</v>
          </cell>
          <cell r="P32">
            <v>17946173</v>
          </cell>
          <cell r="Q32">
            <v>17650204</v>
          </cell>
          <cell r="R32">
            <v>17650204</v>
          </cell>
          <cell r="S32">
            <v>17643132</v>
          </cell>
          <cell r="T32">
            <v>17640202</v>
          </cell>
          <cell r="Y32">
            <v>-305971</v>
          </cell>
          <cell r="Z32">
            <v>-1.7049373144903957</v>
          </cell>
          <cell r="AC32">
            <v>11408.883026064845</v>
          </cell>
          <cell r="AD32">
            <v>11213.598475222367</v>
          </cell>
          <cell r="AE32">
            <v>11213.598475222367</v>
          </cell>
          <cell r="AF32">
            <v>11209.105463786535</v>
          </cell>
          <cell r="AG32">
            <v>11207.243964421856</v>
          </cell>
          <cell r="AH32" t="str">
            <v/>
          </cell>
          <cell r="AI32" t="str">
            <v/>
          </cell>
          <cell r="AJ32" t="str">
            <v/>
          </cell>
          <cell r="AL32">
            <v>-201.63906164298896</v>
          </cell>
          <cell r="AM32">
            <v>-1.7673865283947765</v>
          </cell>
          <cell r="AP32">
            <v>-1.7685101053359187</v>
          </cell>
        </row>
        <row r="33">
          <cell r="A33">
            <v>444</v>
          </cell>
          <cell r="B33" t="str">
            <v>NEIGHBORHOOD HOUSE</v>
          </cell>
          <cell r="C33">
            <v>395</v>
          </cell>
          <cell r="D33">
            <v>399.99999999999915</v>
          </cell>
          <cell r="E33">
            <v>399.99999999999915</v>
          </cell>
          <cell r="F33">
            <v>467.9999999999996</v>
          </cell>
          <cell r="G33">
            <v>468</v>
          </cell>
          <cell r="L33">
            <v>73</v>
          </cell>
          <cell r="M33">
            <v>18.481012658227858</v>
          </cell>
          <cell r="P33">
            <v>5857642</v>
          </cell>
          <cell r="Q33">
            <v>5550550</v>
          </cell>
          <cell r="R33">
            <v>5550550</v>
          </cell>
          <cell r="S33">
            <v>6479410</v>
          </cell>
          <cell r="T33">
            <v>6488121</v>
          </cell>
          <cell r="Y33">
            <v>630479</v>
          </cell>
          <cell r="Z33">
            <v>10.763358361606933</v>
          </cell>
          <cell r="AC33">
            <v>14829.47341772152</v>
          </cell>
          <cell r="AD33">
            <v>13876.375000000029</v>
          </cell>
          <cell r="AE33">
            <v>13876.375000000029</v>
          </cell>
          <cell r="AF33">
            <v>13844.893162393175</v>
          </cell>
          <cell r="AG33">
            <v>13863.50641025641</v>
          </cell>
          <cell r="AH33" t="str">
            <v/>
          </cell>
          <cell r="AI33" t="str">
            <v/>
          </cell>
          <cell r="AJ33" t="str">
            <v/>
          </cell>
          <cell r="AL33">
            <v>-965.96700746510942</v>
          </cell>
          <cell r="AM33">
            <v>-6.5138321520625269</v>
          </cell>
          <cell r="AP33">
            <v>-7.7176542966209247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>
            <v>1426.0000000000011</v>
          </cell>
          <cell r="E34">
            <v>1426.0000000000011</v>
          </cell>
          <cell r="F34">
            <v>1426.0000000000011</v>
          </cell>
          <cell r="G34">
            <v>1426</v>
          </cell>
          <cell r="L34">
            <v>0</v>
          </cell>
          <cell r="M34">
            <v>0</v>
          </cell>
          <cell r="P34">
            <v>16856981</v>
          </cell>
          <cell r="Q34">
            <v>17289849</v>
          </cell>
          <cell r="R34">
            <v>17289849</v>
          </cell>
          <cell r="S34">
            <v>17294659</v>
          </cell>
          <cell r="T34">
            <v>17280407</v>
          </cell>
          <cell r="Y34">
            <v>423426</v>
          </cell>
          <cell r="Z34">
            <v>2.5118732707831937</v>
          </cell>
          <cell r="AC34">
            <v>11821.164796633941</v>
          </cell>
          <cell r="AD34">
            <v>12124.718793828883</v>
          </cell>
          <cell r="AE34">
            <v>12124.718793828883</v>
          </cell>
          <cell r="AF34">
            <v>12128.091865357634</v>
          </cell>
          <cell r="AG34">
            <v>12118.097475455821</v>
          </cell>
          <cell r="AH34" t="str">
            <v/>
          </cell>
          <cell r="AI34" t="str">
            <v/>
          </cell>
          <cell r="AJ34" t="str">
            <v/>
          </cell>
          <cell r="AL34">
            <v>296.93267882188047</v>
          </cell>
          <cell r="AM34">
            <v>2.5118732707831937</v>
          </cell>
          <cell r="AP34">
            <v>2.5118732707831937</v>
          </cell>
        </row>
        <row r="35">
          <cell r="A35">
            <v>446</v>
          </cell>
          <cell r="B35" t="str">
            <v>FOXBOROUGH REGIONAL</v>
          </cell>
          <cell r="C35">
            <v>1255</v>
          </cell>
          <cell r="D35">
            <v>1299.9999999999936</v>
          </cell>
          <cell r="E35">
            <v>1299.9999999999936</v>
          </cell>
          <cell r="F35">
            <v>1299.9999999999936</v>
          </cell>
          <cell r="G35">
            <v>1290</v>
          </cell>
          <cell r="L35">
            <v>35</v>
          </cell>
          <cell r="M35">
            <v>2.7888446215139417</v>
          </cell>
          <cell r="P35">
            <v>15061996</v>
          </cell>
          <cell r="Q35">
            <v>15382246</v>
          </cell>
          <cell r="R35">
            <v>15382246</v>
          </cell>
          <cell r="S35">
            <v>15497702</v>
          </cell>
          <cell r="T35">
            <v>15460002</v>
          </cell>
          <cell r="Y35">
            <v>398006</v>
          </cell>
          <cell r="Z35">
            <v>2.6424519034528915</v>
          </cell>
          <cell r="AC35">
            <v>12001.590438247013</v>
          </cell>
          <cell r="AD35">
            <v>11832.49692307698</v>
          </cell>
          <cell r="AE35">
            <v>11832.49692307698</v>
          </cell>
          <cell r="AF35">
            <v>11921.30923076929</v>
          </cell>
          <cell r="AG35">
            <v>11984.497674418604</v>
          </cell>
          <cell r="AH35" t="str">
            <v/>
          </cell>
          <cell r="AI35" t="str">
            <v/>
          </cell>
          <cell r="AJ35" t="str">
            <v/>
          </cell>
          <cell r="AL35">
            <v>-17.092763828408351</v>
          </cell>
          <cell r="AM35">
            <v>-0.14242082260977895</v>
          </cell>
          <cell r="AP35">
            <v>-0.14639271806105025</v>
          </cell>
        </row>
        <row r="36">
          <cell r="A36">
            <v>447</v>
          </cell>
          <cell r="B36" t="str">
            <v>BENJAMIN FRANKLIN CLASSICAL</v>
          </cell>
          <cell r="C36">
            <v>446</v>
          </cell>
          <cell r="D36">
            <v>449.99999999999955</v>
          </cell>
          <cell r="E36">
            <v>449.99999999999955</v>
          </cell>
          <cell r="F36">
            <v>449.99999999999955</v>
          </cell>
          <cell r="G36">
            <v>450</v>
          </cell>
          <cell r="L36">
            <v>4</v>
          </cell>
          <cell r="M36">
            <v>0.89686098654708779</v>
          </cell>
          <cell r="P36">
            <v>4775812</v>
          </cell>
          <cell r="Q36">
            <v>4901310</v>
          </cell>
          <cell r="R36">
            <v>4901310</v>
          </cell>
          <cell r="S36">
            <v>4903371</v>
          </cell>
          <cell r="T36">
            <v>4996816</v>
          </cell>
          <cell r="Y36">
            <v>221004</v>
          </cell>
          <cell r="Z36">
            <v>4.6275690919156842</v>
          </cell>
          <cell r="AC36">
            <v>10708.098654708519</v>
          </cell>
          <cell r="AD36">
            <v>10891.80000000001</v>
          </cell>
          <cell r="AE36">
            <v>10891.80000000001</v>
          </cell>
          <cell r="AF36">
            <v>10896.38000000001</v>
          </cell>
          <cell r="AG36">
            <v>11104.035555555556</v>
          </cell>
          <cell r="AH36" t="str">
            <v/>
          </cell>
          <cell r="AI36" t="str">
            <v/>
          </cell>
          <cell r="AJ36" t="str">
            <v/>
          </cell>
          <cell r="AL36">
            <v>395.93690084703667</v>
          </cell>
          <cell r="AM36">
            <v>3.6975462555431049</v>
          </cell>
          <cell r="AP36">
            <v>3.7307081053685964</v>
          </cell>
        </row>
        <row r="37">
          <cell r="A37">
            <v>449</v>
          </cell>
          <cell r="B37" t="str">
            <v>BOSTON COLLEGIATE</v>
          </cell>
          <cell r="C37">
            <v>685</v>
          </cell>
          <cell r="D37">
            <v>665.00000000000125</v>
          </cell>
          <cell r="E37">
            <v>665.00000000000125</v>
          </cell>
          <cell r="F37">
            <v>665.00000000000125</v>
          </cell>
          <cell r="G37">
            <v>665</v>
          </cell>
          <cell r="L37">
            <v>-20</v>
          </cell>
          <cell r="M37">
            <v>-2.9197080291970767</v>
          </cell>
          <cell r="P37">
            <v>9668705</v>
          </cell>
          <cell r="Q37">
            <v>9602120</v>
          </cell>
          <cell r="R37">
            <v>9602120</v>
          </cell>
          <cell r="S37">
            <v>9582168</v>
          </cell>
          <cell r="T37">
            <v>9573340</v>
          </cell>
          <cell r="Y37">
            <v>-95365</v>
          </cell>
          <cell r="Z37">
            <v>-0.98632650391132781</v>
          </cell>
          <cell r="AC37">
            <v>14114.897810218978</v>
          </cell>
          <cell r="AD37">
            <v>14439.278195488694</v>
          </cell>
          <cell r="AE37">
            <v>14439.278195488694</v>
          </cell>
          <cell r="AF37">
            <v>14409.275187969897</v>
          </cell>
          <cell r="AG37">
            <v>14396</v>
          </cell>
          <cell r="AH37" t="str">
            <v/>
          </cell>
          <cell r="AI37" t="str">
            <v/>
          </cell>
          <cell r="AJ37" t="str">
            <v/>
          </cell>
          <cell r="AL37">
            <v>281.10218978102239</v>
          </cell>
          <cell r="AM37">
            <v>1.9915283380762983</v>
          </cell>
          <cell r="AP37">
            <v>1.9333815252857489</v>
          </cell>
        </row>
        <row r="38">
          <cell r="A38">
            <v>450</v>
          </cell>
          <cell r="B38" t="str">
            <v>HILLTOWN COOPERATIVE</v>
          </cell>
          <cell r="C38">
            <v>211</v>
          </cell>
          <cell r="D38">
            <v>217.99999999999972</v>
          </cell>
          <cell r="E38">
            <v>217.99999999999972</v>
          </cell>
          <cell r="F38">
            <v>217.99999999999972</v>
          </cell>
          <cell r="G38">
            <v>218</v>
          </cell>
          <cell r="L38">
            <v>7</v>
          </cell>
          <cell r="M38">
            <v>3.3175355450236976</v>
          </cell>
          <cell r="P38">
            <v>2585240</v>
          </cell>
          <cell r="Q38">
            <v>2620645</v>
          </cell>
          <cell r="R38">
            <v>2620645</v>
          </cell>
          <cell r="S38">
            <v>2617180</v>
          </cell>
          <cell r="T38">
            <v>2612440</v>
          </cell>
          <cell r="Y38">
            <v>27200</v>
          </cell>
          <cell r="Z38">
            <v>1.052126688431243</v>
          </cell>
          <cell r="AC38">
            <v>12252.322274881517</v>
          </cell>
          <cell r="AD38">
            <v>12021.307339449557</v>
          </cell>
          <cell r="AE38">
            <v>12021.307339449557</v>
          </cell>
          <cell r="AF38">
            <v>12005.412844036713</v>
          </cell>
          <cell r="AG38">
            <v>11983.669724770642</v>
          </cell>
          <cell r="AH38" t="str">
            <v/>
          </cell>
          <cell r="AI38" t="str">
            <v/>
          </cell>
          <cell r="AJ38" t="str">
            <v/>
          </cell>
          <cell r="AL38">
            <v>-268.65255011087538</v>
          </cell>
          <cell r="AM38">
            <v>-2.1926663703715987</v>
          </cell>
          <cell r="AP38">
            <v>-2.2654088565924546</v>
          </cell>
        </row>
        <row r="39">
          <cell r="A39">
            <v>453</v>
          </cell>
          <cell r="B39" t="str">
            <v>HOLYOKE COMMUNITY</v>
          </cell>
          <cell r="C39">
            <v>704</v>
          </cell>
          <cell r="D39">
            <v>702.00000000000034</v>
          </cell>
          <cell r="E39">
            <v>702.00000000000034</v>
          </cell>
          <cell r="F39">
            <v>702.00000000000034</v>
          </cell>
          <cell r="G39">
            <v>702</v>
          </cell>
          <cell r="L39">
            <v>-2</v>
          </cell>
          <cell r="M39">
            <v>-0.28409090909090606</v>
          </cell>
          <cell r="P39">
            <v>8586978</v>
          </cell>
          <cell r="Q39">
            <v>9265902</v>
          </cell>
          <cell r="R39">
            <v>9265902</v>
          </cell>
          <cell r="S39">
            <v>9247686</v>
          </cell>
          <cell r="T39">
            <v>9233868</v>
          </cell>
          <cell r="Y39">
            <v>646890</v>
          </cell>
          <cell r="Z39">
            <v>7.5333836886504191</v>
          </cell>
          <cell r="AC39">
            <v>12197.411931818182</v>
          </cell>
          <cell r="AD39">
            <v>13199.290598290592</v>
          </cell>
          <cell r="AE39">
            <v>13199.290598290592</v>
          </cell>
          <cell r="AF39">
            <v>13173.341880341874</v>
          </cell>
          <cell r="AG39">
            <v>13153.658119658119</v>
          </cell>
          <cell r="AH39" t="str">
            <v/>
          </cell>
          <cell r="AI39" t="str">
            <v/>
          </cell>
          <cell r="AJ39" t="str">
            <v/>
          </cell>
          <cell r="AL39">
            <v>956.24618783993719</v>
          </cell>
          <cell r="AM39">
            <v>7.8397466051423059</v>
          </cell>
          <cell r="AP39">
            <v>7.8174745977413256</v>
          </cell>
        </row>
        <row r="40">
          <cell r="A40">
            <v>454</v>
          </cell>
          <cell r="B40" t="str">
            <v>LAWRENCE FAMILY DEVELOPMENT</v>
          </cell>
          <cell r="C40">
            <v>700</v>
          </cell>
          <cell r="D40">
            <v>719.99999999999955</v>
          </cell>
          <cell r="E40">
            <v>719.99999999999955</v>
          </cell>
          <cell r="F40">
            <v>719.99999999999955</v>
          </cell>
          <cell r="G40">
            <v>720</v>
          </cell>
          <cell r="L40">
            <v>20</v>
          </cell>
          <cell r="M40">
            <v>2.857142857142847</v>
          </cell>
          <cell r="P40">
            <v>8830940</v>
          </cell>
          <cell r="Q40">
            <v>9027436</v>
          </cell>
          <cell r="R40">
            <v>9027436</v>
          </cell>
          <cell r="S40">
            <v>9025966</v>
          </cell>
          <cell r="T40">
            <v>9015761</v>
          </cell>
          <cell r="Y40">
            <v>184821</v>
          </cell>
          <cell r="Z40">
            <v>2.0928802596326124</v>
          </cell>
          <cell r="AC40">
            <v>12615.628571428571</v>
          </cell>
          <cell r="AD40">
            <v>12538.105555555563</v>
          </cell>
          <cell r="AE40">
            <v>12538.105555555563</v>
          </cell>
          <cell r="AF40">
            <v>12536.063888888897</v>
          </cell>
          <cell r="AG40">
            <v>12521.890277777778</v>
          </cell>
          <cell r="AH40" t="str">
            <v/>
          </cell>
          <cell r="AI40" t="str">
            <v/>
          </cell>
          <cell r="AJ40" t="str">
            <v/>
          </cell>
          <cell r="AL40">
            <v>-93.738293650792912</v>
          </cell>
          <cell r="AM40">
            <v>-0.74303308091273612</v>
          </cell>
          <cell r="AP40">
            <v>-0.76426259751023462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>
            <v>305.9999999999996</v>
          </cell>
          <cell r="E41">
            <v>305.9999999999996</v>
          </cell>
          <cell r="F41">
            <v>305.9999999999996</v>
          </cell>
          <cell r="G41">
            <v>306</v>
          </cell>
          <cell r="L41">
            <v>0</v>
          </cell>
          <cell r="M41">
            <v>0</v>
          </cell>
          <cell r="P41">
            <v>3057796</v>
          </cell>
          <cell r="Q41">
            <v>3081591</v>
          </cell>
          <cell r="R41">
            <v>3081591</v>
          </cell>
          <cell r="S41">
            <v>3090294</v>
          </cell>
          <cell r="T41">
            <v>3088029</v>
          </cell>
          <cell r="Y41">
            <v>30233</v>
          </cell>
          <cell r="Z41">
            <v>0.98871867188001783</v>
          </cell>
          <cell r="AC41">
            <v>9992.7973856209155</v>
          </cell>
          <cell r="AD41">
            <v>10070.558823529425</v>
          </cell>
          <cell r="AE41">
            <v>10070.558823529425</v>
          </cell>
          <cell r="AF41">
            <v>10099.000000000013</v>
          </cell>
          <cell r="AG41">
            <v>10091.598039215687</v>
          </cell>
          <cell r="AH41" t="str">
            <v/>
          </cell>
          <cell r="AI41" t="str">
            <v/>
          </cell>
          <cell r="AJ41" t="str">
            <v/>
          </cell>
          <cell r="AL41">
            <v>98.800653594771575</v>
          </cell>
          <cell r="AM41">
            <v>0.98871867188001783</v>
          </cell>
          <cell r="AP41">
            <v>0.98871867188001783</v>
          </cell>
        </row>
        <row r="42">
          <cell r="A42">
            <v>456</v>
          </cell>
          <cell r="B42" t="str">
            <v>LOWELL COMMUNITY</v>
          </cell>
          <cell r="C42">
            <v>821</v>
          </cell>
          <cell r="D42">
            <v>799.99999999999989</v>
          </cell>
          <cell r="E42">
            <v>799.99999999999989</v>
          </cell>
          <cell r="F42">
            <v>799.99999999999989</v>
          </cell>
          <cell r="G42">
            <v>800</v>
          </cell>
          <cell r="L42">
            <v>-21</v>
          </cell>
          <cell r="M42">
            <v>-2.5578562728379994</v>
          </cell>
          <cell r="P42">
            <v>10675446</v>
          </cell>
          <cell r="Q42">
            <v>10280960</v>
          </cell>
          <cell r="R42">
            <v>10280960</v>
          </cell>
          <cell r="S42">
            <v>10268900</v>
          </cell>
          <cell r="T42">
            <v>10266451</v>
          </cell>
          <cell r="Y42">
            <v>-408995</v>
          </cell>
          <cell r="Z42">
            <v>-3.8311748286675829</v>
          </cell>
          <cell r="AC42">
            <v>13002.979293544458</v>
          </cell>
          <cell r="AD42">
            <v>12851.200000000003</v>
          </cell>
          <cell r="AE42">
            <v>12851.200000000003</v>
          </cell>
          <cell r="AF42">
            <v>12836.125000000002</v>
          </cell>
          <cell r="AG42">
            <v>12833.063749999999</v>
          </cell>
          <cell r="AH42" t="str">
            <v/>
          </cell>
          <cell r="AI42" t="str">
            <v/>
          </cell>
          <cell r="AJ42" t="str">
            <v/>
          </cell>
          <cell r="AL42">
            <v>-169.91554354445907</v>
          </cell>
          <cell r="AM42">
            <v>-1.3067431679201102</v>
          </cell>
          <cell r="AP42">
            <v>-1.2733185558295834</v>
          </cell>
        </row>
        <row r="43">
          <cell r="A43">
            <v>458</v>
          </cell>
          <cell r="B43" t="str">
            <v>LOWELL MIDDLESEX ACADEMY</v>
          </cell>
          <cell r="C43">
            <v>95</v>
          </cell>
          <cell r="D43">
            <v>149.99999999999994</v>
          </cell>
          <cell r="E43">
            <v>149.99999999999994</v>
          </cell>
          <cell r="F43">
            <v>149.99999999999994</v>
          </cell>
          <cell r="G43">
            <v>150</v>
          </cell>
          <cell r="L43">
            <v>55</v>
          </cell>
          <cell r="M43">
            <v>57.894736842105267</v>
          </cell>
          <cell r="P43">
            <v>1276769</v>
          </cell>
          <cell r="Q43">
            <v>2120832</v>
          </cell>
          <cell r="R43">
            <v>2120832</v>
          </cell>
          <cell r="S43">
            <v>2117512</v>
          </cell>
          <cell r="T43">
            <v>2104807</v>
          </cell>
          <cell r="Y43">
            <v>828038</v>
          </cell>
          <cell r="Z43">
            <v>64.854174874233323</v>
          </cell>
          <cell r="AC43">
            <v>13439.673684210526</v>
          </cell>
          <cell r="AD43">
            <v>14138.880000000005</v>
          </cell>
          <cell r="AE43">
            <v>14138.880000000005</v>
          </cell>
          <cell r="AF43">
            <v>14116.746666666671</v>
          </cell>
          <cell r="AG43">
            <v>14032.046666666667</v>
          </cell>
          <cell r="AH43" t="str">
            <v/>
          </cell>
          <cell r="AI43" t="str">
            <v/>
          </cell>
          <cell r="AJ43" t="str">
            <v/>
          </cell>
          <cell r="AL43">
            <v>592.37298245614147</v>
          </cell>
          <cell r="AM43">
            <v>4.4076440870144395</v>
          </cell>
          <cell r="AP43">
            <v>6.9594380321280553</v>
          </cell>
        </row>
        <row r="44">
          <cell r="A44">
            <v>463</v>
          </cell>
          <cell r="B44" t="str">
            <v>KIPP ACADEMY BOSTON</v>
          </cell>
          <cell r="C44">
            <v>428</v>
          </cell>
          <cell r="D44">
            <v>504.0000000000004</v>
          </cell>
          <cell r="E44">
            <v>504.0000000000004</v>
          </cell>
          <cell r="F44">
            <v>480.00000000000006</v>
          </cell>
          <cell r="G44">
            <v>504</v>
          </cell>
          <cell r="L44">
            <v>76</v>
          </cell>
          <cell r="M44">
            <v>17.757009345794383</v>
          </cell>
          <cell r="P44">
            <v>7026313</v>
          </cell>
          <cell r="Q44">
            <v>8258864</v>
          </cell>
          <cell r="R44">
            <v>8258864</v>
          </cell>
          <cell r="S44">
            <v>7847072</v>
          </cell>
          <cell r="T44">
            <v>8229501</v>
          </cell>
          <cell r="Y44">
            <v>1203188</v>
          </cell>
          <cell r="Z44">
            <v>17.124030768341814</v>
          </cell>
          <cell r="AC44">
            <v>16416.619158878504</v>
          </cell>
          <cell r="AD44">
            <v>16386.634920634908</v>
          </cell>
          <cell r="AE44">
            <v>16386.634920634908</v>
          </cell>
          <cell r="AF44">
            <v>16348.066666666664</v>
          </cell>
          <cell r="AG44">
            <v>16328.375</v>
          </cell>
          <cell r="AH44" t="str">
            <v/>
          </cell>
          <cell r="AI44" t="str">
            <v/>
          </cell>
          <cell r="AJ44" t="str">
            <v/>
          </cell>
          <cell r="AL44">
            <v>-88.244158878504095</v>
          </cell>
          <cell r="AM44">
            <v>-0.53752942688434224</v>
          </cell>
          <cell r="AP44">
            <v>-0.63297857745256891</v>
          </cell>
        </row>
        <row r="45">
          <cell r="A45">
            <v>464</v>
          </cell>
          <cell r="B45" t="str">
            <v>MARBLEHEAD COMMUNITY</v>
          </cell>
          <cell r="C45">
            <v>231</v>
          </cell>
          <cell r="D45">
            <v>229.99999999999989</v>
          </cell>
          <cell r="E45">
            <v>229.99999999999989</v>
          </cell>
          <cell r="F45">
            <v>229.99999999999989</v>
          </cell>
          <cell r="G45">
            <v>230</v>
          </cell>
          <cell r="L45">
            <v>-1</v>
          </cell>
          <cell r="M45">
            <v>-0.43290043290042934</v>
          </cell>
          <cell r="P45">
            <v>2824811</v>
          </cell>
          <cell r="Q45">
            <v>2819220</v>
          </cell>
          <cell r="R45">
            <v>2819220</v>
          </cell>
          <cell r="S45">
            <v>2835835</v>
          </cell>
          <cell r="T45">
            <v>2834753</v>
          </cell>
          <cell r="Y45">
            <v>9942</v>
          </cell>
          <cell r="Z45">
            <v>0.3519527501131936</v>
          </cell>
          <cell r="AC45">
            <v>12228.619047619048</v>
          </cell>
          <cell r="AD45">
            <v>12257.478260869571</v>
          </cell>
          <cell r="AE45">
            <v>12257.478260869571</v>
          </cell>
          <cell r="AF45">
            <v>12329.717391304353</v>
          </cell>
          <cell r="AG45">
            <v>12325.01304347826</v>
          </cell>
          <cell r="AH45" t="str">
            <v/>
          </cell>
          <cell r="AI45" t="str">
            <v/>
          </cell>
          <cell r="AJ45" t="str">
            <v/>
          </cell>
          <cell r="AL45">
            <v>96.393995859212737</v>
          </cell>
          <cell r="AM45">
            <v>0.78826558815716652</v>
          </cell>
          <cell r="AP45">
            <v>0.78485318301362295</v>
          </cell>
        </row>
        <row r="46">
          <cell r="A46">
            <v>466</v>
          </cell>
          <cell r="B46" t="str">
            <v>MARTHA'S VINEYARD</v>
          </cell>
          <cell r="C46">
            <v>178</v>
          </cell>
          <cell r="D46">
            <v>179.99999999999991</v>
          </cell>
          <cell r="E46">
            <v>179.99999999999991</v>
          </cell>
          <cell r="F46">
            <v>179.99999999999991</v>
          </cell>
          <cell r="G46">
            <v>180</v>
          </cell>
          <cell r="L46">
            <v>2</v>
          </cell>
          <cell r="M46">
            <v>1.1235955056179803</v>
          </cell>
          <cell r="P46">
            <v>3906450.9167999998</v>
          </cell>
          <cell r="Q46">
            <v>4066648.3567999997</v>
          </cell>
          <cell r="R46">
            <v>4066648.3567999997</v>
          </cell>
          <cell r="S46">
            <v>4114569.3567999997</v>
          </cell>
          <cell r="T46">
            <v>4138644.3568000002</v>
          </cell>
          <cell r="Y46">
            <v>232193.44000000041</v>
          </cell>
          <cell r="Z46">
            <v>5.9438463440417033</v>
          </cell>
          <cell r="AC46">
            <v>21946.353465168537</v>
          </cell>
          <cell r="AD46">
            <v>22592.49087111112</v>
          </cell>
          <cell r="AE46">
            <v>22592.49087111112</v>
          </cell>
          <cell r="AF46">
            <v>22858.718648888898</v>
          </cell>
          <cell r="AG46">
            <v>22992.468648888891</v>
          </cell>
          <cell r="AH46" t="str">
            <v/>
          </cell>
          <cell r="AI46" t="str">
            <v/>
          </cell>
          <cell r="AJ46" t="str">
            <v/>
          </cell>
          <cell r="AL46">
            <v>1046.1151837203543</v>
          </cell>
          <cell r="AM46">
            <v>4.7666924957745938</v>
          </cell>
          <cell r="AP46">
            <v>4.820250838423723</v>
          </cell>
        </row>
        <row r="47">
          <cell r="A47">
            <v>469</v>
          </cell>
          <cell r="B47" t="str">
            <v>MATCH</v>
          </cell>
          <cell r="C47">
            <v>1027</v>
          </cell>
          <cell r="D47">
            <v>1164.000000000003</v>
          </cell>
          <cell r="E47">
            <v>1164.000000000003</v>
          </cell>
          <cell r="F47">
            <v>1164.000000000003</v>
          </cell>
          <cell r="G47">
            <v>1164</v>
          </cell>
          <cell r="L47">
            <v>137</v>
          </cell>
          <cell r="M47">
            <v>13.339824732229788</v>
          </cell>
          <cell r="P47">
            <v>17239964</v>
          </cell>
          <cell r="Q47">
            <v>19342974</v>
          </cell>
          <cell r="R47">
            <v>19342974</v>
          </cell>
          <cell r="S47">
            <v>19296788</v>
          </cell>
          <cell r="T47">
            <v>19292781</v>
          </cell>
          <cell r="Y47">
            <v>2052817</v>
          </cell>
          <cell r="Z47">
            <v>11.90731604775972</v>
          </cell>
          <cell r="AC47">
            <v>16786.722492697176</v>
          </cell>
          <cell r="AD47">
            <v>16617.675257731917</v>
          </cell>
          <cell r="AE47">
            <v>16617.675257731917</v>
          </cell>
          <cell r="AF47">
            <v>16577.996563573841</v>
          </cell>
          <cell r="AG47">
            <v>16574.554123711339</v>
          </cell>
          <cell r="AH47" t="str">
            <v/>
          </cell>
          <cell r="AI47" t="str">
            <v/>
          </cell>
          <cell r="AJ47" t="str">
            <v/>
          </cell>
          <cell r="AL47">
            <v>-212.16836898583642</v>
          </cell>
          <cell r="AM47">
            <v>-1.2639058582051166</v>
          </cell>
          <cell r="AP47">
            <v>-1.4325086844700685</v>
          </cell>
        </row>
        <row r="48">
          <cell r="A48">
            <v>470</v>
          </cell>
          <cell r="B48" t="str">
            <v>MYSTIC VALLEY REGIONAL</v>
          </cell>
          <cell r="C48">
            <v>1489</v>
          </cell>
          <cell r="D48">
            <v>1500.0000000000023</v>
          </cell>
          <cell r="E48">
            <v>1500.0000000000023</v>
          </cell>
          <cell r="F48">
            <v>1500.0000000000023</v>
          </cell>
          <cell r="G48">
            <v>1511</v>
          </cell>
          <cell r="L48">
            <v>22</v>
          </cell>
          <cell r="M48">
            <v>1.4775016789791762</v>
          </cell>
          <cell r="P48">
            <v>17081456</v>
          </cell>
          <cell r="Q48">
            <v>17397416</v>
          </cell>
          <cell r="R48">
            <v>17397416</v>
          </cell>
          <cell r="S48">
            <v>17430332</v>
          </cell>
          <cell r="T48">
            <v>17656029</v>
          </cell>
          <cell r="Y48">
            <v>574573</v>
          </cell>
          <cell r="Z48">
            <v>3.3637237949739163</v>
          </cell>
          <cell r="AC48">
            <v>11471.763599731363</v>
          </cell>
          <cell r="AD48">
            <v>11598.277333333315</v>
          </cell>
          <cell r="AE48">
            <v>11598.277333333315</v>
          </cell>
          <cell r="AF48">
            <v>11620.221333333317</v>
          </cell>
          <cell r="AG48">
            <v>11684.996029119788</v>
          </cell>
          <cell r="AH48" t="str">
            <v/>
          </cell>
          <cell r="AI48" t="str">
            <v/>
          </cell>
          <cell r="AJ48" t="str">
            <v/>
          </cell>
          <cell r="AL48">
            <v>213.23242938842486</v>
          </cell>
          <cell r="AM48">
            <v>1.8587589217181844</v>
          </cell>
          <cell r="AP48">
            <v>1.8862221159947401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355</v>
          </cell>
          <cell r="D49">
            <v>399.99999999999972</v>
          </cell>
          <cell r="E49">
            <v>399.99999999999972</v>
          </cell>
          <cell r="F49">
            <v>399.99999999999972</v>
          </cell>
          <cell r="G49">
            <v>400</v>
          </cell>
          <cell r="L49">
            <v>45</v>
          </cell>
          <cell r="M49">
            <v>12.676056338028175</v>
          </cell>
          <cell r="P49">
            <v>4234843</v>
          </cell>
          <cell r="Q49">
            <v>4851402</v>
          </cell>
          <cell r="R49">
            <v>4851402</v>
          </cell>
          <cell r="S49">
            <v>4860450</v>
          </cell>
          <cell r="T49">
            <v>4838769</v>
          </cell>
          <cell r="Y49">
            <v>603926</v>
          </cell>
          <cell r="Z49">
            <v>14.26088287098246</v>
          </cell>
          <cell r="AC49">
            <v>11929.135211267605</v>
          </cell>
          <cell r="AD49">
            <v>12128.505000000008</v>
          </cell>
          <cell r="AE49">
            <v>12128.505000000008</v>
          </cell>
          <cell r="AF49">
            <v>12151.125000000009</v>
          </cell>
          <cell r="AG49">
            <v>12096.922500000001</v>
          </cell>
          <cell r="AH49" t="str">
            <v/>
          </cell>
          <cell r="AI49" t="str">
            <v/>
          </cell>
          <cell r="AJ49" t="str">
            <v/>
          </cell>
          <cell r="AL49">
            <v>167.78728873239561</v>
          </cell>
          <cell r="AM49">
            <v>1.4065335479969576</v>
          </cell>
          <cell r="AP49">
            <v>1.5848265329542848</v>
          </cell>
        </row>
        <row r="50">
          <cell r="A50">
            <v>475</v>
          </cell>
          <cell r="B50" t="str">
            <v>DORCHESTER COLLEGIATE ACADEMY</v>
          </cell>
          <cell r="C50">
            <v>203</v>
          </cell>
          <cell r="D50">
            <v>220.00000000000006</v>
          </cell>
          <cell r="E50">
            <v>220.00000000000006</v>
          </cell>
          <cell r="F50">
            <v>0</v>
          </cell>
          <cell r="G50">
            <v>0</v>
          </cell>
          <cell r="L50">
            <v>-203</v>
          </cell>
          <cell r="M50">
            <v>-100</v>
          </cell>
          <cell r="P50">
            <v>3321316</v>
          </cell>
          <cell r="Q50">
            <v>3577840</v>
          </cell>
          <cell r="R50">
            <v>3577840</v>
          </cell>
          <cell r="S50">
            <v>0</v>
          </cell>
          <cell r="T50">
            <v>0</v>
          </cell>
          <cell r="Y50">
            <v>-3321316</v>
          </cell>
          <cell r="Z50">
            <v>-100</v>
          </cell>
          <cell r="AC50">
            <v>16361.162561576355</v>
          </cell>
          <cell r="AD50">
            <v>16262.909090909086</v>
          </cell>
          <cell r="AE50">
            <v>16262.909090909086</v>
          </cell>
          <cell r="AF50" t="e">
            <v>#DIV/0!</v>
          </cell>
          <cell r="AG50" t="e">
            <v>#DIV/0!</v>
          </cell>
          <cell r="AH50" t="str">
            <v/>
          </cell>
          <cell r="AI50" t="str">
            <v/>
          </cell>
          <cell r="AJ50" t="str">
            <v/>
          </cell>
          <cell r="AL50" t="e">
            <v>#DIV/0!</v>
          </cell>
          <cell r="AM50" t="e">
            <v>#DIV/0!</v>
          </cell>
          <cell r="AP50">
            <v>0</v>
          </cell>
        </row>
        <row r="51">
          <cell r="A51">
            <v>478</v>
          </cell>
          <cell r="B51" t="str">
            <v>FRANCIS W. PARKER CHARTER ESSENTIAL</v>
          </cell>
          <cell r="C51">
            <v>399</v>
          </cell>
          <cell r="D51">
            <v>400.00000000000017</v>
          </cell>
          <cell r="E51">
            <v>400.00000000000017</v>
          </cell>
          <cell r="F51">
            <v>400.00000000000017</v>
          </cell>
          <cell r="G51">
            <v>400</v>
          </cell>
          <cell r="L51">
            <v>1</v>
          </cell>
          <cell r="M51">
            <v>0.25062656641603454</v>
          </cell>
          <cell r="P51">
            <v>5094136</v>
          </cell>
          <cell r="Q51">
            <v>5008090</v>
          </cell>
          <cell r="R51">
            <v>5008090</v>
          </cell>
          <cell r="S51">
            <v>5049356</v>
          </cell>
          <cell r="T51">
            <v>5017790</v>
          </cell>
          <cell r="Y51">
            <v>-76346</v>
          </cell>
          <cell r="Z51">
            <v>-1.4987036074419646</v>
          </cell>
          <cell r="AC51">
            <v>12767.258145363408</v>
          </cell>
          <cell r="AD51">
            <v>12520.224999999995</v>
          </cell>
          <cell r="AE51">
            <v>12520.224999999995</v>
          </cell>
          <cell r="AF51">
            <v>12623.389999999994</v>
          </cell>
          <cell r="AG51">
            <v>12544.475</v>
          </cell>
          <cell r="AH51" t="str">
            <v/>
          </cell>
          <cell r="AI51" t="str">
            <v/>
          </cell>
          <cell r="AJ51" t="str">
            <v/>
          </cell>
          <cell r="AL51">
            <v>-222.78314536340804</v>
          </cell>
          <cell r="AM51">
            <v>-1.7449568484233624</v>
          </cell>
          <cell r="AP51">
            <v>-1.7493301738579992</v>
          </cell>
        </row>
        <row r="52">
          <cell r="A52">
            <v>479</v>
          </cell>
          <cell r="B52" t="str">
            <v>PIONEER VALLEY PERFORMING ARTS</v>
          </cell>
          <cell r="C52">
            <v>403</v>
          </cell>
          <cell r="D52">
            <v>407.0000000000004</v>
          </cell>
          <cell r="E52">
            <v>407.0000000000004</v>
          </cell>
          <cell r="F52">
            <v>399.99999999999989</v>
          </cell>
          <cell r="G52">
            <v>400</v>
          </cell>
          <cell r="L52">
            <v>-3</v>
          </cell>
          <cell r="M52">
            <v>-0.74441687344912744</v>
          </cell>
          <cell r="P52">
            <v>5343247</v>
          </cell>
          <cell r="Q52">
            <v>5542767</v>
          </cell>
          <cell r="R52">
            <v>5542767</v>
          </cell>
          <cell r="S52">
            <v>5458200</v>
          </cell>
          <cell r="T52">
            <v>5445862</v>
          </cell>
          <cell r="Y52">
            <v>102615</v>
          </cell>
          <cell r="Z52">
            <v>1.920461472209678</v>
          </cell>
          <cell r="AC52">
            <v>13258.677419354839</v>
          </cell>
          <cell r="AD52">
            <v>13618.592137592124</v>
          </cell>
          <cell r="AE52">
            <v>13618.592137592124</v>
          </cell>
          <cell r="AF52">
            <v>13645.500000000004</v>
          </cell>
          <cell r="AG52">
            <v>13614.655000000001</v>
          </cell>
          <cell r="AH52" t="str">
            <v/>
          </cell>
          <cell r="AI52" t="str">
            <v/>
          </cell>
          <cell r="AJ52" t="str">
            <v/>
          </cell>
          <cell r="AL52">
            <v>355.97758064516165</v>
          </cell>
          <cell r="AM52">
            <v>2.6848649332512631</v>
          </cell>
          <cell r="AP52">
            <v>2.6648783456588054</v>
          </cell>
        </row>
        <row r="53">
          <cell r="A53">
            <v>481</v>
          </cell>
          <cell r="B53" t="str">
            <v>BOSTON RENAISSANCE</v>
          </cell>
          <cell r="C53">
            <v>950</v>
          </cell>
          <cell r="D53">
            <v>943.99999999999841</v>
          </cell>
          <cell r="E53">
            <v>943.99999999999841</v>
          </cell>
          <cell r="F53">
            <v>943.99999999999841</v>
          </cell>
          <cell r="G53">
            <v>944</v>
          </cell>
          <cell r="L53">
            <v>-6</v>
          </cell>
          <cell r="M53">
            <v>-0.63157894736841635</v>
          </cell>
          <cell r="P53">
            <v>14658739</v>
          </cell>
          <cell r="Q53">
            <v>14218840</v>
          </cell>
          <cell r="R53">
            <v>14218840</v>
          </cell>
          <cell r="S53">
            <v>14187216</v>
          </cell>
          <cell r="T53">
            <v>14175645</v>
          </cell>
          <cell r="Y53">
            <v>-483094</v>
          </cell>
          <cell r="Z53">
            <v>-3.2956040761759953</v>
          </cell>
          <cell r="AC53">
            <v>15430.251578947369</v>
          </cell>
          <cell r="AD53">
            <v>15062.330508474603</v>
          </cell>
          <cell r="AE53">
            <v>15062.330508474603</v>
          </cell>
          <cell r="AF53">
            <v>15028.830508474601</v>
          </cell>
          <cell r="AG53">
            <v>15016.573093220339</v>
          </cell>
          <cell r="AH53" t="str">
            <v/>
          </cell>
          <cell r="AI53" t="str">
            <v/>
          </cell>
          <cell r="AJ53" t="str">
            <v/>
          </cell>
          <cell r="AL53">
            <v>-413.67848572703042</v>
          </cell>
          <cell r="AM53">
            <v>-2.6809574919144041</v>
          </cell>
          <cell r="AP53">
            <v>-2.6640251288075789</v>
          </cell>
        </row>
        <row r="54">
          <cell r="A54">
            <v>482</v>
          </cell>
          <cell r="B54" t="str">
            <v>RIVER VALLEY</v>
          </cell>
          <cell r="C54">
            <v>288</v>
          </cell>
          <cell r="D54">
            <v>288.00000000000006</v>
          </cell>
          <cell r="E54">
            <v>288.00000000000006</v>
          </cell>
          <cell r="F54">
            <v>288.00000000000006</v>
          </cell>
          <cell r="G54">
            <v>288</v>
          </cell>
          <cell r="L54">
            <v>0</v>
          </cell>
          <cell r="M54">
            <v>0</v>
          </cell>
          <cell r="P54">
            <v>3601321</v>
          </cell>
          <cell r="Q54">
            <v>3583935</v>
          </cell>
          <cell r="R54">
            <v>3583935</v>
          </cell>
          <cell r="S54">
            <v>3584709</v>
          </cell>
          <cell r="T54">
            <v>3607554</v>
          </cell>
          <cell r="Y54">
            <v>6233</v>
          </cell>
          <cell r="Z54">
            <v>0.17307537983979326</v>
          </cell>
          <cell r="AC54">
            <v>12504.586805555555</v>
          </cell>
          <cell r="AD54">
            <v>12444.218749999998</v>
          </cell>
          <cell r="AE54">
            <v>12444.218749999998</v>
          </cell>
          <cell r="AF54">
            <v>12446.906249999998</v>
          </cell>
          <cell r="AG54">
            <v>12526.229166666666</v>
          </cell>
          <cell r="AH54" t="str">
            <v/>
          </cell>
          <cell r="AI54" t="str">
            <v/>
          </cell>
          <cell r="AJ54" t="str">
            <v/>
          </cell>
          <cell r="AL54">
            <v>21.642361111111313</v>
          </cell>
          <cell r="AM54">
            <v>0.17307537983979326</v>
          </cell>
          <cell r="AP54">
            <v>0.17307537983979326</v>
          </cell>
        </row>
        <row r="55">
          <cell r="A55">
            <v>483</v>
          </cell>
          <cell r="B55" t="str">
            <v>RISING TIDE</v>
          </cell>
          <cell r="C55">
            <v>631</v>
          </cell>
          <cell r="D55">
            <v>680.00000000000045</v>
          </cell>
          <cell r="E55">
            <v>680.00000000000045</v>
          </cell>
          <cell r="F55">
            <v>680.00000000000045</v>
          </cell>
          <cell r="G55">
            <v>700</v>
          </cell>
          <cell r="L55">
            <v>69</v>
          </cell>
          <cell r="M55">
            <v>10.935023771790808</v>
          </cell>
          <cell r="P55">
            <v>7826234</v>
          </cell>
          <cell r="Q55">
            <v>8198676</v>
          </cell>
          <cell r="R55">
            <v>8198676</v>
          </cell>
          <cell r="S55">
            <v>8599228</v>
          </cell>
          <cell r="T55">
            <v>8861711</v>
          </cell>
          <cell r="Y55">
            <v>1035477</v>
          </cell>
          <cell r="Z55">
            <v>13.230846407096951</v>
          </cell>
          <cell r="AC55">
            <v>12402.90649762282</v>
          </cell>
          <cell r="AD55">
            <v>12056.876470588228</v>
          </cell>
          <cell r="AE55">
            <v>12056.876470588228</v>
          </cell>
          <cell r="AF55">
            <v>12645.923529411757</v>
          </cell>
          <cell r="AG55">
            <v>12659.587142857143</v>
          </cell>
          <cell r="AH55" t="str">
            <v/>
          </cell>
          <cell r="AI55" t="str">
            <v/>
          </cell>
          <cell r="AJ55" t="str">
            <v/>
          </cell>
          <cell r="AL55">
            <v>256.68064523432258</v>
          </cell>
          <cell r="AM55">
            <v>2.0695201183974055</v>
          </cell>
          <cell r="AP55">
            <v>2.2958226353061431</v>
          </cell>
        </row>
        <row r="56">
          <cell r="A56">
            <v>484</v>
          </cell>
          <cell r="B56" t="str">
            <v>ROXBURY PREPARATORY</v>
          </cell>
          <cell r="C56">
            <v>1144</v>
          </cell>
          <cell r="D56">
            <v>1423.0000000000014</v>
          </cell>
          <cell r="E56">
            <v>1423.0000000000014</v>
          </cell>
          <cell r="F56">
            <v>1423.0000000000014</v>
          </cell>
          <cell r="G56">
            <v>1498</v>
          </cell>
          <cell r="L56">
            <v>354</v>
          </cell>
          <cell r="M56">
            <v>30.944055944055936</v>
          </cell>
          <cell r="P56">
            <v>17913302</v>
          </cell>
          <cell r="Q56">
            <v>22669230</v>
          </cell>
          <cell r="R56">
            <v>22669230</v>
          </cell>
          <cell r="S56">
            <v>22615224</v>
          </cell>
          <cell r="T56">
            <v>23797228</v>
          </cell>
          <cell r="Y56">
            <v>5883926</v>
          </cell>
          <cell r="Z56">
            <v>32.846685664094764</v>
          </cell>
          <cell r="AC56">
            <v>15658.48076923077</v>
          </cell>
          <cell r="AD56">
            <v>15930.590302178482</v>
          </cell>
          <cell r="AE56">
            <v>15930.590302178482</v>
          </cell>
          <cell r="AF56">
            <v>15892.638088545311</v>
          </cell>
          <cell r="AG56">
            <v>15886</v>
          </cell>
          <cell r="AH56" t="str">
            <v/>
          </cell>
          <cell r="AI56" t="str">
            <v/>
          </cell>
          <cell r="AJ56" t="str">
            <v/>
          </cell>
          <cell r="AL56">
            <v>227.51923076923049</v>
          </cell>
          <cell r="AM56">
            <v>1.4530096126331049</v>
          </cell>
          <cell r="AP56">
            <v>1.9026297200388278</v>
          </cell>
        </row>
        <row r="57">
          <cell r="A57">
            <v>485</v>
          </cell>
          <cell r="B57" t="str">
            <v>SALEM ACADEMY</v>
          </cell>
          <cell r="C57">
            <v>419</v>
          </cell>
          <cell r="D57">
            <v>466.99999999999994</v>
          </cell>
          <cell r="E57">
            <v>466.99999999999994</v>
          </cell>
          <cell r="F57">
            <v>466.99999999999994</v>
          </cell>
          <cell r="G57">
            <v>456</v>
          </cell>
          <cell r="L57">
            <v>37</v>
          </cell>
          <cell r="M57">
            <v>8.8305489260143144</v>
          </cell>
          <cell r="P57">
            <v>5756402</v>
          </cell>
          <cell r="Q57">
            <v>6699469</v>
          </cell>
          <cell r="R57">
            <v>6699469</v>
          </cell>
          <cell r="S57">
            <v>6695276</v>
          </cell>
          <cell r="T57">
            <v>6557447</v>
          </cell>
          <cell r="Y57">
            <v>801045</v>
          </cell>
          <cell r="Z57">
            <v>13.915723745492414</v>
          </cell>
          <cell r="AC57">
            <v>13738.429594272076</v>
          </cell>
          <cell r="AD57">
            <v>14345.758029978588</v>
          </cell>
          <cell r="AE57">
            <v>14345.758029978588</v>
          </cell>
          <cell r="AF57">
            <v>14336.77944325482</v>
          </cell>
          <cell r="AG57">
            <v>14380.366228070176</v>
          </cell>
          <cell r="AH57" t="str">
            <v/>
          </cell>
          <cell r="AI57" t="str">
            <v/>
          </cell>
          <cell r="AJ57" t="str">
            <v/>
          </cell>
          <cell r="AL57">
            <v>641.93663379809914</v>
          </cell>
          <cell r="AM57">
            <v>4.6725619503537708</v>
          </cell>
          <cell r="AP57">
            <v>5.0851748194780999</v>
          </cell>
        </row>
        <row r="58">
          <cell r="A58">
            <v>486</v>
          </cell>
          <cell r="B58" t="str">
            <v>SEVEN HILLS</v>
          </cell>
          <cell r="C58">
            <v>690</v>
          </cell>
          <cell r="D58">
            <v>666.00000000000023</v>
          </cell>
          <cell r="E58">
            <v>666.00000000000023</v>
          </cell>
          <cell r="F58">
            <v>666.00000000000023</v>
          </cell>
          <cell r="G58">
            <v>666</v>
          </cell>
          <cell r="L58">
            <v>-24</v>
          </cell>
          <cell r="M58">
            <v>-3.4782608695652195</v>
          </cell>
          <cell r="P58">
            <v>8219936</v>
          </cell>
          <cell r="Q58">
            <v>8034885</v>
          </cell>
          <cell r="R58">
            <v>8034885</v>
          </cell>
          <cell r="S58">
            <v>8036505</v>
          </cell>
          <cell r="T58">
            <v>8045219</v>
          </cell>
          <cell r="Y58">
            <v>-174717</v>
          </cell>
          <cell r="Z58">
            <v>-2.1255274980243155</v>
          </cell>
          <cell r="AC58">
            <v>11912.950724637682</v>
          </cell>
          <cell r="AD58">
            <v>12064.391891891888</v>
          </cell>
          <cell r="AE58">
            <v>12064.391891891888</v>
          </cell>
          <cell r="AF58">
            <v>12066.82432432432</v>
          </cell>
          <cell r="AG58">
            <v>12079.908408408408</v>
          </cell>
          <cell r="AH58" t="str">
            <v/>
          </cell>
          <cell r="AI58" t="str">
            <v/>
          </cell>
          <cell r="AJ58" t="str">
            <v/>
          </cell>
          <cell r="AL58">
            <v>166.95768377072636</v>
          </cell>
          <cell r="AM58">
            <v>1.4014805200649016</v>
          </cell>
          <cell r="AP58">
            <v>1.352733371540904</v>
          </cell>
        </row>
        <row r="59">
          <cell r="A59">
            <v>487</v>
          </cell>
          <cell r="B59" t="str">
            <v>PROSPECT HILL ACADEMY</v>
          </cell>
          <cell r="C59">
            <v>1150</v>
          </cell>
          <cell r="D59">
            <v>1170.0000000000039</v>
          </cell>
          <cell r="E59">
            <v>1170.0000000000039</v>
          </cell>
          <cell r="F59">
            <v>1170.0000000000039</v>
          </cell>
          <cell r="G59">
            <v>1197</v>
          </cell>
          <cell r="L59">
            <v>47</v>
          </cell>
          <cell r="M59">
            <v>4.0869565217391379</v>
          </cell>
          <cell r="P59">
            <v>19093637</v>
          </cell>
          <cell r="Q59">
            <v>19721234</v>
          </cell>
          <cell r="R59">
            <v>19721234</v>
          </cell>
          <cell r="S59">
            <v>19720766</v>
          </cell>
          <cell r="T59">
            <v>20065998</v>
          </cell>
          <cell r="Y59">
            <v>972361</v>
          </cell>
          <cell r="Z59">
            <v>5.0925918409363335</v>
          </cell>
          <cell r="AC59">
            <v>16603.162608695653</v>
          </cell>
          <cell r="AD59">
            <v>16855.755555555501</v>
          </cell>
          <cell r="AE59">
            <v>16855.755555555501</v>
          </cell>
          <cell r="AF59">
            <v>16855.355555555499</v>
          </cell>
          <cell r="AG59">
            <v>16763.573934837092</v>
          </cell>
          <cell r="AH59" t="str">
            <v/>
          </cell>
          <cell r="AI59" t="str">
            <v/>
          </cell>
          <cell r="AJ59" t="str">
            <v/>
          </cell>
          <cell r="AL59">
            <v>160.41132614143862</v>
          </cell>
          <cell r="AM59">
            <v>0.96614922061550867</v>
          </cell>
          <cell r="AP59">
            <v>1.0056353191971956</v>
          </cell>
        </row>
        <row r="60">
          <cell r="A60">
            <v>488</v>
          </cell>
          <cell r="B60" t="str">
            <v>SOUTH SHORE</v>
          </cell>
          <cell r="C60">
            <v>597</v>
          </cell>
          <cell r="D60">
            <v>741.99999999999909</v>
          </cell>
          <cell r="E60">
            <v>741.99999999999909</v>
          </cell>
          <cell r="F60">
            <v>741.99999999999909</v>
          </cell>
          <cell r="G60">
            <v>760</v>
          </cell>
          <cell r="L60">
            <v>163</v>
          </cell>
          <cell r="M60">
            <v>27.303182579564499</v>
          </cell>
          <cell r="P60">
            <v>7542420</v>
          </cell>
          <cell r="Q60">
            <v>9194958</v>
          </cell>
          <cell r="R60">
            <v>9194958</v>
          </cell>
          <cell r="S60">
            <v>9239722</v>
          </cell>
          <cell r="T60">
            <v>9428038</v>
          </cell>
          <cell r="Y60">
            <v>1885618</v>
          </cell>
          <cell r="Z60">
            <v>25.000172358473804</v>
          </cell>
          <cell r="AC60">
            <v>12633.869346733669</v>
          </cell>
          <cell r="AD60">
            <v>12392.126684636134</v>
          </cell>
          <cell r="AE60">
            <v>12392.126684636134</v>
          </cell>
          <cell r="AF60">
            <v>12452.455525606485</v>
          </cell>
          <cell r="AG60">
            <v>12405.313157894738</v>
          </cell>
          <cell r="AH60" t="str">
            <v/>
          </cell>
          <cell r="AI60" t="str">
            <v/>
          </cell>
          <cell r="AJ60" t="str">
            <v/>
          </cell>
          <cell r="AL60">
            <v>-228.55618883893112</v>
          </cell>
          <cell r="AM60">
            <v>-1.8090751341988676</v>
          </cell>
          <cell r="AP60">
            <v>-2.3030102210906946</v>
          </cell>
        </row>
        <row r="61">
          <cell r="A61">
            <v>489</v>
          </cell>
          <cell r="B61" t="str">
            <v>STURGIS</v>
          </cell>
          <cell r="C61">
            <v>805</v>
          </cell>
          <cell r="D61">
            <v>800.00000000000023</v>
          </cell>
          <cell r="E61">
            <v>800.00000000000023</v>
          </cell>
          <cell r="F61">
            <v>800.00000000000023</v>
          </cell>
          <cell r="G61">
            <v>800</v>
          </cell>
          <cell r="L61">
            <v>-5</v>
          </cell>
          <cell r="M61">
            <v>-0.62111801242236142</v>
          </cell>
          <cell r="P61">
            <v>11553643</v>
          </cell>
          <cell r="Q61">
            <v>12059292</v>
          </cell>
          <cell r="R61">
            <v>12059292</v>
          </cell>
          <cell r="S61">
            <v>12136776</v>
          </cell>
          <cell r="T61">
            <v>12176142</v>
          </cell>
          <cell r="Y61">
            <v>622499</v>
          </cell>
          <cell r="Z61">
            <v>5.3879023265648751</v>
          </cell>
          <cell r="AC61">
            <v>14352.351552795031</v>
          </cell>
          <cell r="AD61">
            <v>15074.114999999996</v>
          </cell>
          <cell r="AE61">
            <v>15074.114999999996</v>
          </cell>
          <cell r="AF61">
            <v>15170.969999999996</v>
          </cell>
          <cell r="AG61">
            <v>15220.1775</v>
          </cell>
          <cell r="AH61" t="str">
            <v/>
          </cell>
          <cell r="AI61" t="str">
            <v/>
          </cell>
          <cell r="AJ61" t="str">
            <v/>
          </cell>
          <cell r="AL61">
            <v>867.82594720496854</v>
          </cell>
          <cell r="AM61">
            <v>6.0465767161059114</v>
          </cell>
          <cell r="AP61">
            <v>6.0090203389872361</v>
          </cell>
        </row>
        <row r="62">
          <cell r="A62">
            <v>491</v>
          </cell>
          <cell r="B62" t="str">
            <v>ATLANTIS</v>
          </cell>
          <cell r="C62">
            <v>1028</v>
          </cell>
          <cell r="D62">
            <v>1120.000000000002</v>
          </cell>
          <cell r="E62">
            <v>1120.000000000002</v>
          </cell>
          <cell r="F62">
            <v>1120.000000000002</v>
          </cell>
          <cell r="G62">
            <v>1197</v>
          </cell>
          <cell r="L62">
            <v>169</v>
          </cell>
          <cell r="M62">
            <v>16.439688715953316</v>
          </cell>
          <cell r="P62">
            <v>11439808</v>
          </cell>
          <cell r="Q62">
            <v>12464478</v>
          </cell>
          <cell r="R62">
            <v>12464478</v>
          </cell>
          <cell r="S62">
            <v>12432549</v>
          </cell>
          <cell r="T62">
            <v>13306504</v>
          </cell>
          <cell r="Y62">
            <v>1866696</v>
          </cell>
          <cell r="Z62">
            <v>16.317546588194489</v>
          </cell>
          <cell r="AC62">
            <v>11128.217898832685</v>
          </cell>
          <cell r="AD62">
            <v>11128.998214285693</v>
          </cell>
          <cell r="AE62">
            <v>11128.998214285693</v>
          </cell>
          <cell r="AF62">
            <v>11100.490178571408</v>
          </cell>
          <cell r="AG62">
            <v>11116.54469507101</v>
          </cell>
          <cell r="AH62" t="str">
            <v/>
          </cell>
          <cell r="AI62" t="str">
            <v/>
          </cell>
          <cell r="AJ62" t="str">
            <v/>
          </cell>
          <cell r="AL62">
            <v>-11.673203761674813</v>
          </cell>
          <cell r="AM62">
            <v>-0.10489733277867508</v>
          </cell>
          <cell r="AP62">
            <v>-0.12214212775882771</v>
          </cell>
        </row>
        <row r="63">
          <cell r="A63">
            <v>492</v>
          </cell>
          <cell r="B63" t="str">
            <v>MARTIN LUTHER KING JR CS OF EXCELLENCE</v>
          </cell>
          <cell r="C63">
            <v>366</v>
          </cell>
          <cell r="D63">
            <v>359.99999999999994</v>
          </cell>
          <cell r="E63">
            <v>359.99999999999994</v>
          </cell>
          <cell r="F63">
            <v>359.99999999999994</v>
          </cell>
          <cell r="G63">
            <v>360</v>
          </cell>
          <cell r="L63">
            <v>-6</v>
          </cell>
          <cell r="M63">
            <v>-1.6393442622950838</v>
          </cell>
          <cell r="P63">
            <v>4424077</v>
          </cell>
          <cell r="Q63">
            <v>4532100</v>
          </cell>
          <cell r="R63">
            <v>4532100</v>
          </cell>
          <cell r="S63">
            <v>4529958</v>
          </cell>
          <cell r="T63">
            <v>4529993</v>
          </cell>
          <cell r="Y63">
            <v>105916</v>
          </cell>
          <cell r="Z63">
            <v>2.3940812965054681</v>
          </cell>
          <cell r="AC63">
            <v>12087.642076502732</v>
          </cell>
          <cell r="AD63">
            <v>12589.166666666668</v>
          </cell>
          <cell r="AE63">
            <v>12589.166666666668</v>
          </cell>
          <cell r="AF63">
            <v>12583.216666666669</v>
          </cell>
          <cell r="AG63">
            <v>12583.31388888889</v>
          </cell>
          <cell r="AH63" t="str">
            <v/>
          </cell>
          <cell r="AI63" t="str">
            <v/>
          </cell>
          <cell r="AJ63" t="str">
            <v/>
          </cell>
          <cell r="AL63">
            <v>495.6718123861574</v>
          </cell>
          <cell r="AM63">
            <v>4.1006493181138914</v>
          </cell>
          <cell r="AP63">
            <v>4.0334255588005519</v>
          </cell>
        </row>
        <row r="64">
          <cell r="A64">
            <v>493</v>
          </cell>
          <cell r="B64" t="str">
            <v>PHOENIX CHARTER ACADEMY</v>
          </cell>
          <cell r="C64">
            <v>155</v>
          </cell>
          <cell r="D64">
            <v>199.99999999999983</v>
          </cell>
          <cell r="E64">
            <v>199.99999999999983</v>
          </cell>
          <cell r="F64">
            <v>199.99999999999983</v>
          </cell>
          <cell r="G64">
            <v>200</v>
          </cell>
          <cell r="L64">
            <v>45</v>
          </cell>
          <cell r="M64">
            <v>29.032258064516125</v>
          </cell>
          <cell r="P64">
            <v>2248483</v>
          </cell>
          <cell r="Q64">
            <v>2639456</v>
          </cell>
          <cell r="R64">
            <v>2639456</v>
          </cell>
          <cell r="S64">
            <v>2636852</v>
          </cell>
          <cell r="T64">
            <v>2639162</v>
          </cell>
          <cell r="Y64">
            <v>390679</v>
          </cell>
          <cell r="Z64">
            <v>17.375225874511834</v>
          </cell>
          <cell r="AC64">
            <v>14506.341935483872</v>
          </cell>
          <cell r="AD64">
            <v>13197.280000000012</v>
          </cell>
          <cell r="AE64">
            <v>13197.280000000012</v>
          </cell>
          <cell r="AF64">
            <v>13184.260000000011</v>
          </cell>
          <cell r="AG64">
            <v>13195.81</v>
          </cell>
          <cell r="AH64" t="str">
            <v/>
          </cell>
          <cell r="AI64" t="str">
            <v/>
          </cell>
          <cell r="AJ64" t="str">
            <v/>
          </cell>
          <cell r="AL64">
            <v>-1310.5319354838721</v>
          </cell>
          <cell r="AM64">
            <v>-9.0341999472533292</v>
          </cell>
          <cell r="AP64">
            <v>-11.657032190004291</v>
          </cell>
        </row>
        <row r="65">
          <cell r="A65">
            <v>494</v>
          </cell>
          <cell r="B65" t="str">
            <v>PIONEER CS OF SCIENCE</v>
          </cell>
          <cell r="C65">
            <v>357</v>
          </cell>
          <cell r="D65">
            <v>539.99999999999977</v>
          </cell>
          <cell r="E65">
            <v>539.99999999999977</v>
          </cell>
          <cell r="F65">
            <v>539.99999999999977</v>
          </cell>
          <cell r="G65">
            <v>540</v>
          </cell>
          <cell r="L65">
            <v>183</v>
          </cell>
          <cell r="M65">
            <v>51.260504201680668</v>
          </cell>
          <cell r="P65">
            <v>4629231</v>
          </cell>
          <cell r="Q65">
            <v>6926238</v>
          </cell>
          <cell r="R65">
            <v>6926238</v>
          </cell>
          <cell r="S65">
            <v>6938847</v>
          </cell>
          <cell r="T65">
            <v>6870193</v>
          </cell>
          <cell r="Y65">
            <v>2240962</v>
          </cell>
          <cell r="Z65">
            <v>48.408947404007272</v>
          </cell>
          <cell r="AC65">
            <v>12967.033613445377</v>
          </cell>
          <cell r="AD65">
            <v>12826.366666666672</v>
          </cell>
          <cell r="AE65">
            <v>12826.366666666672</v>
          </cell>
          <cell r="AF65">
            <v>12849.716666666673</v>
          </cell>
          <cell r="AG65">
            <v>12722.57962962963</v>
          </cell>
          <cell r="AH65" t="str">
            <v/>
          </cell>
          <cell r="AI65" t="str">
            <v/>
          </cell>
          <cell r="AJ65" t="str">
            <v/>
          </cell>
          <cell r="AL65">
            <v>-244.45398381574705</v>
          </cell>
          <cell r="AM65">
            <v>-1.8851958829062876</v>
          </cell>
          <cell r="AP65">
            <v>-2.8515567976733962</v>
          </cell>
        </row>
        <row r="66">
          <cell r="A66">
            <v>496</v>
          </cell>
          <cell r="B66" t="str">
            <v>GLOBAL LEARNING</v>
          </cell>
          <cell r="C66">
            <v>508</v>
          </cell>
          <cell r="D66">
            <v>535.00000000000023</v>
          </cell>
          <cell r="E66">
            <v>535.00000000000023</v>
          </cell>
          <cell r="F66">
            <v>500</v>
          </cell>
          <cell r="G66">
            <v>500</v>
          </cell>
          <cell r="L66">
            <v>-8</v>
          </cell>
          <cell r="M66">
            <v>-1.5748031496062964</v>
          </cell>
          <cell r="P66">
            <v>5911326</v>
          </cell>
          <cell r="Q66">
            <v>6527499</v>
          </cell>
          <cell r="R66">
            <v>6527499</v>
          </cell>
          <cell r="S66">
            <v>6085091</v>
          </cell>
          <cell r="T66">
            <v>6087401</v>
          </cell>
          <cell r="Y66">
            <v>176075</v>
          </cell>
          <cell r="Z66">
            <v>2.9786041236771643</v>
          </cell>
          <cell r="AC66">
            <v>11636.468503937007</v>
          </cell>
          <cell r="AD66">
            <v>12200.932710280369</v>
          </cell>
          <cell r="AE66">
            <v>12200.932710280369</v>
          </cell>
          <cell r="AF66">
            <v>12170.182000000001</v>
          </cell>
          <cell r="AG66">
            <v>12174.802</v>
          </cell>
          <cell r="AH66" t="str">
            <v/>
          </cell>
          <cell r="AI66" t="str">
            <v/>
          </cell>
          <cell r="AJ66" t="str">
            <v/>
          </cell>
          <cell r="AL66">
            <v>538.33349606299271</v>
          </cell>
          <cell r="AM66">
            <v>4.6262617896559943</v>
          </cell>
          <cell r="AP66">
            <v>4.5534072732834607</v>
          </cell>
        </row>
        <row r="67">
          <cell r="A67">
            <v>497</v>
          </cell>
          <cell r="B67" t="str">
            <v>PIONEER VALLEY CHINESE IMMERSION</v>
          </cell>
          <cell r="C67">
            <v>439</v>
          </cell>
          <cell r="D67">
            <v>500.00000000000034</v>
          </cell>
          <cell r="E67">
            <v>500.00000000000034</v>
          </cell>
          <cell r="F67">
            <v>500.00000000000034</v>
          </cell>
          <cell r="G67">
            <v>525</v>
          </cell>
          <cell r="L67">
            <v>86</v>
          </cell>
          <cell r="M67">
            <v>19.589977220956722</v>
          </cell>
          <cell r="P67">
            <v>5837621</v>
          </cell>
          <cell r="Q67">
            <v>6849968</v>
          </cell>
          <cell r="R67">
            <v>6849968</v>
          </cell>
          <cell r="S67">
            <v>6859467</v>
          </cell>
          <cell r="T67">
            <v>7261098</v>
          </cell>
          <cell r="Y67">
            <v>1423477</v>
          </cell>
          <cell r="Z67">
            <v>24.384539523891657</v>
          </cell>
          <cell r="AC67">
            <v>13297.542141230068</v>
          </cell>
          <cell r="AD67">
            <v>13699.935999999991</v>
          </cell>
          <cell r="AE67">
            <v>13699.935999999991</v>
          </cell>
          <cell r="AF67">
            <v>13718.93399999999</v>
          </cell>
          <cell r="AG67">
            <v>13830.662857142857</v>
          </cell>
          <cell r="AH67" t="str">
            <v/>
          </cell>
          <cell r="AI67" t="str">
            <v/>
          </cell>
          <cell r="AJ67" t="str">
            <v/>
          </cell>
          <cell r="AL67">
            <v>533.12071591278982</v>
          </cell>
          <cell r="AM67">
            <v>4.0091673352160795</v>
          </cell>
          <cell r="AP67">
            <v>4.7945623029349349</v>
          </cell>
        </row>
        <row r="68">
          <cell r="A68">
            <v>498</v>
          </cell>
          <cell r="B68" t="str">
            <v>VERITAS PREPARATORY</v>
          </cell>
          <cell r="C68">
            <v>307</v>
          </cell>
          <cell r="D68">
            <v>323.99999999999994</v>
          </cell>
          <cell r="E68">
            <v>323.99999999999994</v>
          </cell>
          <cell r="F68">
            <v>323.99999999999994</v>
          </cell>
          <cell r="G68">
            <v>324</v>
          </cell>
          <cell r="L68">
            <v>17</v>
          </cell>
          <cell r="M68">
            <v>5.5374592833876246</v>
          </cell>
          <cell r="P68">
            <v>3675560</v>
          </cell>
          <cell r="Q68">
            <v>3962668</v>
          </cell>
          <cell r="R68">
            <v>3962668</v>
          </cell>
          <cell r="S68">
            <v>3960692</v>
          </cell>
          <cell r="T68">
            <v>3962844</v>
          </cell>
          <cell r="Y68">
            <v>287284</v>
          </cell>
          <cell r="Z68">
            <v>7.8160606819096978</v>
          </cell>
          <cell r="AC68">
            <v>11972.508143322475</v>
          </cell>
          <cell r="AD68">
            <v>12230.456790123459</v>
          </cell>
          <cell r="AE68">
            <v>12230.456790123459</v>
          </cell>
          <cell r="AF68">
            <v>12224.358024691361</v>
          </cell>
          <cell r="AG68">
            <v>12231</v>
          </cell>
          <cell r="AH68" t="str">
            <v/>
          </cell>
          <cell r="AI68" t="str">
            <v/>
          </cell>
          <cell r="AJ68" t="str">
            <v/>
          </cell>
          <cell r="AL68">
            <v>258.49185667752499</v>
          </cell>
          <cell r="AM68">
            <v>2.1590451523033183</v>
          </cell>
          <cell r="AP68">
            <v>2.2786013985220732</v>
          </cell>
        </row>
        <row r="69">
          <cell r="A69">
            <v>499</v>
          </cell>
          <cell r="B69" t="str">
            <v>HAMPDEN CS OF SCIENCE</v>
          </cell>
          <cell r="C69">
            <v>435</v>
          </cell>
          <cell r="D69">
            <v>470.00000000000028</v>
          </cell>
          <cell r="E69">
            <v>470.00000000000028</v>
          </cell>
          <cell r="F69">
            <v>470.00000000000028</v>
          </cell>
          <cell r="G69">
            <v>470</v>
          </cell>
          <cell r="L69">
            <v>35</v>
          </cell>
          <cell r="M69">
            <v>8.045977011494255</v>
          </cell>
          <cell r="P69">
            <v>5294941</v>
          </cell>
          <cell r="Q69">
            <v>5775357</v>
          </cell>
          <cell r="R69">
            <v>5775357</v>
          </cell>
          <cell r="S69">
            <v>5773243</v>
          </cell>
          <cell r="T69">
            <v>5792704</v>
          </cell>
          <cell r="Y69">
            <v>497763</v>
          </cell>
          <cell r="Z69">
            <v>9.4007279778943733</v>
          </cell>
          <cell r="AC69">
            <v>12172.278160919541</v>
          </cell>
          <cell r="AD69">
            <v>12287.99361702127</v>
          </cell>
          <cell r="AE69">
            <v>12287.99361702127</v>
          </cell>
          <cell r="AF69">
            <v>12283.495744680844</v>
          </cell>
          <cell r="AG69">
            <v>12324.902127659574</v>
          </cell>
          <cell r="AH69" t="str">
            <v/>
          </cell>
          <cell r="AI69" t="str">
            <v/>
          </cell>
          <cell r="AJ69" t="str">
            <v/>
          </cell>
          <cell r="AL69">
            <v>152.62396674003321</v>
          </cell>
          <cell r="AM69">
            <v>1.2538652561362662</v>
          </cell>
          <cell r="AP69">
            <v>1.3547509664001183</v>
          </cell>
        </row>
        <row r="70">
          <cell r="A70">
            <v>3501</v>
          </cell>
          <cell r="B70" t="str">
            <v>PAULO FREIRE SOCIAL JUSTICE</v>
          </cell>
          <cell r="C70">
            <v>314</v>
          </cell>
          <cell r="D70">
            <v>374.99999999999977</v>
          </cell>
          <cell r="E70">
            <v>374.99999999999977</v>
          </cell>
          <cell r="F70">
            <v>374.99999999999977</v>
          </cell>
          <cell r="G70">
            <v>360</v>
          </cell>
          <cell r="L70">
            <v>46</v>
          </cell>
          <cell r="M70">
            <v>14.649681528662416</v>
          </cell>
          <cell r="P70">
            <v>4148665</v>
          </cell>
          <cell r="Q70">
            <v>5204971</v>
          </cell>
          <cell r="R70">
            <v>5204971</v>
          </cell>
          <cell r="S70">
            <v>5194899</v>
          </cell>
          <cell r="T70">
            <v>5000373</v>
          </cell>
          <cell r="Y70">
            <v>851708</v>
          </cell>
          <cell r="Z70">
            <v>20.529688466048725</v>
          </cell>
          <cell r="AC70">
            <v>13212.308917197452</v>
          </cell>
          <cell r="AD70">
            <v>13879.922666666675</v>
          </cell>
          <cell r="AE70">
            <v>13879.922666666675</v>
          </cell>
          <cell r="AF70">
            <v>13853.064000000008</v>
          </cell>
          <cell r="AG70">
            <v>13889.924999999999</v>
          </cell>
          <cell r="AH70" t="str">
            <v/>
          </cell>
          <cell r="AI70" t="str">
            <v/>
          </cell>
          <cell r="AJ70" t="str">
            <v/>
          </cell>
          <cell r="AL70">
            <v>677.61608280254768</v>
          </cell>
          <cell r="AM70">
            <v>5.1286727176091507</v>
          </cell>
          <cell r="AP70">
            <v>5.8800069373863089</v>
          </cell>
        </row>
        <row r="71">
          <cell r="A71">
            <v>3502</v>
          </cell>
          <cell r="B71" t="str">
            <v>BAYSTATE ACADEMY</v>
          </cell>
          <cell r="C71">
            <v>303</v>
          </cell>
          <cell r="D71">
            <v>400</v>
          </cell>
          <cell r="E71">
            <v>400</v>
          </cell>
          <cell r="F71">
            <v>400</v>
          </cell>
          <cell r="G71">
            <v>400</v>
          </cell>
          <cell r="L71">
            <v>97</v>
          </cell>
          <cell r="M71">
            <v>32.013201320132012</v>
          </cell>
          <cell r="P71">
            <v>3548623</v>
          </cell>
          <cell r="Q71">
            <v>4937220</v>
          </cell>
          <cell r="R71">
            <v>4937220</v>
          </cell>
          <cell r="S71">
            <v>4934735</v>
          </cell>
          <cell r="T71">
            <v>4931545</v>
          </cell>
          <cell r="Y71">
            <v>1382922</v>
          </cell>
          <cell r="Z71">
            <v>38.970665522936642</v>
          </cell>
          <cell r="AC71">
            <v>11711.627062706271</v>
          </cell>
          <cell r="AD71">
            <v>12343.05</v>
          </cell>
          <cell r="AE71">
            <v>12343.05</v>
          </cell>
          <cell r="AF71">
            <v>12336.8375</v>
          </cell>
          <cell r="AG71">
            <v>12328.862499999999</v>
          </cell>
          <cell r="AH71" t="str">
            <v/>
          </cell>
          <cell r="AI71" t="str">
            <v/>
          </cell>
          <cell r="AJ71" t="str">
            <v/>
          </cell>
          <cell r="AL71">
            <v>617.23543729372795</v>
          </cell>
          <cell r="AM71">
            <v>5.2702791336245003</v>
          </cell>
          <cell r="AP71">
            <v>6.9574642028046298</v>
          </cell>
        </row>
        <row r="72">
          <cell r="A72">
            <v>3503</v>
          </cell>
          <cell r="B72" t="str">
            <v>LOWELL COLLEGIATE</v>
          </cell>
          <cell r="C72">
            <v>499</v>
          </cell>
          <cell r="D72">
            <v>639.99999999999955</v>
          </cell>
          <cell r="E72">
            <v>639.99999999999955</v>
          </cell>
          <cell r="F72">
            <v>639.99999999999955</v>
          </cell>
          <cell r="G72">
            <v>649</v>
          </cell>
          <cell r="L72">
            <v>150</v>
          </cell>
          <cell r="M72">
            <v>30.06012024048097</v>
          </cell>
          <cell r="P72">
            <v>5880653</v>
          </cell>
          <cell r="Q72">
            <v>7605885</v>
          </cell>
          <cell r="R72">
            <v>7605885</v>
          </cell>
          <cell r="S72">
            <v>7598178</v>
          </cell>
          <cell r="T72">
            <v>7702512</v>
          </cell>
          <cell r="Y72">
            <v>1821859</v>
          </cell>
          <cell r="Z72">
            <v>30.980556070898935</v>
          </cell>
          <cell r="AC72">
            <v>11784.875751503007</v>
          </cell>
          <cell r="AD72">
            <v>11884.195312500009</v>
          </cell>
          <cell r="AE72">
            <v>11884.195312500009</v>
          </cell>
          <cell r="AF72">
            <v>11872.153125000008</v>
          </cell>
          <cell r="AG72">
            <v>11868.277349768876</v>
          </cell>
          <cell r="AH72" t="str">
            <v/>
          </cell>
          <cell r="AI72" t="str">
            <v/>
          </cell>
          <cell r="AJ72" t="str">
            <v/>
          </cell>
          <cell r="AL72">
            <v>83.401598265869325</v>
          </cell>
          <cell r="AM72">
            <v>0.70770027639224242</v>
          </cell>
          <cell r="AP72">
            <v>0.92043583041796495</v>
          </cell>
        </row>
        <row r="73">
          <cell r="A73">
            <v>3504</v>
          </cell>
          <cell r="B73" t="str">
            <v>CITY ON A HILL - DUDLEY SQUARE</v>
          </cell>
          <cell r="C73">
            <v>243</v>
          </cell>
          <cell r="D73">
            <v>279.99999999999972</v>
          </cell>
          <cell r="E73">
            <v>279.99999999999972</v>
          </cell>
          <cell r="F73">
            <v>279.99999999999972</v>
          </cell>
          <cell r="G73">
            <v>280</v>
          </cell>
          <cell r="L73">
            <v>37</v>
          </cell>
          <cell r="M73">
            <v>15.226337448559679</v>
          </cell>
          <cell r="P73">
            <v>4043132</v>
          </cell>
          <cell r="Q73">
            <v>4921943</v>
          </cell>
          <cell r="R73">
            <v>4921943</v>
          </cell>
          <cell r="S73">
            <v>4910287</v>
          </cell>
          <cell r="T73">
            <v>4911009</v>
          </cell>
          <cell r="Y73">
            <v>867877</v>
          </cell>
          <cell r="Z73">
            <v>21.465462913404764</v>
          </cell>
          <cell r="AC73">
            <v>16638.403292181069</v>
          </cell>
          <cell r="AD73">
            <v>17578.367857142875</v>
          </cell>
          <cell r="AE73">
            <v>17578.367857142875</v>
          </cell>
          <cell r="AF73">
            <v>17536.739285714302</v>
          </cell>
          <cell r="AG73">
            <v>17539.317857142858</v>
          </cell>
          <cell r="AH73" t="str">
            <v/>
          </cell>
          <cell r="AI73" t="str">
            <v/>
          </cell>
          <cell r="AJ73" t="str">
            <v/>
          </cell>
          <cell r="AL73">
            <v>900.91456496178944</v>
          </cell>
          <cell r="AM73">
            <v>5.4146695998477101</v>
          </cell>
          <cell r="AP73">
            <v>6.2391254648450847</v>
          </cell>
        </row>
        <row r="74">
          <cell r="A74">
            <v>3506</v>
          </cell>
          <cell r="B74" t="str">
            <v>PIONEER CS OF SCIENCE II</v>
          </cell>
          <cell r="C74">
            <v>270</v>
          </cell>
          <cell r="D74">
            <v>360.00000000000034</v>
          </cell>
          <cell r="E74">
            <v>360.00000000000034</v>
          </cell>
          <cell r="F74">
            <v>360.00000000000034</v>
          </cell>
          <cell r="G74">
            <v>338</v>
          </cell>
          <cell r="L74">
            <v>68</v>
          </cell>
          <cell r="M74">
            <v>25.185185185185176</v>
          </cell>
          <cell r="P74">
            <v>3404145</v>
          </cell>
          <cell r="Q74">
            <v>4394945</v>
          </cell>
          <cell r="R74">
            <v>4394945</v>
          </cell>
          <cell r="S74">
            <v>4455491</v>
          </cell>
          <cell r="T74">
            <v>4169592</v>
          </cell>
          <cell r="Y74">
            <v>765447</v>
          </cell>
          <cell r="Z74">
            <v>22.485734303327277</v>
          </cell>
          <cell r="AC74">
            <v>12607.944444444445</v>
          </cell>
          <cell r="AD74">
            <v>12208.180555555544</v>
          </cell>
          <cell r="AE74">
            <v>12208.180555555544</v>
          </cell>
          <cell r="AF74">
            <v>12376.363888888876</v>
          </cell>
          <cell r="AG74">
            <v>12336.07100591716</v>
          </cell>
          <cell r="AH74" t="str">
            <v/>
          </cell>
          <cell r="AI74" t="str">
            <v/>
          </cell>
          <cell r="AJ74" t="str">
            <v/>
          </cell>
          <cell r="AL74">
            <v>-271.87343852728554</v>
          </cell>
          <cell r="AM74">
            <v>-2.1563660890581038</v>
          </cell>
          <cell r="AP74">
            <v>-2.6994508818578993</v>
          </cell>
        </row>
        <row r="75">
          <cell r="A75">
            <v>3507</v>
          </cell>
          <cell r="B75" t="str">
            <v>CITY ON A HILL NEW BEDFORD</v>
          </cell>
          <cell r="C75">
            <v>140</v>
          </cell>
          <cell r="D75">
            <v>239.99999999999997</v>
          </cell>
          <cell r="E75">
            <v>239.99999999999997</v>
          </cell>
          <cell r="F75">
            <v>239.99999999999997</v>
          </cell>
          <cell r="G75">
            <v>241</v>
          </cell>
          <cell r="L75">
            <v>101</v>
          </cell>
          <cell r="M75">
            <v>72.142857142857153</v>
          </cell>
          <cell r="P75">
            <v>1807454</v>
          </cell>
          <cell r="Q75">
            <v>3432904</v>
          </cell>
          <cell r="R75">
            <v>3432904</v>
          </cell>
          <cell r="S75">
            <v>3419164</v>
          </cell>
          <cell r="T75">
            <v>3433864</v>
          </cell>
          <cell r="Y75">
            <v>1626410</v>
          </cell>
          <cell r="Z75">
            <v>89.98347952423687</v>
          </cell>
          <cell r="AC75">
            <v>12910.385714285714</v>
          </cell>
          <cell r="AD75">
            <v>14303.766666666668</v>
          </cell>
          <cell r="AE75">
            <v>14303.766666666668</v>
          </cell>
          <cell r="AF75">
            <v>14246.516666666668</v>
          </cell>
          <cell r="AG75">
            <v>14248.398340248963</v>
          </cell>
          <cell r="AH75" t="str">
            <v/>
          </cell>
          <cell r="AI75" t="str">
            <v/>
          </cell>
          <cell r="AJ75" t="str">
            <v/>
          </cell>
          <cell r="AL75">
            <v>1338.0126259632489</v>
          </cell>
          <cell r="AM75">
            <v>10.36384702652764</v>
          </cell>
          <cell r="AP75">
            <v>17.840622381379717</v>
          </cell>
        </row>
        <row r="76">
          <cell r="A76">
            <v>3508</v>
          </cell>
          <cell r="B76" t="str">
            <v>PHOENIX CHARTER ACADEMY SPRINGFIELD</v>
          </cell>
          <cell r="C76">
            <v>170</v>
          </cell>
          <cell r="D76">
            <v>250</v>
          </cell>
          <cell r="E76">
            <v>250</v>
          </cell>
          <cell r="F76">
            <v>250</v>
          </cell>
          <cell r="G76">
            <v>200</v>
          </cell>
          <cell r="L76">
            <v>30</v>
          </cell>
          <cell r="M76">
            <v>17.647058823529417</v>
          </cell>
          <cell r="P76">
            <v>2180988</v>
          </cell>
          <cell r="Q76">
            <v>3419024</v>
          </cell>
          <cell r="R76">
            <v>3419024</v>
          </cell>
          <cell r="S76">
            <v>3417376</v>
          </cell>
          <cell r="T76">
            <v>2735150</v>
          </cell>
          <cell r="Y76">
            <v>554162</v>
          </cell>
          <cell r="Z76">
            <v>25.408759699732421</v>
          </cell>
          <cell r="AC76">
            <v>12829.341176470589</v>
          </cell>
          <cell r="AD76">
            <v>13676.096</v>
          </cell>
          <cell r="AE76">
            <v>13676.096</v>
          </cell>
          <cell r="AF76">
            <v>13669.504000000001</v>
          </cell>
          <cell r="AG76">
            <v>13675.75</v>
          </cell>
          <cell r="AH76" t="str">
            <v/>
          </cell>
          <cell r="AI76" t="str">
            <v/>
          </cell>
          <cell r="AJ76" t="str">
            <v/>
          </cell>
          <cell r="AL76">
            <v>846.40882352941117</v>
          </cell>
          <cell r="AM76">
            <v>6.5974457447725454</v>
          </cell>
          <cell r="AP76">
            <v>7.7617008762030046</v>
          </cell>
        </row>
        <row r="77">
          <cell r="A77">
            <v>3509</v>
          </cell>
          <cell r="B77" t="str">
            <v>ARGOSY COLLEGIATE</v>
          </cell>
          <cell r="C77">
            <v>202</v>
          </cell>
          <cell r="D77">
            <v>307.99999999999989</v>
          </cell>
          <cell r="E77">
            <v>307.99999999999989</v>
          </cell>
          <cell r="F77">
            <v>307.99999999999989</v>
          </cell>
          <cell r="G77">
            <v>308</v>
          </cell>
          <cell r="L77">
            <v>106</v>
          </cell>
          <cell r="M77">
            <v>52.475247524752476</v>
          </cell>
          <cell r="P77">
            <v>2262394</v>
          </cell>
          <cell r="Q77">
            <v>3383169</v>
          </cell>
          <cell r="R77">
            <v>3383169</v>
          </cell>
          <cell r="S77">
            <v>3374625</v>
          </cell>
          <cell r="T77">
            <v>3373832</v>
          </cell>
          <cell r="Y77">
            <v>1111438</v>
          </cell>
          <cell r="Z77">
            <v>49.126633115186834</v>
          </cell>
          <cell r="AC77">
            <v>11199.970297029702</v>
          </cell>
          <cell r="AD77">
            <v>10984.314935064938</v>
          </cell>
          <cell r="AE77">
            <v>10984.314935064938</v>
          </cell>
          <cell r="AF77">
            <v>10956.574675324679</v>
          </cell>
          <cell r="AG77">
            <v>10954</v>
          </cell>
          <cell r="AH77" t="str">
            <v/>
          </cell>
          <cell r="AI77" t="str">
            <v/>
          </cell>
          <cell r="AJ77" t="str">
            <v/>
          </cell>
          <cell r="AL77">
            <v>-245.97029702970212</v>
          </cell>
          <cell r="AM77">
            <v>-2.1961691906891456</v>
          </cell>
          <cell r="AP77">
            <v>-3.3486144095656414</v>
          </cell>
        </row>
        <row r="78">
          <cell r="A78">
            <v>3510</v>
          </cell>
          <cell r="B78" t="str">
            <v>SPRINGFIELD PREPARATORY</v>
          </cell>
          <cell r="C78">
            <v>108</v>
          </cell>
          <cell r="D78">
            <v>162</v>
          </cell>
          <cell r="E78">
            <v>162</v>
          </cell>
          <cell r="F78">
            <v>162</v>
          </cell>
          <cell r="G78">
            <v>162</v>
          </cell>
          <cell r="L78">
            <v>54</v>
          </cell>
          <cell r="M78">
            <v>50</v>
          </cell>
          <cell r="P78">
            <v>1386243</v>
          </cell>
          <cell r="Q78">
            <v>2050092</v>
          </cell>
          <cell r="R78">
            <v>2050092</v>
          </cell>
          <cell r="S78">
            <v>2049324</v>
          </cell>
          <cell r="T78">
            <v>2042816</v>
          </cell>
          <cell r="Y78">
            <v>656573</v>
          </cell>
          <cell r="Z78">
            <v>47.363485334100886</v>
          </cell>
          <cell r="AC78">
            <v>12835.583333333334</v>
          </cell>
          <cell r="AD78">
            <v>12654.888888888889</v>
          </cell>
          <cell r="AE78">
            <v>12654.888888888889</v>
          </cell>
          <cell r="AF78">
            <v>12650.148148148148</v>
          </cell>
          <cell r="AG78">
            <v>12609.975308641975</v>
          </cell>
          <cell r="AH78" t="str">
            <v/>
          </cell>
          <cell r="AI78" t="str">
            <v/>
          </cell>
          <cell r="AJ78" t="str">
            <v/>
          </cell>
          <cell r="AL78">
            <v>-225.60802469135888</v>
          </cell>
          <cell r="AM78">
            <v>-1.7576764439327541</v>
          </cell>
          <cell r="AP78">
            <v>-2.6365146658991137</v>
          </cell>
        </row>
        <row r="79">
          <cell r="A79">
            <v>3513</v>
          </cell>
          <cell r="B79" t="str">
            <v>NEW HEIGHTS CHARTER SCHOOL OF BROCKTON</v>
          </cell>
          <cell r="F79">
            <v>315</v>
          </cell>
          <cell r="G79">
            <v>315</v>
          </cell>
          <cell r="L79">
            <v>315</v>
          </cell>
          <cell r="S79">
            <v>3940539</v>
          </cell>
          <cell r="T79">
            <v>3960002</v>
          </cell>
          <cell r="Y79">
            <v>3960002</v>
          </cell>
          <cell r="AC79" t="str">
            <v/>
          </cell>
          <cell r="AD79" t="str">
            <v/>
          </cell>
          <cell r="AE79" t="str">
            <v/>
          </cell>
          <cell r="AF79">
            <v>12509.647619047619</v>
          </cell>
          <cell r="AG79">
            <v>12571.43492063492</v>
          </cell>
          <cell r="AH79" t="str">
            <v/>
          </cell>
          <cell r="AI79" t="str">
            <v/>
          </cell>
          <cell r="AJ79" t="str">
            <v/>
          </cell>
          <cell r="AL79" t="e">
            <v>#VALUE!</v>
          </cell>
          <cell r="AM79" t="e">
            <v>#VALUE!</v>
          </cell>
          <cell r="AP79">
            <v>0</v>
          </cell>
        </row>
        <row r="80">
          <cell r="A80">
            <v>999</v>
          </cell>
          <cell r="B80" t="str">
            <v>STATE TOTAL</v>
          </cell>
          <cell r="C80">
            <v>36470</v>
          </cell>
          <cell r="D80">
            <v>39376.000000000007</v>
          </cell>
          <cell r="E80">
            <v>39376.000000000007</v>
          </cell>
          <cell r="F80">
            <v>39381.000000000007</v>
          </cell>
          <cell r="G80">
            <v>39560</v>
          </cell>
          <cell r="H80">
            <v>0</v>
          </cell>
          <cell r="L80">
            <v>2775</v>
          </cell>
          <cell r="M80" t="str">
            <v>--</v>
          </cell>
          <cell r="P80">
            <v>490109298.91680002</v>
          </cell>
          <cell r="Q80">
            <v>534035306.35680002</v>
          </cell>
          <cell r="R80">
            <v>534035306.35680002</v>
          </cell>
          <cell r="S80">
            <v>534007105.35680002</v>
          </cell>
          <cell r="T80">
            <v>536838729.35680002</v>
          </cell>
          <cell r="U80">
            <v>0</v>
          </cell>
          <cell r="V80">
            <v>0</v>
          </cell>
          <cell r="W80">
            <v>0</v>
          </cell>
          <cell r="Y80">
            <v>42769428.439999998</v>
          </cell>
          <cell r="Z80" t="str">
            <v>--</v>
          </cell>
          <cell r="AL80" t="e">
            <v>#DIV/0!</v>
          </cell>
          <cell r="AM80" t="str">
            <v>--</v>
          </cell>
        </row>
      </sheetData>
      <sheetData sheetId="9"/>
      <sheetData sheetId="10"/>
      <sheetData sheetId="11"/>
      <sheetData sheetId="12"/>
      <sheetData sheetId="13"/>
      <sheetData sheetId="14">
        <row r="10">
          <cell r="A10">
            <v>1</v>
          </cell>
          <cell r="B10">
            <v>1</v>
          </cell>
          <cell r="C10" t="str">
            <v>ABINGTON</v>
          </cell>
          <cell r="D10">
            <v>39</v>
          </cell>
          <cell r="E10">
            <v>477703</v>
          </cell>
          <cell r="F10">
            <v>34613</v>
          </cell>
          <cell r="G10">
            <v>512316</v>
          </cell>
          <cell r="I10">
            <v>36710.947438426905</v>
          </cell>
          <cell r="J10">
            <v>0.35007566758857783</v>
          </cell>
          <cell r="K10">
            <v>34613</v>
          </cell>
          <cell r="L10">
            <v>71323.947438426898</v>
          </cell>
          <cell r="N10">
            <v>440992.0525615731</v>
          </cell>
          <cell r="P10">
            <v>0</v>
          </cell>
          <cell r="Q10">
            <v>36710.947438426905</v>
          </cell>
          <cell r="R10">
            <v>34613</v>
          </cell>
          <cell r="S10">
            <v>71323.947438426898</v>
          </cell>
          <cell r="U10">
            <v>139478.75</v>
          </cell>
          <cell r="V10">
            <v>0</v>
          </cell>
          <cell r="W10">
            <v>1</v>
          </cell>
          <cell r="X10">
            <v>39</v>
          </cell>
          <cell r="Y10">
            <v>477703</v>
          </cell>
          <cell r="Z10">
            <v>0</v>
          </cell>
          <cell r="AA10">
            <v>477703</v>
          </cell>
          <cell r="AB10">
            <v>34613</v>
          </cell>
          <cell r="AC10">
            <v>512316</v>
          </cell>
          <cell r="AD10">
            <v>0</v>
          </cell>
          <cell r="AE10">
            <v>0</v>
          </cell>
          <cell r="AF10">
            <v>0</v>
          </cell>
          <cell r="AG10">
            <v>512316</v>
          </cell>
          <cell r="AI10">
            <v>1</v>
          </cell>
          <cell r="AJ10">
            <v>1</v>
          </cell>
          <cell r="AK10" t="str">
            <v>ABINGTON</v>
          </cell>
          <cell r="AL10">
            <v>477703</v>
          </cell>
          <cell r="AM10">
            <v>439357</v>
          </cell>
          <cell r="AN10">
            <v>38346</v>
          </cell>
          <cell r="AO10">
            <v>31270.75</v>
          </cell>
          <cell r="AP10">
            <v>14519.5</v>
          </cell>
          <cell r="AQ10">
            <v>5487.5</v>
          </cell>
          <cell r="AR10">
            <v>9191</v>
          </cell>
          <cell r="AS10">
            <v>6051</v>
          </cell>
          <cell r="AT10">
            <v>0</v>
          </cell>
          <cell r="AU10">
            <v>104865.75</v>
          </cell>
          <cell r="AV10">
            <v>36710.947438426905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38346</v>
          </cell>
          <cell r="BK10">
            <v>38346</v>
          </cell>
          <cell r="BL10">
            <v>0</v>
          </cell>
          <cell r="BN10">
            <v>0</v>
          </cell>
          <cell r="BO10">
            <v>0</v>
          </cell>
          <cell r="BQ10">
            <v>28366</v>
          </cell>
          <cell r="BR10">
            <v>30445.5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Q11">
            <v>0</v>
          </cell>
          <cell r="BR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484.75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1939</v>
          </cell>
          <cell r="AN12">
            <v>0</v>
          </cell>
          <cell r="AO12">
            <v>484.75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484.75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Q12">
            <v>19199</v>
          </cell>
          <cell r="BR12">
            <v>2600.75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Q13">
            <v>0</v>
          </cell>
          <cell r="BR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17</v>
          </cell>
          <cell r="E14">
            <v>217683</v>
          </cell>
          <cell r="F14">
            <v>15154</v>
          </cell>
          <cell r="G14">
            <v>232837</v>
          </cell>
          <cell r="I14">
            <v>6820.2365188377735</v>
          </cell>
          <cell r="J14">
            <v>0.15808259688800802</v>
          </cell>
          <cell r="K14">
            <v>15154</v>
          </cell>
          <cell r="L14">
            <v>21974.236518837773</v>
          </cell>
          <cell r="N14">
            <v>210862.76348116223</v>
          </cell>
          <cell r="P14">
            <v>0</v>
          </cell>
          <cell r="Q14">
            <v>6820.2365188377735</v>
          </cell>
          <cell r="R14">
            <v>15154</v>
          </cell>
          <cell r="S14">
            <v>21974.236518837773</v>
          </cell>
          <cell r="U14">
            <v>58297.5</v>
          </cell>
          <cell r="V14">
            <v>0</v>
          </cell>
          <cell r="W14">
            <v>5</v>
          </cell>
          <cell r="X14">
            <v>17</v>
          </cell>
          <cell r="Y14">
            <v>217683</v>
          </cell>
          <cell r="Z14">
            <v>0</v>
          </cell>
          <cell r="AA14">
            <v>217683</v>
          </cell>
          <cell r="AB14">
            <v>15154</v>
          </cell>
          <cell r="AC14">
            <v>232837</v>
          </cell>
          <cell r="AD14">
            <v>0</v>
          </cell>
          <cell r="AE14">
            <v>0</v>
          </cell>
          <cell r="AF14">
            <v>0</v>
          </cell>
          <cell r="AG14">
            <v>232837</v>
          </cell>
          <cell r="AI14">
            <v>5</v>
          </cell>
          <cell r="AJ14">
            <v>5</v>
          </cell>
          <cell r="AK14" t="str">
            <v>AGAWAM</v>
          </cell>
          <cell r="AL14">
            <v>217683</v>
          </cell>
          <cell r="AM14">
            <v>210559</v>
          </cell>
          <cell r="AN14">
            <v>7124</v>
          </cell>
          <cell r="AO14">
            <v>17352.25</v>
          </cell>
          <cell r="AP14">
            <v>6025</v>
          </cell>
          <cell r="AQ14">
            <v>0</v>
          </cell>
          <cell r="AR14">
            <v>7994</v>
          </cell>
          <cell r="AS14">
            <v>4648.25</v>
          </cell>
          <cell r="AT14">
            <v>0</v>
          </cell>
          <cell r="AU14">
            <v>43143.5</v>
          </cell>
          <cell r="AV14">
            <v>6820.2365188377735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7124</v>
          </cell>
          <cell r="BK14">
            <v>7124</v>
          </cell>
          <cell r="BL14">
            <v>0</v>
          </cell>
          <cell r="BN14">
            <v>0</v>
          </cell>
          <cell r="BO14">
            <v>0</v>
          </cell>
          <cell r="BQ14">
            <v>20944</v>
          </cell>
          <cell r="BR14">
            <v>10607.25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Q15">
            <v>0</v>
          </cell>
          <cell r="BR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570831</v>
          </cell>
          <cell r="F16">
            <v>48222</v>
          </cell>
          <cell r="G16">
            <v>619053</v>
          </cell>
          <cell r="I16">
            <v>82433.529681994172</v>
          </cell>
          <cell r="J16">
            <v>0.61766353413839825</v>
          </cell>
          <cell r="K16">
            <v>48222</v>
          </cell>
          <cell r="L16">
            <v>130655.52968199417</v>
          </cell>
          <cell r="N16">
            <v>488397.47031800583</v>
          </cell>
          <cell r="P16">
            <v>0</v>
          </cell>
          <cell r="Q16">
            <v>82433.529681994172</v>
          </cell>
          <cell r="R16">
            <v>48222</v>
          </cell>
          <cell r="S16">
            <v>130655.52968199417</v>
          </cell>
          <cell r="U16">
            <v>181682.25</v>
          </cell>
          <cell r="V16">
            <v>0</v>
          </cell>
          <cell r="W16">
            <v>7</v>
          </cell>
          <cell r="X16">
            <v>54</v>
          </cell>
          <cell r="Y16">
            <v>570831</v>
          </cell>
          <cell r="Z16">
            <v>0</v>
          </cell>
          <cell r="AA16">
            <v>570831</v>
          </cell>
          <cell r="AB16">
            <v>48222</v>
          </cell>
          <cell r="AC16">
            <v>619053</v>
          </cell>
          <cell r="AD16">
            <v>0</v>
          </cell>
          <cell r="AE16">
            <v>0</v>
          </cell>
          <cell r="AF16">
            <v>0</v>
          </cell>
          <cell r="AG16">
            <v>619053</v>
          </cell>
          <cell r="AI16">
            <v>7</v>
          </cell>
          <cell r="AJ16">
            <v>7</v>
          </cell>
          <cell r="AK16" t="str">
            <v>AMESBURY</v>
          </cell>
          <cell r="AL16">
            <v>570831</v>
          </cell>
          <cell r="AM16">
            <v>484726</v>
          </cell>
          <cell r="AN16">
            <v>86105</v>
          </cell>
          <cell r="AO16">
            <v>0</v>
          </cell>
          <cell r="AP16">
            <v>0</v>
          </cell>
          <cell r="AQ16">
            <v>20828.75</v>
          </cell>
          <cell r="AR16">
            <v>26526.5</v>
          </cell>
          <cell r="AS16">
            <v>0</v>
          </cell>
          <cell r="AT16">
            <v>0</v>
          </cell>
          <cell r="AU16">
            <v>133460.25</v>
          </cell>
          <cell r="AV16">
            <v>82433.529681994172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86105</v>
          </cell>
          <cell r="BK16">
            <v>86105</v>
          </cell>
          <cell r="BL16">
            <v>0</v>
          </cell>
          <cell r="BN16">
            <v>0</v>
          </cell>
          <cell r="BO16">
            <v>0</v>
          </cell>
          <cell r="BQ16">
            <v>12862</v>
          </cell>
          <cell r="BR16">
            <v>5607.75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86</v>
          </cell>
          <cell r="E17">
            <v>1448224</v>
          </cell>
          <cell r="F17">
            <v>76798</v>
          </cell>
          <cell r="G17">
            <v>1525022</v>
          </cell>
          <cell r="I17">
            <v>174177.39065900483</v>
          </cell>
          <cell r="J17">
            <v>0.45180766800278027</v>
          </cell>
          <cell r="K17">
            <v>76798</v>
          </cell>
          <cell r="L17">
            <v>250975.39065900483</v>
          </cell>
          <cell r="N17">
            <v>1274046.6093409951</v>
          </cell>
          <cell r="P17">
            <v>0</v>
          </cell>
          <cell r="Q17">
            <v>174177.39065900483</v>
          </cell>
          <cell r="R17">
            <v>76798</v>
          </cell>
          <cell r="S17">
            <v>250975.39065900483</v>
          </cell>
          <cell r="U17">
            <v>462310.25</v>
          </cell>
          <cell r="V17">
            <v>0</v>
          </cell>
          <cell r="W17">
            <v>8</v>
          </cell>
          <cell r="X17">
            <v>86</v>
          </cell>
          <cell r="Y17">
            <v>1448224</v>
          </cell>
          <cell r="Z17">
            <v>0</v>
          </cell>
          <cell r="AA17">
            <v>1448224</v>
          </cell>
          <cell r="AB17">
            <v>76798</v>
          </cell>
          <cell r="AC17">
            <v>1525022</v>
          </cell>
          <cell r="AD17">
            <v>0</v>
          </cell>
          <cell r="AE17">
            <v>0</v>
          </cell>
          <cell r="AF17">
            <v>0</v>
          </cell>
          <cell r="AG17">
            <v>1525022</v>
          </cell>
          <cell r="AI17">
            <v>8</v>
          </cell>
          <cell r="AJ17">
            <v>8</v>
          </cell>
          <cell r="AK17" t="str">
            <v>AMHERST</v>
          </cell>
          <cell r="AL17">
            <v>1448224</v>
          </cell>
          <cell r="AM17">
            <v>1266289</v>
          </cell>
          <cell r="AN17">
            <v>181935</v>
          </cell>
          <cell r="AO17">
            <v>69685.5</v>
          </cell>
          <cell r="AP17">
            <v>39206.75</v>
          </cell>
          <cell r="AQ17">
            <v>27995.5</v>
          </cell>
          <cell r="AR17">
            <v>40816.75</v>
          </cell>
          <cell r="AS17">
            <v>25872.75</v>
          </cell>
          <cell r="AT17">
            <v>0</v>
          </cell>
          <cell r="AU17">
            <v>385512.25</v>
          </cell>
          <cell r="AV17">
            <v>174177.39065900483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181935</v>
          </cell>
          <cell r="BK17">
            <v>181935</v>
          </cell>
          <cell r="BL17">
            <v>0</v>
          </cell>
          <cell r="BN17">
            <v>0</v>
          </cell>
          <cell r="BO17">
            <v>0</v>
          </cell>
          <cell r="BQ17">
            <v>268818</v>
          </cell>
          <cell r="BR17">
            <v>81755.25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</v>
          </cell>
          <cell r="E18">
            <v>186170</v>
          </cell>
          <cell r="F18">
            <v>10672</v>
          </cell>
          <cell r="G18">
            <v>196842</v>
          </cell>
          <cell r="I18">
            <v>89971.78660918797</v>
          </cell>
          <cell r="J18">
            <v>0.81933309603944937</v>
          </cell>
          <cell r="K18">
            <v>10672</v>
          </cell>
          <cell r="L18">
            <v>100643.78660918797</v>
          </cell>
          <cell r="N18">
            <v>96198.21339081203</v>
          </cell>
          <cell r="P18">
            <v>0</v>
          </cell>
          <cell r="Q18">
            <v>89971.78660918797</v>
          </cell>
          <cell r="R18">
            <v>10672</v>
          </cell>
          <cell r="S18">
            <v>100643.78660918797</v>
          </cell>
          <cell r="U18">
            <v>120483</v>
          </cell>
          <cell r="V18">
            <v>0</v>
          </cell>
          <cell r="W18">
            <v>9</v>
          </cell>
          <cell r="X18">
            <v>12</v>
          </cell>
          <cell r="Y18">
            <v>186170</v>
          </cell>
          <cell r="Z18">
            <v>0</v>
          </cell>
          <cell r="AA18">
            <v>186170</v>
          </cell>
          <cell r="AB18">
            <v>10672</v>
          </cell>
          <cell r="AC18">
            <v>196842</v>
          </cell>
          <cell r="AD18">
            <v>0</v>
          </cell>
          <cell r="AE18">
            <v>0</v>
          </cell>
          <cell r="AF18">
            <v>0</v>
          </cell>
          <cell r="AG18">
            <v>196842</v>
          </cell>
          <cell r="AI18">
            <v>9</v>
          </cell>
          <cell r="AJ18">
            <v>9</v>
          </cell>
          <cell r="AK18" t="str">
            <v>ANDOVER</v>
          </cell>
          <cell r="AL18">
            <v>186170</v>
          </cell>
          <cell r="AM18">
            <v>92191</v>
          </cell>
          <cell r="AN18">
            <v>93979</v>
          </cell>
          <cell r="AO18">
            <v>9204.5</v>
          </cell>
          <cell r="AP18">
            <v>6627.5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109811</v>
          </cell>
          <cell r="AV18">
            <v>89971.78660918797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93979</v>
          </cell>
          <cell r="BK18">
            <v>93979</v>
          </cell>
          <cell r="BL18">
            <v>0</v>
          </cell>
          <cell r="BN18">
            <v>0</v>
          </cell>
          <cell r="BO18">
            <v>0</v>
          </cell>
          <cell r="BQ18">
            <v>4749</v>
          </cell>
          <cell r="BR18">
            <v>4961.25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8</v>
          </cell>
          <cell r="E19">
            <v>99224</v>
          </cell>
          <cell r="F19">
            <v>6716</v>
          </cell>
          <cell r="G19">
            <v>105940</v>
          </cell>
          <cell r="I19">
            <v>0</v>
          </cell>
          <cell r="J19">
            <v>0</v>
          </cell>
          <cell r="K19">
            <v>6716</v>
          </cell>
          <cell r="L19">
            <v>6716</v>
          </cell>
          <cell r="N19">
            <v>99224</v>
          </cell>
          <cell r="P19">
            <v>0</v>
          </cell>
          <cell r="Q19">
            <v>0</v>
          </cell>
          <cell r="R19">
            <v>6716</v>
          </cell>
          <cell r="S19">
            <v>6716</v>
          </cell>
          <cell r="U19">
            <v>55755.5</v>
          </cell>
          <cell r="V19">
            <v>0</v>
          </cell>
          <cell r="W19">
            <v>10</v>
          </cell>
          <cell r="X19">
            <v>8</v>
          </cell>
          <cell r="Y19">
            <v>99224</v>
          </cell>
          <cell r="Z19">
            <v>0</v>
          </cell>
          <cell r="AA19">
            <v>99224</v>
          </cell>
          <cell r="AB19">
            <v>6716</v>
          </cell>
          <cell r="AC19">
            <v>105940</v>
          </cell>
          <cell r="AD19">
            <v>0</v>
          </cell>
          <cell r="AE19">
            <v>0</v>
          </cell>
          <cell r="AF19">
            <v>0</v>
          </cell>
          <cell r="AG19">
            <v>105940</v>
          </cell>
          <cell r="AI19">
            <v>10</v>
          </cell>
          <cell r="AJ19">
            <v>10</v>
          </cell>
          <cell r="AK19" t="str">
            <v>ARLINGTON</v>
          </cell>
          <cell r="AL19">
            <v>99224</v>
          </cell>
          <cell r="AM19">
            <v>160602</v>
          </cell>
          <cell r="AN19">
            <v>0</v>
          </cell>
          <cell r="AO19">
            <v>0</v>
          </cell>
          <cell r="AP19">
            <v>0</v>
          </cell>
          <cell r="AQ19">
            <v>21184</v>
          </cell>
          <cell r="AR19">
            <v>8326.5</v>
          </cell>
          <cell r="AS19">
            <v>19529</v>
          </cell>
          <cell r="AT19">
            <v>0</v>
          </cell>
          <cell r="AU19">
            <v>49039.5</v>
          </cell>
          <cell r="AV19">
            <v>0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0</v>
          </cell>
          <cell r="BO19">
            <v>0</v>
          </cell>
          <cell r="BQ19">
            <v>2318</v>
          </cell>
          <cell r="BR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Q20">
            <v>0</v>
          </cell>
          <cell r="BR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Q21">
            <v>0</v>
          </cell>
          <cell r="BR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Q22">
            <v>0</v>
          </cell>
          <cell r="BR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70</v>
          </cell>
          <cell r="E23">
            <v>841482</v>
          </cell>
          <cell r="F23">
            <v>61352</v>
          </cell>
          <cell r="G23">
            <v>902834</v>
          </cell>
          <cell r="I23">
            <v>0</v>
          </cell>
          <cell r="J23">
            <v>0</v>
          </cell>
          <cell r="K23">
            <v>61352</v>
          </cell>
          <cell r="L23">
            <v>61352</v>
          </cell>
          <cell r="N23">
            <v>841482</v>
          </cell>
          <cell r="P23">
            <v>0</v>
          </cell>
          <cell r="Q23">
            <v>0</v>
          </cell>
          <cell r="R23">
            <v>61352</v>
          </cell>
          <cell r="S23">
            <v>61352</v>
          </cell>
          <cell r="U23">
            <v>164305.25</v>
          </cell>
          <cell r="V23">
            <v>0</v>
          </cell>
          <cell r="W23">
            <v>14</v>
          </cell>
          <cell r="X23">
            <v>70</v>
          </cell>
          <cell r="Y23">
            <v>841482</v>
          </cell>
          <cell r="Z23">
            <v>0</v>
          </cell>
          <cell r="AA23">
            <v>841482</v>
          </cell>
          <cell r="AB23">
            <v>61352</v>
          </cell>
          <cell r="AC23">
            <v>902834</v>
          </cell>
          <cell r="AD23">
            <v>0</v>
          </cell>
          <cell r="AE23">
            <v>0</v>
          </cell>
          <cell r="AF23">
            <v>0</v>
          </cell>
          <cell r="AG23">
            <v>902834</v>
          </cell>
          <cell r="AI23">
            <v>14</v>
          </cell>
          <cell r="AJ23">
            <v>14</v>
          </cell>
          <cell r="AK23" t="str">
            <v>ASHLAND</v>
          </cell>
          <cell r="AL23">
            <v>841482</v>
          </cell>
          <cell r="AM23">
            <v>916518</v>
          </cell>
          <cell r="AN23">
            <v>0</v>
          </cell>
          <cell r="AO23">
            <v>1351.75</v>
          </cell>
          <cell r="AP23">
            <v>31181.5</v>
          </cell>
          <cell r="AQ23">
            <v>21500</v>
          </cell>
          <cell r="AR23">
            <v>7716.25</v>
          </cell>
          <cell r="AS23">
            <v>41203.75</v>
          </cell>
          <cell r="AT23">
            <v>0</v>
          </cell>
          <cell r="AU23">
            <v>102953.25</v>
          </cell>
          <cell r="AV23">
            <v>0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Q23">
            <v>19888</v>
          </cell>
          <cell r="BR23">
            <v>6081.75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Q24">
            <v>0</v>
          </cell>
          <cell r="BR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306</v>
          </cell>
          <cell r="E25">
            <v>2816258</v>
          </cell>
          <cell r="F25">
            <v>273258</v>
          </cell>
          <cell r="G25">
            <v>3089516</v>
          </cell>
          <cell r="I25">
            <v>0</v>
          </cell>
          <cell r="J25">
            <v>0</v>
          </cell>
          <cell r="K25">
            <v>273258</v>
          </cell>
          <cell r="L25">
            <v>273258</v>
          </cell>
          <cell r="N25">
            <v>2816258</v>
          </cell>
          <cell r="P25">
            <v>0</v>
          </cell>
          <cell r="Q25">
            <v>0</v>
          </cell>
          <cell r="R25">
            <v>273258</v>
          </cell>
          <cell r="S25">
            <v>273258</v>
          </cell>
          <cell r="U25">
            <v>447972.25</v>
          </cell>
          <cell r="V25">
            <v>0</v>
          </cell>
          <cell r="W25">
            <v>16</v>
          </cell>
          <cell r="X25">
            <v>306</v>
          </cell>
          <cell r="Y25">
            <v>2816258</v>
          </cell>
          <cell r="Z25">
            <v>0</v>
          </cell>
          <cell r="AA25">
            <v>2816258</v>
          </cell>
          <cell r="AB25">
            <v>273258</v>
          </cell>
          <cell r="AC25">
            <v>3089516</v>
          </cell>
          <cell r="AD25">
            <v>0</v>
          </cell>
          <cell r="AE25">
            <v>0</v>
          </cell>
          <cell r="AF25">
            <v>0</v>
          </cell>
          <cell r="AG25">
            <v>3089516</v>
          </cell>
          <cell r="AI25">
            <v>16</v>
          </cell>
          <cell r="AJ25">
            <v>16</v>
          </cell>
          <cell r="AK25" t="str">
            <v>ATTLEBORO</v>
          </cell>
          <cell r="AL25">
            <v>2816258</v>
          </cell>
          <cell r="AM25">
            <v>3003751</v>
          </cell>
          <cell r="AN25">
            <v>0</v>
          </cell>
          <cell r="AO25">
            <v>0</v>
          </cell>
          <cell r="AP25">
            <v>45582.5</v>
          </cell>
          <cell r="AQ25">
            <v>48643.5</v>
          </cell>
          <cell r="AR25">
            <v>20451.5</v>
          </cell>
          <cell r="AS25">
            <v>60036.75</v>
          </cell>
          <cell r="AT25">
            <v>0</v>
          </cell>
          <cell r="AU25">
            <v>174714.25</v>
          </cell>
          <cell r="AV25">
            <v>0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N25">
            <v>0</v>
          </cell>
          <cell r="BO25">
            <v>0</v>
          </cell>
          <cell r="BQ25">
            <v>200294</v>
          </cell>
          <cell r="BR25">
            <v>2851.5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14</v>
          </cell>
          <cell r="E26">
            <v>191369</v>
          </cell>
          <cell r="F26">
            <v>12481</v>
          </cell>
          <cell r="G26">
            <v>203850</v>
          </cell>
          <cell r="I26">
            <v>0</v>
          </cell>
          <cell r="J26">
            <v>0</v>
          </cell>
          <cell r="K26">
            <v>12481</v>
          </cell>
          <cell r="L26">
            <v>12481</v>
          </cell>
          <cell r="N26">
            <v>191369</v>
          </cell>
          <cell r="P26">
            <v>0</v>
          </cell>
          <cell r="Q26">
            <v>0</v>
          </cell>
          <cell r="R26">
            <v>12481</v>
          </cell>
          <cell r="S26">
            <v>12481</v>
          </cell>
          <cell r="U26">
            <v>39296.5</v>
          </cell>
          <cell r="V26">
            <v>0</v>
          </cell>
          <cell r="W26">
            <v>17</v>
          </cell>
          <cell r="X26">
            <v>14</v>
          </cell>
          <cell r="Y26">
            <v>191369</v>
          </cell>
          <cell r="Z26">
            <v>0</v>
          </cell>
          <cell r="AA26">
            <v>191369</v>
          </cell>
          <cell r="AB26">
            <v>12481</v>
          </cell>
          <cell r="AC26">
            <v>203850</v>
          </cell>
          <cell r="AD26">
            <v>0</v>
          </cell>
          <cell r="AE26">
            <v>0</v>
          </cell>
          <cell r="AF26">
            <v>0</v>
          </cell>
          <cell r="AG26">
            <v>203850</v>
          </cell>
          <cell r="AI26">
            <v>17</v>
          </cell>
          <cell r="AJ26">
            <v>17</v>
          </cell>
          <cell r="AK26" t="str">
            <v>AUBURN</v>
          </cell>
          <cell r="AL26">
            <v>191369</v>
          </cell>
          <cell r="AM26">
            <v>281880</v>
          </cell>
          <cell r="AN26">
            <v>0</v>
          </cell>
          <cell r="AO26">
            <v>0</v>
          </cell>
          <cell r="AP26">
            <v>15722.25</v>
          </cell>
          <cell r="AQ26">
            <v>0</v>
          </cell>
          <cell r="AR26">
            <v>0</v>
          </cell>
          <cell r="AS26">
            <v>11093.25</v>
          </cell>
          <cell r="AT26">
            <v>0</v>
          </cell>
          <cell r="AU26">
            <v>26815.5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Q26">
            <v>8877</v>
          </cell>
          <cell r="BR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</v>
          </cell>
          <cell r="E27">
            <v>132786</v>
          </cell>
          <cell r="F27">
            <v>8037</v>
          </cell>
          <cell r="G27">
            <v>140823</v>
          </cell>
          <cell r="I27">
            <v>102027.82794575789</v>
          </cell>
          <cell r="J27">
            <v>0.86688696537015653</v>
          </cell>
          <cell r="K27">
            <v>8037</v>
          </cell>
          <cell r="L27">
            <v>110064.82794575789</v>
          </cell>
          <cell r="N27">
            <v>30758.17205424211</v>
          </cell>
          <cell r="P27">
            <v>0</v>
          </cell>
          <cell r="Q27">
            <v>102027.82794575789</v>
          </cell>
          <cell r="R27">
            <v>8037</v>
          </cell>
          <cell r="S27">
            <v>110064.82794575789</v>
          </cell>
          <cell r="U27">
            <v>125731.5</v>
          </cell>
          <cell r="V27">
            <v>0</v>
          </cell>
          <cell r="W27">
            <v>18</v>
          </cell>
          <cell r="X27">
            <v>9</v>
          </cell>
          <cell r="Y27">
            <v>132786</v>
          </cell>
          <cell r="Z27">
            <v>0</v>
          </cell>
          <cell r="AA27">
            <v>132786</v>
          </cell>
          <cell r="AB27">
            <v>8037</v>
          </cell>
          <cell r="AC27">
            <v>140823</v>
          </cell>
          <cell r="AD27">
            <v>0</v>
          </cell>
          <cell r="AE27">
            <v>0</v>
          </cell>
          <cell r="AF27">
            <v>0</v>
          </cell>
          <cell r="AG27">
            <v>140823</v>
          </cell>
          <cell r="AI27">
            <v>18</v>
          </cell>
          <cell r="AJ27">
            <v>18</v>
          </cell>
          <cell r="AK27" t="str">
            <v>AVON</v>
          </cell>
          <cell r="AL27">
            <v>132786</v>
          </cell>
          <cell r="AM27">
            <v>26214</v>
          </cell>
          <cell r="AN27">
            <v>106572</v>
          </cell>
          <cell r="AO27">
            <v>0</v>
          </cell>
          <cell r="AP27">
            <v>6864.5</v>
          </cell>
          <cell r="AQ27">
            <v>0</v>
          </cell>
          <cell r="AR27">
            <v>0</v>
          </cell>
          <cell r="AS27">
            <v>4258</v>
          </cell>
          <cell r="AT27">
            <v>0</v>
          </cell>
          <cell r="AU27">
            <v>117694.5</v>
          </cell>
          <cell r="AV27">
            <v>102027.82794575789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106572</v>
          </cell>
          <cell r="BK27">
            <v>106572</v>
          </cell>
          <cell r="BL27">
            <v>0</v>
          </cell>
          <cell r="BN27">
            <v>0</v>
          </cell>
          <cell r="BO27">
            <v>0</v>
          </cell>
          <cell r="BQ27">
            <v>4102</v>
          </cell>
          <cell r="BR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Q28">
            <v>0</v>
          </cell>
          <cell r="BR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234</v>
          </cell>
          <cell r="E29">
            <v>2762271</v>
          </cell>
          <cell r="F29">
            <v>207936</v>
          </cell>
          <cell r="G29">
            <v>2970207</v>
          </cell>
          <cell r="I29">
            <v>327696.85548933456</v>
          </cell>
          <cell r="J29">
            <v>0.45726477201509191</v>
          </cell>
          <cell r="K29">
            <v>207936</v>
          </cell>
          <cell r="L29">
            <v>535632.85548933456</v>
          </cell>
          <cell r="N29">
            <v>2434574.1445106654</v>
          </cell>
          <cell r="P29">
            <v>0</v>
          </cell>
          <cell r="Q29">
            <v>327696.85548933456</v>
          </cell>
          <cell r="R29">
            <v>207936</v>
          </cell>
          <cell r="S29">
            <v>535632.85548933456</v>
          </cell>
          <cell r="U29">
            <v>924581.75</v>
          </cell>
          <cell r="V29">
            <v>0</v>
          </cell>
          <cell r="W29">
            <v>20</v>
          </cell>
          <cell r="X29">
            <v>234</v>
          </cell>
          <cell r="Y29">
            <v>2762271</v>
          </cell>
          <cell r="Z29">
            <v>0</v>
          </cell>
          <cell r="AA29">
            <v>2762271</v>
          </cell>
          <cell r="AB29">
            <v>207936</v>
          </cell>
          <cell r="AC29">
            <v>2970207</v>
          </cell>
          <cell r="AD29">
            <v>0</v>
          </cell>
          <cell r="AE29">
            <v>0</v>
          </cell>
          <cell r="AF29">
            <v>0</v>
          </cell>
          <cell r="AG29">
            <v>2970207</v>
          </cell>
          <cell r="AI29">
            <v>20</v>
          </cell>
          <cell r="AJ29">
            <v>20</v>
          </cell>
          <cell r="AK29" t="str">
            <v>BARNSTABLE</v>
          </cell>
          <cell r="AL29">
            <v>2762271</v>
          </cell>
          <cell r="AM29">
            <v>2419979</v>
          </cell>
          <cell r="AN29">
            <v>342292</v>
          </cell>
          <cell r="AO29">
            <v>79475.5</v>
          </cell>
          <cell r="AP29">
            <v>78220.25</v>
          </cell>
          <cell r="AQ29">
            <v>80478</v>
          </cell>
          <cell r="AR29">
            <v>124063.25</v>
          </cell>
          <cell r="AS29">
            <v>12116.75</v>
          </cell>
          <cell r="AT29">
            <v>0</v>
          </cell>
          <cell r="AU29">
            <v>716645.75</v>
          </cell>
          <cell r="AV29">
            <v>327696.85548933456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342292</v>
          </cell>
          <cell r="BK29">
            <v>342292</v>
          </cell>
          <cell r="BL29">
            <v>0</v>
          </cell>
          <cell r="BN29">
            <v>0</v>
          </cell>
          <cell r="BO29">
            <v>0</v>
          </cell>
          <cell r="BQ29">
            <v>76104</v>
          </cell>
          <cell r="BR29">
            <v>120687.75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Q30">
            <v>0</v>
          </cell>
          <cell r="BR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Q31">
            <v>0</v>
          </cell>
          <cell r="BR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25726</v>
          </cell>
          <cell r="F32">
            <v>1786</v>
          </cell>
          <cell r="G32">
            <v>27512</v>
          </cell>
          <cell r="I32">
            <v>0</v>
          </cell>
          <cell r="J32">
            <v>0</v>
          </cell>
          <cell r="K32">
            <v>1786</v>
          </cell>
          <cell r="L32">
            <v>1786</v>
          </cell>
          <cell r="N32">
            <v>25726</v>
          </cell>
          <cell r="P32">
            <v>0</v>
          </cell>
          <cell r="Q32">
            <v>0</v>
          </cell>
          <cell r="R32">
            <v>1786</v>
          </cell>
          <cell r="S32">
            <v>1786</v>
          </cell>
          <cell r="U32">
            <v>12235</v>
          </cell>
          <cell r="V32">
            <v>0</v>
          </cell>
          <cell r="W32">
            <v>23</v>
          </cell>
          <cell r="X32">
            <v>2</v>
          </cell>
          <cell r="Y32">
            <v>25726</v>
          </cell>
          <cell r="Z32">
            <v>0</v>
          </cell>
          <cell r="AA32">
            <v>25726</v>
          </cell>
          <cell r="AB32">
            <v>1786</v>
          </cell>
          <cell r="AC32">
            <v>27512</v>
          </cell>
          <cell r="AD32">
            <v>0</v>
          </cell>
          <cell r="AE32">
            <v>0</v>
          </cell>
          <cell r="AF32">
            <v>0</v>
          </cell>
          <cell r="AG32">
            <v>27512</v>
          </cell>
          <cell r="AI32">
            <v>23</v>
          </cell>
          <cell r="AJ32">
            <v>23</v>
          </cell>
          <cell r="AK32" t="str">
            <v>BEDFORD</v>
          </cell>
          <cell r="AL32">
            <v>25726</v>
          </cell>
          <cell r="AM32">
            <v>29752</v>
          </cell>
          <cell r="AN32">
            <v>0</v>
          </cell>
          <cell r="AO32">
            <v>0</v>
          </cell>
          <cell r="AP32">
            <v>0</v>
          </cell>
          <cell r="AQ32">
            <v>10449</v>
          </cell>
          <cell r="AR32">
            <v>0</v>
          </cell>
          <cell r="AS32">
            <v>0</v>
          </cell>
          <cell r="AT32">
            <v>0</v>
          </cell>
          <cell r="AU32">
            <v>10449</v>
          </cell>
          <cell r="AV32">
            <v>0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N32">
            <v>0</v>
          </cell>
          <cell r="BO32">
            <v>0</v>
          </cell>
          <cell r="BQ32">
            <v>5476</v>
          </cell>
          <cell r="BR32">
            <v>1221.25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47</v>
          </cell>
          <cell r="E33">
            <v>522297</v>
          </cell>
          <cell r="F33">
            <v>41754</v>
          </cell>
          <cell r="G33">
            <v>564051</v>
          </cell>
          <cell r="I33">
            <v>40864.934840902635</v>
          </cell>
          <cell r="J33">
            <v>0.36805060616903545</v>
          </cell>
          <cell r="K33">
            <v>41754</v>
          </cell>
          <cell r="L33">
            <v>82618.934840902628</v>
          </cell>
          <cell r="N33">
            <v>481432.06515909737</v>
          </cell>
          <cell r="P33">
            <v>0</v>
          </cell>
          <cell r="Q33">
            <v>40864.934840902635</v>
          </cell>
          <cell r="R33">
            <v>41754</v>
          </cell>
          <cell r="S33">
            <v>82618.934840902628</v>
          </cell>
          <cell r="U33">
            <v>152784.75</v>
          </cell>
          <cell r="V33">
            <v>0</v>
          </cell>
          <cell r="W33">
            <v>24</v>
          </cell>
          <cell r="X33">
            <v>47</v>
          </cell>
          <cell r="Y33">
            <v>522297</v>
          </cell>
          <cell r="Z33">
            <v>0</v>
          </cell>
          <cell r="AA33">
            <v>522297</v>
          </cell>
          <cell r="AB33">
            <v>41754</v>
          </cell>
          <cell r="AC33">
            <v>564051</v>
          </cell>
          <cell r="AD33">
            <v>0</v>
          </cell>
          <cell r="AE33">
            <v>0</v>
          </cell>
          <cell r="AF33">
            <v>0</v>
          </cell>
          <cell r="AG33">
            <v>564051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522297</v>
          </cell>
          <cell r="AM33">
            <v>479612</v>
          </cell>
          <cell r="AN33">
            <v>42685</v>
          </cell>
          <cell r="AO33">
            <v>18376.75</v>
          </cell>
          <cell r="AP33">
            <v>32858.75</v>
          </cell>
          <cell r="AQ33">
            <v>8497.5</v>
          </cell>
          <cell r="AR33">
            <v>8612.75</v>
          </cell>
          <cell r="AS33">
            <v>0</v>
          </cell>
          <cell r="AT33">
            <v>0</v>
          </cell>
          <cell r="AU33">
            <v>111030.75</v>
          </cell>
          <cell r="AV33">
            <v>40864.934840902635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42685</v>
          </cell>
          <cell r="BK33">
            <v>42685</v>
          </cell>
          <cell r="BL33">
            <v>0</v>
          </cell>
          <cell r="BN33">
            <v>0</v>
          </cell>
          <cell r="BO33">
            <v>0</v>
          </cell>
          <cell r="BQ33">
            <v>59939</v>
          </cell>
          <cell r="BR33">
            <v>16659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</v>
          </cell>
          <cell r="E34">
            <v>60492</v>
          </cell>
          <cell r="F34">
            <v>5358</v>
          </cell>
          <cell r="G34">
            <v>65850</v>
          </cell>
          <cell r="I34">
            <v>0</v>
          </cell>
          <cell r="J34">
            <v>0</v>
          </cell>
          <cell r="K34">
            <v>5358</v>
          </cell>
          <cell r="L34">
            <v>5358</v>
          </cell>
          <cell r="N34">
            <v>60492</v>
          </cell>
          <cell r="P34">
            <v>0</v>
          </cell>
          <cell r="Q34">
            <v>0</v>
          </cell>
          <cell r="R34">
            <v>5358</v>
          </cell>
          <cell r="S34">
            <v>5358</v>
          </cell>
          <cell r="U34">
            <v>14755.75</v>
          </cell>
          <cell r="V34">
            <v>0</v>
          </cell>
          <cell r="W34">
            <v>25</v>
          </cell>
          <cell r="X34">
            <v>6</v>
          </cell>
          <cell r="Y34">
            <v>60492</v>
          </cell>
          <cell r="Z34">
            <v>0</v>
          </cell>
          <cell r="AA34">
            <v>60492</v>
          </cell>
          <cell r="AB34">
            <v>5358</v>
          </cell>
          <cell r="AC34">
            <v>65850</v>
          </cell>
          <cell r="AD34">
            <v>0</v>
          </cell>
          <cell r="AE34">
            <v>0</v>
          </cell>
          <cell r="AF34">
            <v>0</v>
          </cell>
          <cell r="AG34">
            <v>65850</v>
          </cell>
          <cell r="AI34">
            <v>25</v>
          </cell>
          <cell r="AJ34">
            <v>25</v>
          </cell>
          <cell r="AK34" t="str">
            <v>BELLINGHAM</v>
          </cell>
          <cell r="AL34">
            <v>60492</v>
          </cell>
          <cell r="AM34">
            <v>66021</v>
          </cell>
          <cell r="AN34">
            <v>0</v>
          </cell>
          <cell r="AO34">
            <v>0</v>
          </cell>
          <cell r="AP34">
            <v>5268.25</v>
          </cell>
          <cell r="AQ34">
            <v>0</v>
          </cell>
          <cell r="AR34">
            <v>0</v>
          </cell>
          <cell r="AS34">
            <v>4129.5</v>
          </cell>
          <cell r="AT34">
            <v>0</v>
          </cell>
          <cell r="AU34">
            <v>9397.75</v>
          </cell>
          <cell r="AV34">
            <v>0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N34">
            <v>0</v>
          </cell>
          <cell r="BO34">
            <v>0</v>
          </cell>
          <cell r="BQ34">
            <v>23375</v>
          </cell>
          <cell r="BR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31146</v>
          </cell>
          <cell r="F35">
            <v>1786</v>
          </cell>
          <cell r="G35">
            <v>32932</v>
          </cell>
          <cell r="I35">
            <v>2598.2765177043398</v>
          </cell>
          <cell r="J35">
            <v>0.27800947118599828</v>
          </cell>
          <cell r="K35">
            <v>1786</v>
          </cell>
          <cell r="L35">
            <v>4384.2765177043402</v>
          </cell>
          <cell r="N35">
            <v>28547.72348229566</v>
          </cell>
          <cell r="P35">
            <v>0</v>
          </cell>
          <cell r="Q35">
            <v>2598.2765177043398</v>
          </cell>
          <cell r="R35">
            <v>1786</v>
          </cell>
          <cell r="S35">
            <v>4384.2765177043402</v>
          </cell>
          <cell r="U35">
            <v>11132</v>
          </cell>
          <cell r="V35">
            <v>0</v>
          </cell>
          <cell r="W35">
            <v>26</v>
          </cell>
          <cell r="X35">
            <v>2</v>
          </cell>
          <cell r="Y35">
            <v>31146</v>
          </cell>
          <cell r="Z35">
            <v>0</v>
          </cell>
          <cell r="AA35">
            <v>31146</v>
          </cell>
          <cell r="AB35">
            <v>1786</v>
          </cell>
          <cell r="AC35">
            <v>32932</v>
          </cell>
          <cell r="AD35">
            <v>0</v>
          </cell>
          <cell r="AE35">
            <v>0</v>
          </cell>
          <cell r="AF35">
            <v>0</v>
          </cell>
          <cell r="AG35">
            <v>32932</v>
          </cell>
          <cell r="AI35">
            <v>26</v>
          </cell>
          <cell r="AJ35">
            <v>26</v>
          </cell>
          <cell r="AK35" t="str">
            <v>BELMONT</v>
          </cell>
          <cell r="AL35">
            <v>31146</v>
          </cell>
          <cell r="AM35">
            <v>28432</v>
          </cell>
          <cell r="AN35">
            <v>2714</v>
          </cell>
          <cell r="AO35">
            <v>0</v>
          </cell>
          <cell r="AP35">
            <v>4543.25</v>
          </cell>
          <cell r="AQ35">
            <v>1924.75</v>
          </cell>
          <cell r="AR35">
            <v>164</v>
          </cell>
          <cell r="AS35">
            <v>0</v>
          </cell>
          <cell r="AT35">
            <v>0</v>
          </cell>
          <cell r="AU35">
            <v>9346</v>
          </cell>
          <cell r="AV35">
            <v>2598.2765177043398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2714</v>
          </cell>
          <cell r="BK35">
            <v>2714</v>
          </cell>
          <cell r="BL35">
            <v>0</v>
          </cell>
          <cell r="BN35">
            <v>0</v>
          </cell>
          <cell r="BO35">
            <v>0</v>
          </cell>
          <cell r="BQ35">
            <v>1672</v>
          </cell>
          <cell r="BR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5373.75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11442</v>
          </cell>
          <cell r="AN36">
            <v>0</v>
          </cell>
          <cell r="AO36">
            <v>0</v>
          </cell>
          <cell r="AP36">
            <v>5373.75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Q36">
            <v>0</v>
          </cell>
          <cell r="BR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12892.5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12892.5</v>
          </cell>
          <cell r="AR37">
            <v>0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Q37">
            <v>0</v>
          </cell>
          <cell r="BR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Q38">
            <v>0</v>
          </cell>
          <cell r="BR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10</v>
          </cell>
          <cell r="E39">
            <v>132946</v>
          </cell>
          <cell r="F39">
            <v>8828</v>
          </cell>
          <cell r="G39">
            <v>141774</v>
          </cell>
          <cell r="I39">
            <v>38668.749751877673</v>
          </cell>
          <cell r="J39">
            <v>0.9376458617946708</v>
          </cell>
          <cell r="K39">
            <v>8828</v>
          </cell>
          <cell r="L39">
            <v>47496.749751877673</v>
          </cell>
          <cell r="N39">
            <v>94277.25024812232</v>
          </cell>
          <cell r="P39">
            <v>0</v>
          </cell>
          <cell r="Q39">
            <v>38668.749751877673</v>
          </cell>
          <cell r="R39">
            <v>8828</v>
          </cell>
          <cell r="S39">
            <v>47496.749751877673</v>
          </cell>
          <cell r="U39">
            <v>50068.25</v>
          </cell>
          <cell r="V39">
            <v>0</v>
          </cell>
          <cell r="W39">
            <v>30</v>
          </cell>
          <cell r="X39">
            <v>10</v>
          </cell>
          <cell r="Y39">
            <v>132946</v>
          </cell>
          <cell r="Z39">
            <v>0</v>
          </cell>
          <cell r="AA39">
            <v>132946</v>
          </cell>
          <cell r="AB39">
            <v>8828</v>
          </cell>
          <cell r="AC39">
            <v>141774</v>
          </cell>
          <cell r="AD39">
            <v>0</v>
          </cell>
          <cell r="AE39">
            <v>0</v>
          </cell>
          <cell r="AF39">
            <v>0</v>
          </cell>
          <cell r="AG39">
            <v>141774</v>
          </cell>
          <cell r="AI39">
            <v>30</v>
          </cell>
          <cell r="AJ39">
            <v>30</v>
          </cell>
          <cell r="AK39" t="str">
            <v>BEVERLY</v>
          </cell>
          <cell r="AL39">
            <v>132946</v>
          </cell>
          <cell r="AM39">
            <v>92555</v>
          </cell>
          <cell r="AN39">
            <v>40391</v>
          </cell>
          <cell r="AO39">
            <v>849.25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41240.25</v>
          </cell>
          <cell r="AV39">
            <v>38668.749751877673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40391</v>
          </cell>
          <cell r="BK39">
            <v>40391</v>
          </cell>
          <cell r="BL39">
            <v>0</v>
          </cell>
          <cell r="BN39">
            <v>0</v>
          </cell>
          <cell r="BO39">
            <v>0</v>
          </cell>
          <cell r="BQ39">
            <v>26139</v>
          </cell>
          <cell r="BR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199</v>
          </cell>
          <cell r="E40">
            <v>2635376</v>
          </cell>
          <cell r="F40">
            <v>177596</v>
          </cell>
          <cell r="G40">
            <v>2812972</v>
          </cell>
          <cell r="I40">
            <v>87162.890771699196</v>
          </cell>
          <cell r="J40">
            <v>0.26135113627963041</v>
          </cell>
          <cell r="K40">
            <v>177596</v>
          </cell>
          <cell r="L40">
            <v>264758.8907716992</v>
          </cell>
          <cell r="N40">
            <v>2548213.1092283009</v>
          </cell>
          <cell r="P40">
            <v>0</v>
          </cell>
          <cell r="Q40">
            <v>87162.890771699196</v>
          </cell>
          <cell r="R40">
            <v>177596</v>
          </cell>
          <cell r="S40">
            <v>264758.8907716992</v>
          </cell>
          <cell r="U40">
            <v>511104.75</v>
          </cell>
          <cell r="V40">
            <v>0</v>
          </cell>
          <cell r="W40">
            <v>31</v>
          </cell>
          <cell r="X40">
            <v>199</v>
          </cell>
          <cell r="Y40">
            <v>2635376</v>
          </cell>
          <cell r="Z40">
            <v>0</v>
          </cell>
          <cell r="AA40">
            <v>2635376</v>
          </cell>
          <cell r="AB40">
            <v>177596</v>
          </cell>
          <cell r="AC40">
            <v>2812972</v>
          </cell>
          <cell r="AD40">
            <v>0</v>
          </cell>
          <cell r="AE40">
            <v>0</v>
          </cell>
          <cell r="AF40">
            <v>0</v>
          </cell>
          <cell r="AG40">
            <v>2812972</v>
          </cell>
          <cell r="AI40">
            <v>31</v>
          </cell>
          <cell r="AJ40">
            <v>31</v>
          </cell>
          <cell r="AK40" t="str">
            <v>BILLERICA</v>
          </cell>
          <cell r="AL40">
            <v>2635376</v>
          </cell>
          <cell r="AM40">
            <v>2544331</v>
          </cell>
          <cell r="AN40">
            <v>91045</v>
          </cell>
          <cell r="AO40">
            <v>49890.75</v>
          </cell>
          <cell r="AP40">
            <v>69212.25</v>
          </cell>
          <cell r="AQ40">
            <v>52599.75</v>
          </cell>
          <cell r="AR40">
            <v>0</v>
          </cell>
          <cell r="AS40">
            <v>70761</v>
          </cell>
          <cell r="AT40">
            <v>0</v>
          </cell>
          <cell r="AU40">
            <v>333508.75</v>
          </cell>
          <cell r="AV40">
            <v>87162.890771699196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91045</v>
          </cell>
          <cell r="BK40">
            <v>91045</v>
          </cell>
          <cell r="BL40">
            <v>0</v>
          </cell>
          <cell r="BN40">
            <v>0</v>
          </cell>
          <cell r="BO40">
            <v>0</v>
          </cell>
          <cell r="BQ40">
            <v>186816</v>
          </cell>
          <cell r="BR40">
            <v>58907.25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Q41">
            <v>0</v>
          </cell>
          <cell r="BR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Q42">
            <v>0</v>
          </cell>
          <cell r="BR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Q43">
            <v>0</v>
          </cell>
          <cell r="BR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9260</v>
          </cell>
          <cell r="E44">
            <v>136504532</v>
          </cell>
          <cell r="F44">
            <v>8213749</v>
          </cell>
          <cell r="G44">
            <v>144718281</v>
          </cell>
          <cell r="I44">
            <v>17292323.877213754</v>
          </cell>
          <cell r="J44">
            <v>0.51979112276585904</v>
          </cell>
          <cell r="K44">
            <v>8213749</v>
          </cell>
          <cell r="L44">
            <v>25506072.877213754</v>
          </cell>
          <cell r="N44">
            <v>119212208.12278625</v>
          </cell>
          <cell r="P44">
            <v>0</v>
          </cell>
          <cell r="Q44">
            <v>17292323.877213754</v>
          </cell>
          <cell r="R44">
            <v>8213749</v>
          </cell>
          <cell r="S44">
            <v>25506072.877213754</v>
          </cell>
          <cell r="U44">
            <v>41481581.25</v>
          </cell>
          <cell r="V44">
            <v>0</v>
          </cell>
          <cell r="W44">
            <v>35</v>
          </cell>
          <cell r="X44">
            <v>9260</v>
          </cell>
          <cell r="Y44">
            <v>136504532</v>
          </cell>
          <cell r="Z44">
            <v>0</v>
          </cell>
          <cell r="AA44">
            <v>136504532</v>
          </cell>
          <cell r="AB44">
            <v>8213749</v>
          </cell>
          <cell r="AC44">
            <v>144718281</v>
          </cell>
          <cell r="AD44">
            <v>0</v>
          </cell>
          <cell r="AE44">
            <v>0</v>
          </cell>
          <cell r="AF44">
            <v>0</v>
          </cell>
          <cell r="AG44">
            <v>144718281</v>
          </cell>
          <cell r="AI44">
            <v>35</v>
          </cell>
          <cell r="AJ44">
            <v>35</v>
          </cell>
          <cell r="AK44" t="str">
            <v>BOSTON</v>
          </cell>
          <cell r="AL44">
            <v>136504532</v>
          </cell>
          <cell r="AM44">
            <v>118442033</v>
          </cell>
          <cell r="AN44">
            <v>18062499</v>
          </cell>
          <cell r="AO44">
            <v>3588035.5</v>
          </cell>
          <cell r="AP44">
            <v>5065491</v>
          </cell>
          <cell r="AQ44">
            <v>3682659</v>
          </cell>
          <cell r="AR44">
            <v>1338556.75</v>
          </cell>
          <cell r="AS44">
            <v>1530591</v>
          </cell>
          <cell r="AT44">
            <v>0</v>
          </cell>
          <cell r="AU44">
            <v>33267832.25</v>
          </cell>
          <cell r="AV44">
            <v>17292323.877213754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18062499</v>
          </cell>
          <cell r="BK44">
            <v>18062499</v>
          </cell>
          <cell r="BL44">
            <v>0</v>
          </cell>
          <cell r="BN44">
            <v>0</v>
          </cell>
          <cell r="BO44">
            <v>0</v>
          </cell>
          <cell r="BQ44">
            <v>17027270</v>
          </cell>
          <cell r="BR44">
            <v>4042277.25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106</v>
          </cell>
          <cell r="E45">
            <v>1419656</v>
          </cell>
          <cell r="F45">
            <v>94058</v>
          </cell>
          <cell r="G45">
            <v>1513714</v>
          </cell>
          <cell r="I45">
            <v>183580.58592683534</v>
          </cell>
          <cell r="J45">
            <v>0.43954605588244811</v>
          </cell>
          <cell r="K45">
            <v>94058</v>
          </cell>
          <cell r="L45">
            <v>277638.58592683531</v>
          </cell>
          <cell r="N45">
            <v>1236075.4140731646</v>
          </cell>
          <cell r="P45">
            <v>0</v>
          </cell>
          <cell r="Q45">
            <v>183580.58592683534</v>
          </cell>
          <cell r="R45">
            <v>94058</v>
          </cell>
          <cell r="S45">
            <v>277638.58592683531</v>
          </cell>
          <cell r="U45">
            <v>511717.5</v>
          </cell>
          <cell r="V45">
            <v>0</v>
          </cell>
          <cell r="W45">
            <v>36</v>
          </cell>
          <cell r="X45">
            <v>106</v>
          </cell>
          <cell r="Y45">
            <v>1419656</v>
          </cell>
          <cell r="Z45">
            <v>0</v>
          </cell>
          <cell r="AA45">
            <v>1419656</v>
          </cell>
          <cell r="AB45">
            <v>94058</v>
          </cell>
          <cell r="AC45">
            <v>1513714</v>
          </cell>
          <cell r="AD45">
            <v>0</v>
          </cell>
          <cell r="AE45">
            <v>0</v>
          </cell>
          <cell r="AF45">
            <v>0</v>
          </cell>
          <cell r="AG45">
            <v>1513714</v>
          </cell>
          <cell r="AI45">
            <v>36</v>
          </cell>
          <cell r="AJ45">
            <v>36</v>
          </cell>
          <cell r="AK45" t="str">
            <v>BOURNE</v>
          </cell>
          <cell r="AL45">
            <v>1419656</v>
          </cell>
          <cell r="AM45">
            <v>1227899</v>
          </cell>
          <cell r="AN45">
            <v>191757</v>
          </cell>
          <cell r="AO45">
            <v>37208.75</v>
          </cell>
          <cell r="AP45">
            <v>55702.25</v>
          </cell>
          <cell r="AQ45">
            <v>34821</v>
          </cell>
          <cell r="AR45">
            <v>77276.5</v>
          </cell>
          <cell r="AS45">
            <v>20894</v>
          </cell>
          <cell r="AT45">
            <v>0</v>
          </cell>
          <cell r="AU45">
            <v>417659.5</v>
          </cell>
          <cell r="AV45">
            <v>183580.58592683534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191757</v>
          </cell>
          <cell r="BK45">
            <v>191757</v>
          </cell>
          <cell r="BL45">
            <v>0</v>
          </cell>
          <cell r="BN45">
            <v>0</v>
          </cell>
          <cell r="BO45">
            <v>0</v>
          </cell>
          <cell r="BQ45">
            <v>16952</v>
          </cell>
          <cell r="BR45">
            <v>42666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Q46">
            <v>0</v>
          </cell>
          <cell r="BR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Q47">
            <v>0</v>
          </cell>
          <cell r="BR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1196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1196</v>
          </cell>
          <cell r="AS48">
            <v>0</v>
          </cell>
          <cell r="AT48">
            <v>0</v>
          </cell>
          <cell r="AU48">
            <v>1196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Q48">
            <v>0</v>
          </cell>
          <cell r="BR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18</v>
          </cell>
          <cell r="E49">
            <v>216250</v>
          </cell>
          <cell r="F49">
            <v>16042</v>
          </cell>
          <cell r="G49">
            <v>232292</v>
          </cell>
          <cell r="I49">
            <v>17314.822807369452</v>
          </cell>
          <cell r="J49">
            <v>0.4149772690637919</v>
          </cell>
          <cell r="K49">
            <v>16042</v>
          </cell>
          <cell r="L49">
            <v>33356.822807369448</v>
          </cell>
          <cell r="N49">
            <v>198935.17719263054</v>
          </cell>
          <cell r="P49">
            <v>0</v>
          </cell>
          <cell r="Q49">
            <v>17314.822807369452</v>
          </cell>
          <cell r="R49">
            <v>16042</v>
          </cell>
          <cell r="S49">
            <v>33356.822807369448</v>
          </cell>
          <cell r="U49">
            <v>57766.75</v>
          </cell>
          <cell r="V49">
            <v>0</v>
          </cell>
          <cell r="W49">
            <v>40</v>
          </cell>
          <cell r="X49">
            <v>18</v>
          </cell>
          <cell r="Y49">
            <v>216250</v>
          </cell>
          <cell r="Z49">
            <v>0</v>
          </cell>
          <cell r="AA49">
            <v>216250</v>
          </cell>
          <cell r="AB49">
            <v>16042</v>
          </cell>
          <cell r="AC49">
            <v>232292</v>
          </cell>
          <cell r="AD49">
            <v>0</v>
          </cell>
          <cell r="AE49">
            <v>0</v>
          </cell>
          <cell r="AF49">
            <v>0</v>
          </cell>
          <cell r="AG49">
            <v>232292</v>
          </cell>
          <cell r="AI49">
            <v>40</v>
          </cell>
          <cell r="AJ49">
            <v>40</v>
          </cell>
          <cell r="AK49" t="str">
            <v>BRAINTREE</v>
          </cell>
          <cell r="AL49">
            <v>216250</v>
          </cell>
          <cell r="AM49">
            <v>198164</v>
          </cell>
          <cell r="AN49">
            <v>18086</v>
          </cell>
          <cell r="AO49">
            <v>2833.25</v>
          </cell>
          <cell r="AP49">
            <v>6888.75</v>
          </cell>
          <cell r="AQ49">
            <v>13916.75</v>
          </cell>
          <cell r="AR49">
            <v>0</v>
          </cell>
          <cell r="AS49">
            <v>0</v>
          </cell>
          <cell r="AT49">
            <v>0</v>
          </cell>
          <cell r="AU49">
            <v>41724.75</v>
          </cell>
          <cell r="AV49">
            <v>17314.822807369452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18086</v>
          </cell>
          <cell r="BK49">
            <v>18086</v>
          </cell>
          <cell r="BL49">
            <v>0</v>
          </cell>
          <cell r="BN49">
            <v>0</v>
          </cell>
          <cell r="BO49">
            <v>0</v>
          </cell>
          <cell r="BQ49">
            <v>6639</v>
          </cell>
          <cell r="BR49">
            <v>113.75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Q50">
            <v>0</v>
          </cell>
          <cell r="BR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Q51">
            <v>0</v>
          </cell>
          <cell r="BR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Q52">
            <v>0</v>
          </cell>
          <cell r="BR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378</v>
          </cell>
          <cell r="E53">
            <v>4245631</v>
          </cell>
          <cell r="F53">
            <v>337208</v>
          </cell>
          <cell r="G53">
            <v>4582839</v>
          </cell>
          <cell r="I53">
            <v>763912.44341596542</v>
          </cell>
          <cell r="J53">
            <v>0.67082860201470584</v>
          </cell>
          <cell r="K53">
            <v>337208</v>
          </cell>
          <cell r="L53">
            <v>1101120.4434159654</v>
          </cell>
          <cell r="N53">
            <v>3481718.5565840346</v>
          </cell>
          <cell r="P53">
            <v>0</v>
          </cell>
          <cell r="Q53">
            <v>763912.44341596542</v>
          </cell>
          <cell r="R53">
            <v>337208</v>
          </cell>
          <cell r="S53">
            <v>1101120.4434159654</v>
          </cell>
          <cell r="U53">
            <v>1475967.5</v>
          </cell>
          <cell r="V53">
            <v>0</v>
          </cell>
          <cell r="W53">
            <v>44</v>
          </cell>
          <cell r="X53">
            <v>378</v>
          </cell>
          <cell r="Y53">
            <v>4245631</v>
          </cell>
          <cell r="Z53">
            <v>0</v>
          </cell>
          <cell r="AA53">
            <v>4245631</v>
          </cell>
          <cell r="AB53">
            <v>337208</v>
          </cell>
          <cell r="AC53">
            <v>4582839</v>
          </cell>
          <cell r="AD53">
            <v>0</v>
          </cell>
          <cell r="AE53">
            <v>0</v>
          </cell>
          <cell r="AF53">
            <v>0</v>
          </cell>
          <cell r="AG53">
            <v>4582839</v>
          </cell>
          <cell r="AI53">
            <v>44</v>
          </cell>
          <cell r="AJ53">
            <v>44</v>
          </cell>
          <cell r="AK53" t="str">
            <v>BROCKTON</v>
          </cell>
          <cell r="AL53">
            <v>4245631</v>
          </cell>
          <cell r="AM53">
            <v>3447695</v>
          </cell>
          <cell r="AN53">
            <v>797936</v>
          </cell>
          <cell r="AO53">
            <v>58434.25</v>
          </cell>
          <cell r="AP53">
            <v>94687.25</v>
          </cell>
          <cell r="AQ53">
            <v>104466.25</v>
          </cell>
          <cell r="AR53">
            <v>83235.75</v>
          </cell>
          <cell r="AS53">
            <v>0</v>
          </cell>
          <cell r="AT53">
            <v>0</v>
          </cell>
          <cell r="AU53">
            <v>1138759.5</v>
          </cell>
          <cell r="AV53">
            <v>763912.44341596542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797936</v>
          </cell>
          <cell r="BK53">
            <v>797936</v>
          </cell>
          <cell r="BL53">
            <v>0</v>
          </cell>
          <cell r="BN53">
            <v>0</v>
          </cell>
          <cell r="BO53">
            <v>0</v>
          </cell>
          <cell r="BQ53">
            <v>445225</v>
          </cell>
          <cell r="BR53">
            <v>70969.25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Q54">
            <v>0</v>
          </cell>
          <cell r="BR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</v>
          </cell>
          <cell r="E55">
            <v>42932</v>
          </cell>
          <cell r="F55">
            <v>2572</v>
          </cell>
          <cell r="G55">
            <v>45504</v>
          </cell>
          <cell r="I55">
            <v>0</v>
          </cell>
          <cell r="J55">
            <v>0</v>
          </cell>
          <cell r="K55">
            <v>2572</v>
          </cell>
          <cell r="L55">
            <v>2572</v>
          </cell>
          <cell r="N55">
            <v>42932</v>
          </cell>
          <cell r="P55">
            <v>0</v>
          </cell>
          <cell r="Q55">
            <v>0</v>
          </cell>
          <cell r="R55">
            <v>2572</v>
          </cell>
          <cell r="S55">
            <v>2572</v>
          </cell>
          <cell r="U55">
            <v>8323.75</v>
          </cell>
          <cell r="V55">
            <v>0</v>
          </cell>
          <cell r="W55">
            <v>46</v>
          </cell>
          <cell r="X55">
            <v>3</v>
          </cell>
          <cell r="Y55">
            <v>42932</v>
          </cell>
          <cell r="Z55">
            <v>0</v>
          </cell>
          <cell r="AA55">
            <v>42932</v>
          </cell>
          <cell r="AB55">
            <v>2572</v>
          </cell>
          <cell r="AC55">
            <v>45504</v>
          </cell>
          <cell r="AD55">
            <v>0</v>
          </cell>
          <cell r="AE55">
            <v>0</v>
          </cell>
          <cell r="AF55">
            <v>0</v>
          </cell>
          <cell r="AG55">
            <v>45504</v>
          </cell>
          <cell r="AI55">
            <v>46</v>
          </cell>
          <cell r="AJ55">
            <v>46</v>
          </cell>
          <cell r="AK55" t="str">
            <v>BROOKLINE</v>
          </cell>
          <cell r="AL55">
            <v>42932</v>
          </cell>
          <cell r="AM55">
            <v>62857</v>
          </cell>
          <cell r="AN55">
            <v>0</v>
          </cell>
          <cell r="AO55">
            <v>1377</v>
          </cell>
          <cell r="AP55">
            <v>877</v>
          </cell>
          <cell r="AQ55">
            <v>237.75</v>
          </cell>
          <cell r="AR55">
            <v>0</v>
          </cell>
          <cell r="AS55">
            <v>3260</v>
          </cell>
          <cell r="AT55">
            <v>0</v>
          </cell>
          <cell r="AU55">
            <v>5751.75</v>
          </cell>
          <cell r="AV55">
            <v>0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0</v>
          </cell>
          <cell r="BO55">
            <v>0</v>
          </cell>
          <cell r="BQ55">
            <v>5346</v>
          </cell>
          <cell r="BR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Q56">
            <v>0</v>
          </cell>
          <cell r="BR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</v>
          </cell>
          <cell r="E57">
            <v>40939</v>
          </cell>
          <cell r="F57">
            <v>1786</v>
          </cell>
          <cell r="G57">
            <v>42725</v>
          </cell>
          <cell r="I57">
            <v>89.991891180621948</v>
          </cell>
          <cell r="J57">
            <v>1.2864254332159524E-2</v>
          </cell>
          <cell r="K57">
            <v>1786</v>
          </cell>
          <cell r="L57">
            <v>1875.9918911806219</v>
          </cell>
          <cell r="N57">
            <v>40849.008108819377</v>
          </cell>
          <cell r="P57">
            <v>0</v>
          </cell>
          <cell r="Q57">
            <v>89.991891180621948</v>
          </cell>
          <cell r="R57">
            <v>1786</v>
          </cell>
          <cell r="S57">
            <v>1875.9918911806219</v>
          </cell>
          <cell r="U57">
            <v>8781.5</v>
          </cell>
          <cell r="V57">
            <v>0</v>
          </cell>
          <cell r="W57">
            <v>48</v>
          </cell>
          <cell r="X57">
            <v>2</v>
          </cell>
          <cell r="Y57">
            <v>40939</v>
          </cell>
          <cell r="Z57">
            <v>0</v>
          </cell>
          <cell r="AA57">
            <v>40939</v>
          </cell>
          <cell r="AB57">
            <v>1786</v>
          </cell>
          <cell r="AC57">
            <v>42725</v>
          </cell>
          <cell r="AD57">
            <v>0</v>
          </cell>
          <cell r="AE57">
            <v>0</v>
          </cell>
          <cell r="AF57">
            <v>0</v>
          </cell>
          <cell r="AG57">
            <v>42725</v>
          </cell>
          <cell r="AI57">
            <v>48</v>
          </cell>
          <cell r="AJ57">
            <v>48</v>
          </cell>
          <cell r="AK57" t="str">
            <v>BURLINGTON</v>
          </cell>
          <cell r="AL57">
            <v>40939</v>
          </cell>
          <cell r="AM57">
            <v>40845</v>
          </cell>
          <cell r="AN57">
            <v>94</v>
          </cell>
          <cell r="AO57">
            <v>0</v>
          </cell>
          <cell r="AP57">
            <v>5670.25</v>
          </cell>
          <cell r="AQ57">
            <v>85.25</v>
          </cell>
          <cell r="AR57">
            <v>1146</v>
          </cell>
          <cell r="AS57">
            <v>0</v>
          </cell>
          <cell r="AT57">
            <v>0</v>
          </cell>
          <cell r="AU57">
            <v>6995.5</v>
          </cell>
          <cell r="AV57">
            <v>89.991891180621948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94</v>
          </cell>
          <cell r="BK57">
            <v>94</v>
          </cell>
          <cell r="BL57">
            <v>0</v>
          </cell>
          <cell r="BN57">
            <v>0</v>
          </cell>
          <cell r="BO57">
            <v>0</v>
          </cell>
          <cell r="BQ57">
            <v>1298</v>
          </cell>
          <cell r="BR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489</v>
          </cell>
          <cell r="E58">
            <v>11625978</v>
          </cell>
          <cell r="F58">
            <v>420264</v>
          </cell>
          <cell r="G58">
            <v>12046242</v>
          </cell>
          <cell r="I58">
            <v>429428.85902684974</v>
          </cell>
          <cell r="J58">
            <v>0.25647806773238646</v>
          </cell>
          <cell r="K58">
            <v>420264</v>
          </cell>
          <cell r="L58">
            <v>849692.85902684974</v>
          </cell>
          <cell r="N58">
            <v>11196549.140973151</v>
          </cell>
          <cell r="P58">
            <v>0</v>
          </cell>
          <cell r="Q58">
            <v>429428.85902684974</v>
          </cell>
          <cell r="R58">
            <v>420264</v>
          </cell>
          <cell r="S58">
            <v>849692.85902684974</v>
          </cell>
          <cell r="U58">
            <v>2094593.75</v>
          </cell>
          <cell r="V58">
            <v>0</v>
          </cell>
          <cell r="W58">
            <v>49</v>
          </cell>
          <cell r="X58">
            <v>489</v>
          </cell>
          <cell r="Y58">
            <v>11625978</v>
          </cell>
          <cell r="Z58">
            <v>0</v>
          </cell>
          <cell r="AA58">
            <v>11625978</v>
          </cell>
          <cell r="AB58">
            <v>420264</v>
          </cell>
          <cell r="AC58">
            <v>12046242</v>
          </cell>
          <cell r="AD58">
            <v>0</v>
          </cell>
          <cell r="AE58">
            <v>0</v>
          </cell>
          <cell r="AF58">
            <v>0</v>
          </cell>
          <cell r="AG58">
            <v>12046242</v>
          </cell>
          <cell r="AI58">
            <v>49</v>
          </cell>
          <cell r="AJ58">
            <v>49</v>
          </cell>
          <cell r="AK58" t="str">
            <v>CAMBRIDGE</v>
          </cell>
          <cell r="AL58">
            <v>11625978</v>
          </cell>
          <cell r="AM58">
            <v>11177423</v>
          </cell>
          <cell r="AN58">
            <v>448555</v>
          </cell>
          <cell r="AO58">
            <v>299310.25</v>
          </cell>
          <cell r="AP58">
            <v>101063.5</v>
          </cell>
          <cell r="AQ58">
            <v>148324</v>
          </cell>
          <cell r="AR58">
            <v>319178.5</v>
          </cell>
          <cell r="AS58">
            <v>357898.5</v>
          </cell>
          <cell r="AT58">
            <v>0</v>
          </cell>
          <cell r="AU58">
            <v>1674329.75</v>
          </cell>
          <cell r="AV58">
            <v>429428.85902684974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448555</v>
          </cell>
          <cell r="BK58">
            <v>448555</v>
          </cell>
          <cell r="BL58">
            <v>0</v>
          </cell>
          <cell r="BN58">
            <v>0</v>
          </cell>
          <cell r="BO58">
            <v>0</v>
          </cell>
          <cell r="BQ58">
            <v>0</v>
          </cell>
          <cell r="BR58">
            <v>328568.5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</v>
          </cell>
          <cell r="E59">
            <v>49785</v>
          </cell>
          <cell r="F59">
            <v>3572</v>
          </cell>
          <cell r="G59">
            <v>53357</v>
          </cell>
          <cell r="I59">
            <v>0</v>
          </cell>
          <cell r="J59">
            <v>0</v>
          </cell>
          <cell r="K59">
            <v>3572</v>
          </cell>
          <cell r="L59">
            <v>3572</v>
          </cell>
          <cell r="N59">
            <v>49785</v>
          </cell>
          <cell r="P59">
            <v>0</v>
          </cell>
          <cell r="Q59">
            <v>0</v>
          </cell>
          <cell r="R59">
            <v>3572</v>
          </cell>
          <cell r="S59">
            <v>3572</v>
          </cell>
          <cell r="U59">
            <v>18925.25</v>
          </cell>
          <cell r="V59">
            <v>0</v>
          </cell>
          <cell r="W59">
            <v>50</v>
          </cell>
          <cell r="X59">
            <v>4</v>
          </cell>
          <cell r="Y59">
            <v>49785</v>
          </cell>
          <cell r="Z59">
            <v>0</v>
          </cell>
          <cell r="AA59">
            <v>49785</v>
          </cell>
          <cell r="AB59">
            <v>3572</v>
          </cell>
          <cell r="AC59">
            <v>53357</v>
          </cell>
          <cell r="AD59">
            <v>0</v>
          </cell>
          <cell r="AE59">
            <v>0</v>
          </cell>
          <cell r="AF59">
            <v>0</v>
          </cell>
          <cell r="AG59">
            <v>53357</v>
          </cell>
          <cell r="AI59">
            <v>50</v>
          </cell>
          <cell r="AJ59">
            <v>50</v>
          </cell>
          <cell r="AK59" t="str">
            <v>CANTON</v>
          </cell>
          <cell r="AL59">
            <v>49785</v>
          </cell>
          <cell r="AM59">
            <v>90974</v>
          </cell>
          <cell r="AN59">
            <v>0</v>
          </cell>
          <cell r="AO59">
            <v>0</v>
          </cell>
          <cell r="AP59">
            <v>998</v>
          </cell>
          <cell r="AQ59">
            <v>14355.25</v>
          </cell>
          <cell r="AR59">
            <v>0</v>
          </cell>
          <cell r="AS59">
            <v>0</v>
          </cell>
          <cell r="AT59">
            <v>0</v>
          </cell>
          <cell r="AU59">
            <v>15353.25</v>
          </cell>
          <cell r="AV59">
            <v>0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N59">
            <v>0</v>
          </cell>
          <cell r="BO59">
            <v>0</v>
          </cell>
          <cell r="BQ59">
            <v>9661</v>
          </cell>
          <cell r="BR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3884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195.25</v>
          </cell>
          <cell r="AQ60">
            <v>135</v>
          </cell>
          <cell r="AR60">
            <v>0</v>
          </cell>
          <cell r="AS60">
            <v>3553.75</v>
          </cell>
          <cell r="AT60">
            <v>0</v>
          </cell>
          <cell r="AU60">
            <v>3884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Q60">
            <v>0</v>
          </cell>
          <cell r="BR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29</v>
          </cell>
          <cell r="E61">
            <v>353306</v>
          </cell>
          <cell r="F61">
            <v>25867</v>
          </cell>
          <cell r="G61">
            <v>379173</v>
          </cell>
          <cell r="I61">
            <v>73067.671475398165</v>
          </cell>
          <cell r="J61">
            <v>0.52769205169046784</v>
          </cell>
          <cell r="K61">
            <v>25867</v>
          </cell>
          <cell r="L61">
            <v>98934.671475398165</v>
          </cell>
          <cell r="N61">
            <v>280238.32852460182</v>
          </cell>
          <cell r="P61">
            <v>0</v>
          </cell>
          <cell r="Q61">
            <v>73067.671475398165</v>
          </cell>
          <cell r="R61">
            <v>25867</v>
          </cell>
          <cell r="S61">
            <v>98934.671475398165</v>
          </cell>
          <cell r="U61">
            <v>164333.5</v>
          </cell>
          <cell r="V61">
            <v>0</v>
          </cell>
          <cell r="W61">
            <v>52</v>
          </cell>
          <cell r="X61">
            <v>29</v>
          </cell>
          <cell r="Y61">
            <v>353306</v>
          </cell>
          <cell r="Z61">
            <v>0</v>
          </cell>
          <cell r="AA61">
            <v>353306</v>
          </cell>
          <cell r="AB61">
            <v>25867</v>
          </cell>
          <cell r="AC61">
            <v>379173</v>
          </cell>
          <cell r="AD61">
            <v>0</v>
          </cell>
          <cell r="AE61">
            <v>0</v>
          </cell>
          <cell r="AF61">
            <v>0</v>
          </cell>
          <cell r="AG61">
            <v>379173</v>
          </cell>
          <cell r="AI61">
            <v>52</v>
          </cell>
          <cell r="AJ61">
            <v>52</v>
          </cell>
          <cell r="AK61" t="str">
            <v>CARVER</v>
          </cell>
          <cell r="AL61">
            <v>353306</v>
          </cell>
          <cell r="AM61">
            <v>276984</v>
          </cell>
          <cell r="AN61">
            <v>76322</v>
          </cell>
          <cell r="AO61">
            <v>36677</v>
          </cell>
          <cell r="AP61">
            <v>17644.25</v>
          </cell>
          <cell r="AQ61">
            <v>0</v>
          </cell>
          <cell r="AR61">
            <v>0</v>
          </cell>
          <cell r="AS61">
            <v>7823.25</v>
          </cell>
          <cell r="AT61">
            <v>0</v>
          </cell>
          <cell r="AU61">
            <v>138466.5</v>
          </cell>
          <cell r="AV61">
            <v>73067.671475398165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76322</v>
          </cell>
          <cell r="BK61">
            <v>76322</v>
          </cell>
          <cell r="BL61">
            <v>0</v>
          </cell>
          <cell r="BN61">
            <v>0</v>
          </cell>
          <cell r="BO61">
            <v>0</v>
          </cell>
          <cell r="BQ61">
            <v>25641</v>
          </cell>
          <cell r="BR61">
            <v>38259.75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Q62">
            <v>0</v>
          </cell>
          <cell r="BR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Q63">
            <v>0</v>
          </cell>
          <cell r="BR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20812.25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20812.25</v>
          </cell>
          <cell r="AS64">
            <v>0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Q64">
            <v>0</v>
          </cell>
          <cell r="BR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123</v>
          </cell>
          <cell r="E65">
            <v>1343078</v>
          </cell>
          <cell r="F65">
            <v>109749</v>
          </cell>
          <cell r="G65">
            <v>1452827</v>
          </cell>
          <cell r="I65">
            <v>9998.6735264937834</v>
          </cell>
          <cell r="J65">
            <v>0.11302565770153067</v>
          </cell>
          <cell r="K65">
            <v>109749</v>
          </cell>
          <cell r="L65">
            <v>119747.67352649379</v>
          </cell>
          <cell r="N65">
            <v>1333079.3264735062</v>
          </cell>
          <cell r="P65">
            <v>0</v>
          </cell>
          <cell r="Q65">
            <v>9998.6735264937834</v>
          </cell>
          <cell r="R65">
            <v>109749</v>
          </cell>
          <cell r="S65">
            <v>119747.67352649379</v>
          </cell>
          <cell r="U65">
            <v>198212.75</v>
          </cell>
          <cell r="V65">
            <v>0</v>
          </cell>
          <cell r="W65">
            <v>56</v>
          </cell>
          <cell r="X65">
            <v>123</v>
          </cell>
          <cell r="Y65">
            <v>1343078</v>
          </cell>
          <cell r="Z65">
            <v>0</v>
          </cell>
          <cell r="AA65">
            <v>1343078</v>
          </cell>
          <cell r="AB65">
            <v>109749</v>
          </cell>
          <cell r="AC65">
            <v>1452827</v>
          </cell>
          <cell r="AD65">
            <v>0</v>
          </cell>
          <cell r="AE65">
            <v>0</v>
          </cell>
          <cell r="AF65">
            <v>0</v>
          </cell>
          <cell r="AG65">
            <v>1452827</v>
          </cell>
          <cell r="AI65">
            <v>56</v>
          </cell>
          <cell r="AJ65">
            <v>56</v>
          </cell>
          <cell r="AK65" t="str">
            <v>CHELMSFORD</v>
          </cell>
          <cell r="AL65">
            <v>1343078</v>
          </cell>
          <cell r="AM65">
            <v>1332634</v>
          </cell>
          <cell r="AN65">
            <v>10444</v>
          </cell>
          <cell r="AO65">
            <v>61798.5</v>
          </cell>
          <cell r="AP65">
            <v>344.25</v>
          </cell>
          <cell r="AQ65">
            <v>0</v>
          </cell>
          <cell r="AR65">
            <v>0</v>
          </cell>
          <cell r="AS65">
            <v>15877</v>
          </cell>
          <cell r="AT65">
            <v>0</v>
          </cell>
          <cell r="AU65">
            <v>88463.75</v>
          </cell>
          <cell r="AV65">
            <v>9998.6735264937834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10444</v>
          </cell>
          <cell r="BK65">
            <v>10444</v>
          </cell>
          <cell r="BL65">
            <v>0</v>
          </cell>
          <cell r="BN65">
            <v>0</v>
          </cell>
          <cell r="BO65">
            <v>0</v>
          </cell>
          <cell r="BQ65">
            <v>105676</v>
          </cell>
          <cell r="BR65">
            <v>67963.75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706</v>
          </cell>
          <cell r="E66">
            <v>8254216</v>
          </cell>
          <cell r="F66">
            <v>629568</v>
          </cell>
          <cell r="G66">
            <v>8883784</v>
          </cell>
          <cell r="I66">
            <v>1940929.7912149425</v>
          </cell>
          <cell r="J66">
            <v>0.62860554756039921</v>
          </cell>
          <cell r="K66">
            <v>629568</v>
          </cell>
          <cell r="L66">
            <v>2570497.7912149425</v>
          </cell>
          <cell r="N66">
            <v>6313286.2087850571</v>
          </cell>
          <cell r="P66">
            <v>0</v>
          </cell>
          <cell r="Q66">
            <v>1940929.7912149425</v>
          </cell>
          <cell r="R66">
            <v>629568</v>
          </cell>
          <cell r="S66">
            <v>2570497.7912149425</v>
          </cell>
          <cell r="U66">
            <v>3717243.25</v>
          </cell>
          <cell r="V66">
            <v>0</v>
          </cell>
          <cell r="W66">
            <v>57</v>
          </cell>
          <cell r="X66">
            <v>706</v>
          </cell>
          <cell r="Y66">
            <v>8254216</v>
          </cell>
          <cell r="Z66">
            <v>0</v>
          </cell>
          <cell r="AA66">
            <v>8254216</v>
          </cell>
          <cell r="AB66">
            <v>629568</v>
          </cell>
          <cell r="AC66">
            <v>8883784</v>
          </cell>
          <cell r="AD66">
            <v>0</v>
          </cell>
          <cell r="AE66">
            <v>0</v>
          </cell>
          <cell r="AF66">
            <v>0</v>
          </cell>
          <cell r="AG66">
            <v>8883784</v>
          </cell>
          <cell r="AI66">
            <v>57</v>
          </cell>
          <cell r="AJ66">
            <v>57</v>
          </cell>
          <cell r="AK66" t="str">
            <v>CHELSEA</v>
          </cell>
          <cell r="AL66">
            <v>8254216</v>
          </cell>
          <cell r="AM66">
            <v>6226840</v>
          </cell>
          <cell r="AN66">
            <v>2027376</v>
          </cell>
          <cell r="AO66">
            <v>286710.25</v>
          </cell>
          <cell r="AP66">
            <v>256123.75</v>
          </cell>
          <cell r="AQ66">
            <v>322466.25</v>
          </cell>
          <cell r="AR66">
            <v>181031</v>
          </cell>
          <cell r="AS66">
            <v>13968</v>
          </cell>
          <cell r="AT66">
            <v>0</v>
          </cell>
          <cell r="AU66">
            <v>3087675.25</v>
          </cell>
          <cell r="AV66">
            <v>1940929.7912149425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2027376</v>
          </cell>
          <cell r="BK66">
            <v>2027376</v>
          </cell>
          <cell r="BL66">
            <v>0</v>
          </cell>
          <cell r="BN66">
            <v>0</v>
          </cell>
          <cell r="BO66">
            <v>0</v>
          </cell>
          <cell r="BQ66">
            <v>2204809</v>
          </cell>
          <cell r="BR66">
            <v>351913.75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Q67">
            <v>0</v>
          </cell>
          <cell r="BR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Q69">
            <v>0</v>
          </cell>
          <cell r="BR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192</v>
          </cell>
          <cell r="E70">
            <v>2058870</v>
          </cell>
          <cell r="F70">
            <v>170947</v>
          </cell>
          <cell r="G70">
            <v>2229817</v>
          </cell>
          <cell r="I70">
            <v>320480.27170508425</v>
          </cell>
          <cell r="J70">
            <v>0.56817252890471448</v>
          </cell>
          <cell r="K70">
            <v>170947</v>
          </cell>
          <cell r="L70">
            <v>491427.27170508425</v>
          </cell>
          <cell r="N70">
            <v>1738389.7282949158</v>
          </cell>
          <cell r="P70">
            <v>0</v>
          </cell>
          <cell r="Q70">
            <v>320480.27170508425</v>
          </cell>
          <cell r="R70">
            <v>170947</v>
          </cell>
          <cell r="S70">
            <v>491427.27170508425</v>
          </cell>
          <cell r="U70">
            <v>735001.5</v>
          </cell>
          <cell r="V70">
            <v>0</v>
          </cell>
          <cell r="W70">
            <v>61</v>
          </cell>
          <cell r="X70">
            <v>192</v>
          </cell>
          <cell r="Y70">
            <v>2058870</v>
          </cell>
          <cell r="Z70">
            <v>0</v>
          </cell>
          <cell r="AA70">
            <v>2058870</v>
          </cell>
          <cell r="AB70">
            <v>170947</v>
          </cell>
          <cell r="AC70">
            <v>2229817</v>
          </cell>
          <cell r="AD70">
            <v>0</v>
          </cell>
          <cell r="AE70">
            <v>0</v>
          </cell>
          <cell r="AF70">
            <v>0</v>
          </cell>
          <cell r="AG70">
            <v>2229817</v>
          </cell>
          <cell r="AI70">
            <v>61</v>
          </cell>
          <cell r="AJ70">
            <v>61</v>
          </cell>
          <cell r="AK70" t="str">
            <v>CHICOPEE</v>
          </cell>
          <cell r="AL70">
            <v>2058870</v>
          </cell>
          <cell r="AM70">
            <v>1724116</v>
          </cell>
          <cell r="AN70">
            <v>334754</v>
          </cell>
          <cell r="AO70">
            <v>40780</v>
          </cell>
          <cell r="AP70">
            <v>83339</v>
          </cell>
          <cell r="AQ70">
            <v>24195.5</v>
          </cell>
          <cell r="AR70">
            <v>50167.5</v>
          </cell>
          <cell r="AS70">
            <v>30818.5</v>
          </cell>
          <cell r="AT70">
            <v>0</v>
          </cell>
          <cell r="AU70">
            <v>564054.5</v>
          </cell>
          <cell r="AV70">
            <v>320480.27170508425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334754</v>
          </cell>
          <cell r="BK70">
            <v>334754</v>
          </cell>
          <cell r="BL70">
            <v>0</v>
          </cell>
          <cell r="BN70">
            <v>0</v>
          </cell>
          <cell r="BO70">
            <v>0</v>
          </cell>
          <cell r="BQ70">
            <v>320443</v>
          </cell>
          <cell r="BR70">
            <v>58299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Q71">
            <v>0</v>
          </cell>
          <cell r="BR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45249</v>
          </cell>
          <cell r="F72">
            <v>2679</v>
          </cell>
          <cell r="G72">
            <v>47928</v>
          </cell>
          <cell r="I72">
            <v>6390.3816343686331</v>
          </cell>
          <cell r="J72">
            <v>0.41075890306081525</v>
          </cell>
          <cell r="K72">
            <v>2679</v>
          </cell>
          <cell r="L72">
            <v>9069.381634368634</v>
          </cell>
          <cell r="N72">
            <v>38858.618365631366</v>
          </cell>
          <cell r="P72">
            <v>0</v>
          </cell>
          <cell r="Q72">
            <v>6390.3816343686331</v>
          </cell>
          <cell r="R72">
            <v>2679</v>
          </cell>
          <cell r="S72">
            <v>9069.381634368634</v>
          </cell>
          <cell r="U72">
            <v>18236.5</v>
          </cell>
          <cell r="V72">
            <v>0</v>
          </cell>
          <cell r="W72">
            <v>63</v>
          </cell>
          <cell r="X72">
            <v>3</v>
          </cell>
          <cell r="Y72">
            <v>45249</v>
          </cell>
          <cell r="Z72">
            <v>0</v>
          </cell>
          <cell r="AA72">
            <v>45249</v>
          </cell>
          <cell r="AB72">
            <v>2679</v>
          </cell>
          <cell r="AC72">
            <v>47928</v>
          </cell>
          <cell r="AD72">
            <v>0</v>
          </cell>
          <cell r="AE72">
            <v>0</v>
          </cell>
          <cell r="AF72">
            <v>0</v>
          </cell>
          <cell r="AG72">
            <v>47928</v>
          </cell>
          <cell r="AI72">
            <v>63</v>
          </cell>
          <cell r="AJ72">
            <v>63</v>
          </cell>
          <cell r="AK72" t="str">
            <v>CLARKSBURG</v>
          </cell>
          <cell r="AL72">
            <v>45249</v>
          </cell>
          <cell r="AM72">
            <v>38574</v>
          </cell>
          <cell r="AN72">
            <v>6675</v>
          </cell>
          <cell r="AO72">
            <v>0</v>
          </cell>
          <cell r="AP72">
            <v>2048.5</v>
          </cell>
          <cell r="AQ72">
            <v>0</v>
          </cell>
          <cell r="AR72">
            <v>3184.75</v>
          </cell>
          <cell r="AS72">
            <v>3649.25</v>
          </cell>
          <cell r="AT72">
            <v>0</v>
          </cell>
          <cell r="AU72">
            <v>15557.5</v>
          </cell>
          <cell r="AV72">
            <v>6390.3816343686331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6675</v>
          </cell>
          <cell r="BK72">
            <v>6675</v>
          </cell>
          <cell r="BL72">
            <v>0</v>
          </cell>
          <cell r="BN72">
            <v>0</v>
          </cell>
          <cell r="BO72">
            <v>0</v>
          </cell>
          <cell r="BQ72">
            <v>7088</v>
          </cell>
          <cell r="BR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52</v>
          </cell>
          <cell r="E73">
            <v>484402</v>
          </cell>
          <cell r="F73">
            <v>45470</v>
          </cell>
          <cell r="G73">
            <v>529872</v>
          </cell>
          <cell r="I73">
            <v>0</v>
          </cell>
          <cell r="J73">
            <v>0</v>
          </cell>
          <cell r="K73">
            <v>45470</v>
          </cell>
          <cell r="L73">
            <v>45470</v>
          </cell>
          <cell r="N73">
            <v>484402</v>
          </cell>
          <cell r="P73">
            <v>0</v>
          </cell>
          <cell r="Q73">
            <v>0</v>
          </cell>
          <cell r="R73">
            <v>45470</v>
          </cell>
          <cell r="S73">
            <v>45470</v>
          </cell>
          <cell r="U73">
            <v>129211.5</v>
          </cell>
          <cell r="V73">
            <v>0</v>
          </cell>
          <cell r="W73">
            <v>64</v>
          </cell>
          <cell r="X73">
            <v>52</v>
          </cell>
          <cell r="Y73">
            <v>484402</v>
          </cell>
          <cell r="Z73">
            <v>0</v>
          </cell>
          <cell r="AA73">
            <v>484402</v>
          </cell>
          <cell r="AB73">
            <v>45470</v>
          </cell>
          <cell r="AC73">
            <v>529872</v>
          </cell>
          <cell r="AD73">
            <v>0</v>
          </cell>
          <cell r="AE73">
            <v>0</v>
          </cell>
          <cell r="AF73">
            <v>0</v>
          </cell>
          <cell r="AG73">
            <v>529872</v>
          </cell>
          <cell r="AI73">
            <v>64</v>
          </cell>
          <cell r="AJ73">
            <v>64</v>
          </cell>
          <cell r="AK73" t="str">
            <v>CLINTON</v>
          </cell>
          <cell r="AL73">
            <v>484402</v>
          </cell>
          <cell r="AM73">
            <v>495841</v>
          </cell>
          <cell r="AN73">
            <v>0</v>
          </cell>
          <cell r="AO73">
            <v>27846.75</v>
          </cell>
          <cell r="AP73">
            <v>11617</v>
          </cell>
          <cell r="AQ73">
            <v>10086.25</v>
          </cell>
          <cell r="AR73">
            <v>5795.75</v>
          </cell>
          <cell r="AS73">
            <v>28395.75</v>
          </cell>
          <cell r="AT73">
            <v>0</v>
          </cell>
          <cell r="AU73">
            <v>83741.5</v>
          </cell>
          <cell r="AV73">
            <v>0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N73">
            <v>0</v>
          </cell>
          <cell r="BO73">
            <v>0</v>
          </cell>
          <cell r="BQ73">
            <v>5486</v>
          </cell>
          <cell r="BR73">
            <v>27288.75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</v>
          </cell>
          <cell r="E74">
            <v>41435</v>
          </cell>
          <cell r="F74">
            <v>2679</v>
          </cell>
          <cell r="G74">
            <v>44114</v>
          </cell>
          <cell r="I74">
            <v>17932.320358555633</v>
          </cell>
          <cell r="J74">
            <v>0.6642338170372869</v>
          </cell>
          <cell r="K74">
            <v>2679</v>
          </cell>
          <cell r="L74">
            <v>20611.320358555633</v>
          </cell>
          <cell r="N74">
            <v>23502.679641444367</v>
          </cell>
          <cell r="P74">
            <v>0</v>
          </cell>
          <cell r="Q74">
            <v>17932.320358555633</v>
          </cell>
          <cell r="R74">
            <v>2679</v>
          </cell>
          <cell r="S74">
            <v>20611.320358555633</v>
          </cell>
          <cell r="U74">
            <v>29676</v>
          </cell>
          <cell r="V74">
            <v>0</v>
          </cell>
          <cell r="W74">
            <v>65</v>
          </cell>
          <cell r="X74">
            <v>3</v>
          </cell>
          <cell r="Y74">
            <v>41435</v>
          </cell>
          <cell r="Z74">
            <v>0</v>
          </cell>
          <cell r="AA74">
            <v>41435</v>
          </cell>
          <cell r="AB74">
            <v>2679</v>
          </cell>
          <cell r="AC74">
            <v>44114</v>
          </cell>
          <cell r="AD74">
            <v>0</v>
          </cell>
          <cell r="AE74">
            <v>0</v>
          </cell>
          <cell r="AF74">
            <v>0</v>
          </cell>
          <cell r="AG74">
            <v>44114</v>
          </cell>
          <cell r="AI74">
            <v>65</v>
          </cell>
          <cell r="AJ74">
            <v>65</v>
          </cell>
          <cell r="AK74" t="str">
            <v>COHASSET</v>
          </cell>
          <cell r="AL74">
            <v>41435</v>
          </cell>
          <cell r="AM74">
            <v>22704</v>
          </cell>
          <cell r="AN74">
            <v>18731</v>
          </cell>
          <cell r="AO74">
            <v>2471</v>
          </cell>
          <cell r="AP74">
            <v>0</v>
          </cell>
          <cell r="AQ74">
            <v>0</v>
          </cell>
          <cell r="AR74">
            <v>5795</v>
          </cell>
          <cell r="AS74">
            <v>0</v>
          </cell>
          <cell r="AT74">
            <v>0</v>
          </cell>
          <cell r="AU74">
            <v>26997</v>
          </cell>
          <cell r="AV74">
            <v>17932.320358555633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18731</v>
          </cell>
          <cell r="BK74">
            <v>18731</v>
          </cell>
          <cell r="BL74">
            <v>0</v>
          </cell>
          <cell r="BN74">
            <v>0</v>
          </cell>
          <cell r="BO74">
            <v>0</v>
          </cell>
          <cell r="BQ74">
            <v>509</v>
          </cell>
          <cell r="BR74">
            <v>233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Q75">
            <v>0</v>
          </cell>
          <cell r="BR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</v>
          </cell>
          <cell r="E76">
            <v>46119</v>
          </cell>
          <cell r="F76">
            <v>2679</v>
          </cell>
          <cell r="G76">
            <v>48798</v>
          </cell>
          <cell r="I76">
            <v>3420.6492254081086</v>
          </cell>
          <cell r="J76">
            <v>0.16339575229740544</v>
          </cell>
          <cell r="K76">
            <v>2679</v>
          </cell>
          <cell r="L76">
            <v>6099.6492254081086</v>
          </cell>
          <cell r="N76">
            <v>42698.350774591891</v>
          </cell>
          <cell r="P76">
            <v>0</v>
          </cell>
          <cell r="Q76">
            <v>3420.6492254081086</v>
          </cell>
          <cell r="R76">
            <v>2679</v>
          </cell>
          <cell r="S76">
            <v>6099.6492254081086</v>
          </cell>
          <cell r="U76">
            <v>23613.75</v>
          </cell>
          <cell r="V76">
            <v>0</v>
          </cell>
          <cell r="W76">
            <v>67</v>
          </cell>
          <cell r="X76">
            <v>3</v>
          </cell>
          <cell r="Y76">
            <v>46119</v>
          </cell>
          <cell r="Z76">
            <v>0</v>
          </cell>
          <cell r="AA76">
            <v>46119</v>
          </cell>
          <cell r="AB76">
            <v>2679</v>
          </cell>
          <cell r="AC76">
            <v>48798</v>
          </cell>
          <cell r="AD76">
            <v>0</v>
          </cell>
          <cell r="AE76">
            <v>0</v>
          </cell>
          <cell r="AF76">
            <v>0</v>
          </cell>
          <cell r="AG76">
            <v>48798</v>
          </cell>
          <cell r="AI76">
            <v>67</v>
          </cell>
          <cell r="AJ76">
            <v>67</v>
          </cell>
          <cell r="AK76" t="str">
            <v>CONCORD</v>
          </cell>
          <cell r="AL76">
            <v>46119</v>
          </cell>
          <cell r="AM76">
            <v>42546</v>
          </cell>
          <cell r="AN76">
            <v>3573</v>
          </cell>
          <cell r="AO76">
            <v>3297.75</v>
          </cell>
          <cell r="AP76">
            <v>0</v>
          </cell>
          <cell r="AQ76">
            <v>0</v>
          </cell>
          <cell r="AR76">
            <v>2371.5</v>
          </cell>
          <cell r="AS76">
            <v>11692.5</v>
          </cell>
          <cell r="AT76">
            <v>0</v>
          </cell>
          <cell r="AU76">
            <v>20934.75</v>
          </cell>
          <cell r="AV76">
            <v>3420.6492254081086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3573</v>
          </cell>
          <cell r="BK76">
            <v>3573</v>
          </cell>
          <cell r="BL76">
            <v>0</v>
          </cell>
          <cell r="BN76">
            <v>0</v>
          </cell>
          <cell r="BO76">
            <v>0</v>
          </cell>
          <cell r="BQ76">
            <v>1898</v>
          </cell>
          <cell r="BR76">
            <v>6547.25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36705</v>
          </cell>
          <cell r="F77">
            <v>2679</v>
          </cell>
          <cell r="G77">
            <v>39384</v>
          </cell>
          <cell r="I77">
            <v>16483.833854765409</v>
          </cell>
          <cell r="J77">
            <v>0.87362812421742397</v>
          </cell>
          <cell r="K77">
            <v>2679</v>
          </cell>
          <cell r="L77">
            <v>19162.833854765409</v>
          </cell>
          <cell r="N77">
            <v>20221.166145234591</v>
          </cell>
          <cell r="P77">
            <v>0</v>
          </cell>
          <cell r="Q77">
            <v>16483.833854765409</v>
          </cell>
          <cell r="R77">
            <v>2679</v>
          </cell>
          <cell r="S77">
            <v>19162.833854765409</v>
          </cell>
          <cell r="U77">
            <v>21547.25</v>
          </cell>
          <cell r="V77">
            <v>0</v>
          </cell>
          <cell r="W77">
            <v>68</v>
          </cell>
          <cell r="X77">
            <v>3</v>
          </cell>
          <cell r="Y77">
            <v>36705</v>
          </cell>
          <cell r="Z77">
            <v>0</v>
          </cell>
          <cell r="AA77">
            <v>36705</v>
          </cell>
          <cell r="AB77">
            <v>2679</v>
          </cell>
          <cell r="AC77">
            <v>39384</v>
          </cell>
          <cell r="AD77">
            <v>0</v>
          </cell>
          <cell r="AE77">
            <v>0</v>
          </cell>
          <cell r="AF77">
            <v>0</v>
          </cell>
          <cell r="AG77">
            <v>39384</v>
          </cell>
          <cell r="AI77">
            <v>68</v>
          </cell>
          <cell r="AJ77">
            <v>68</v>
          </cell>
          <cell r="AK77" t="str">
            <v>CONWAY</v>
          </cell>
          <cell r="AL77">
            <v>36705</v>
          </cell>
          <cell r="AM77">
            <v>19487</v>
          </cell>
          <cell r="AN77">
            <v>17218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1650.25</v>
          </cell>
          <cell r="AT77">
            <v>0</v>
          </cell>
          <cell r="AU77">
            <v>18868.25</v>
          </cell>
          <cell r="AV77">
            <v>16483.833854765409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17218</v>
          </cell>
          <cell r="BK77">
            <v>17218</v>
          </cell>
          <cell r="BL77">
            <v>0</v>
          </cell>
          <cell r="BN77">
            <v>0</v>
          </cell>
          <cell r="BO77">
            <v>0</v>
          </cell>
          <cell r="BQ77">
            <v>3885</v>
          </cell>
          <cell r="BR77">
            <v>516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Q78">
            <v>0</v>
          </cell>
          <cell r="BR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Q79">
            <v>0</v>
          </cell>
          <cell r="BR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</v>
          </cell>
          <cell r="E80">
            <v>24298</v>
          </cell>
          <cell r="F80">
            <v>1786</v>
          </cell>
          <cell r="G80">
            <v>26084</v>
          </cell>
          <cell r="I80">
            <v>0</v>
          </cell>
          <cell r="J80">
            <v>0</v>
          </cell>
          <cell r="K80">
            <v>1786</v>
          </cell>
          <cell r="L80">
            <v>1786</v>
          </cell>
          <cell r="N80">
            <v>24298</v>
          </cell>
          <cell r="P80">
            <v>0</v>
          </cell>
          <cell r="Q80">
            <v>0</v>
          </cell>
          <cell r="R80">
            <v>1786</v>
          </cell>
          <cell r="S80">
            <v>1786</v>
          </cell>
          <cell r="U80">
            <v>11052</v>
          </cell>
          <cell r="V80">
            <v>0</v>
          </cell>
          <cell r="W80">
            <v>71</v>
          </cell>
          <cell r="X80">
            <v>2</v>
          </cell>
          <cell r="Y80">
            <v>24298</v>
          </cell>
          <cell r="Z80">
            <v>0</v>
          </cell>
          <cell r="AA80">
            <v>24298</v>
          </cell>
          <cell r="AB80">
            <v>1786</v>
          </cell>
          <cell r="AC80">
            <v>26084</v>
          </cell>
          <cell r="AD80">
            <v>0</v>
          </cell>
          <cell r="AE80">
            <v>0</v>
          </cell>
          <cell r="AF80">
            <v>0</v>
          </cell>
          <cell r="AG80">
            <v>26084</v>
          </cell>
          <cell r="AI80">
            <v>71</v>
          </cell>
          <cell r="AJ80">
            <v>71</v>
          </cell>
          <cell r="AK80" t="str">
            <v>DANVERS</v>
          </cell>
          <cell r="AL80">
            <v>24298</v>
          </cell>
          <cell r="AM80">
            <v>33253</v>
          </cell>
          <cell r="AN80">
            <v>0</v>
          </cell>
          <cell r="AO80">
            <v>0</v>
          </cell>
          <cell r="AP80">
            <v>3188</v>
          </cell>
          <cell r="AQ80">
            <v>6078</v>
          </cell>
          <cell r="AR80">
            <v>0</v>
          </cell>
          <cell r="AS80">
            <v>0</v>
          </cell>
          <cell r="AT80">
            <v>0</v>
          </cell>
          <cell r="AU80">
            <v>9266</v>
          </cell>
          <cell r="AV80">
            <v>0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N80">
            <v>0</v>
          </cell>
          <cell r="BO80">
            <v>0</v>
          </cell>
          <cell r="BQ80">
            <v>9638</v>
          </cell>
          <cell r="BR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10</v>
          </cell>
          <cell r="E81">
            <v>99204</v>
          </cell>
          <cell r="F81">
            <v>8832</v>
          </cell>
          <cell r="G81">
            <v>108036</v>
          </cell>
          <cell r="I81">
            <v>2420.2074564320455</v>
          </cell>
          <cell r="J81">
            <v>0.11211801292174628</v>
          </cell>
          <cell r="K81">
            <v>8832</v>
          </cell>
          <cell r="L81">
            <v>11252.207456432046</v>
          </cell>
          <cell r="N81">
            <v>96783.79254356795</v>
          </cell>
          <cell r="P81">
            <v>0</v>
          </cell>
          <cell r="Q81">
            <v>2420.2074564320455</v>
          </cell>
          <cell r="R81">
            <v>8832</v>
          </cell>
          <cell r="S81">
            <v>11252.207456432046</v>
          </cell>
          <cell r="U81">
            <v>30418.25</v>
          </cell>
          <cell r="V81">
            <v>0</v>
          </cell>
          <cell r="W81">
            <v>72</v>
          </cell>
          <cell r="X81">
            <v>10</v>
          </cell>
          <cell r="Y81">
            <v>99204</v>
          </cell>
          <cell r="Z81">
            <v>0</v>
          </cell>
          <cell r="AA81">
            <v>99204</v>
          </cell>
          <cell r="AB81">
            <v>8832</v>
          </cell>
          <cell r="AC81">
            <v>108036</v>
          </cell>
          <cell r="AD81">
            <v>0</v>
          </cell>
          <cell r="AE81">
            <v>0</v>
          </cell>
          <cell r="AF81">
            <v>0</v>
          </cell>
          <cell r="AG81">
            <v>108036</v>
          </cell>
          <cell r="AI81">
            <v>72</v>
          </cell>
          <cell r="AJ81">
            <v>72</v>
          </cell>
          <cell r="AK81" t="str">
            <v>DARTMOUTH</v>
          </cell>
          <cell r="AL81">
            <v>99204</v>
          </cell>
          <cell r="AM81">
            <v>96676</v>
          </cell>
          <cell r="AN81">
            <v>2528</v>
          </cell>
          <cell r="AO81">
            <v>6978.5</v>
          </cell>
          <cell r="AP81">
            <v>3145.75</v>
          </cell>
          <cell r="AQ81">
            <v>0</v>
          </cell>
          <cell r="AR81">
            <v>8934</v>
          </cell>
          <cell r="AS81">
            <v>0</v>
          </cell>
          <cell r="AT81">
            <v>0</v>
          </cell>
          <cell r="AU81">
            <v>21586.25</v>
          </cell>
          <cell r="AV81">
            <v>2420.2074564320455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2528</v>
          </cell>
          <cell r="BK81">
            <v>2528</v>
          </cell>
          <cell r="BL81">
            <v>0</v>
          </cell>
          <cell r="BN81">
            <v>0</v>
          </cell>
          <cell r="BO81">
            <v>0</v>
          </cell>
          <cell r="BQ81">
            <v>18759</v>
          </cell>
          <cell r="BR81">
            <v>2244.25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</v>
          </cell>
          <cell r="E82">
            <v>125186</v>
          </cell>
          <cell r="F82">
            <v>6207</v>
          </cell>
          <cell r="G82">
            <v>131393</v>
          </cell>
          <cell r="I82">
            <v>0</v>
          </cell>
          <cell r="J82">
            <v>0</v>
          </cell>
          <cell r="K82">
            <v>6207</v>
          </cell>
          <cell r="L82">
            <v>6207</v>
          </cell>
          <cell r="N82">
            <v>125186</v>
          </cell>
          <cell r="P82">
            <v>0</v>
          </cell>
          <cell r="Q82">
            <v>0</v>
          </cell>
          <cell r="R82">
            <v>6207</v>
          </cell>
          <cell r="S82">
            <v>6207</v>
          </cell>
          <cell r="U82">
            <v>18173.5</v>
          </cell>
          <cell r="V82">
            <v>0</v>
          </cell>
          <cell r="W82">
            <v>73</v>
          </cell>
          <cell r="X82">
            <v>7</v>
          </cell>
          <cell r="Y82">
            <v>125186</v>
          </cell>
          <cell r="Z82">
            <v>0</v>
          </cell>
          <cell r="AA82">
            <v>125186</v>
          </cell>
          <cell r="AB82">
            <v>6207</v>
          </cell>
          <cell r="AC82">
            <v>131393</v>
          </cell>
          <cell r="AD82">
            <v>0</v>
          </cell>
          <cell r="AE82">
            <v>0</v>
          </cell>
          <cell r="AF82">
            <v>0</v>
          </cell>
          <cell r="AG82">
            <v>131393</v>
          </cell>
          <cell r="AI82">
            <v>73</v>
          </cell>
          <cell r="AJ82">
            <v>73</v>
          </cell>
          <cell r="AK82" t="str">
            <v>DEDHAM</v>
          </cell>
          <cell r="AL82">
            <v>125186</v>
          </cell>
          <cell r="AM82">
            <v>171195</v>
          </cell>
          <cell r="AN82">
            <v>0</v>
          </cell>
          <cell r="AO82">
            <v>4617.75</v>
          </cell>
          <cell r="AP82">
            <v>1022</v>
          </cell>
          <cell r="AQ82">
            <v>0</v>
          </cell>
          <cell r="AR82">
            <v>6326.75</v>
          </cell>
          <cell r="AS82">
            <v>0</v>
          </cell>
          <cell r="AT82">
            <v>0</v>
          </cell>
          <cell r="AU82">
            <v>11966.5</v>
          </cell>
          <cell r="AV82">
            <v>0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Q82">
            <v>16798</v>
          </cell>
          <cell r="BR82">
            <v>4050.75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39309</v>
          </cell>
          <cell r="F83">
            <v>2679</v>
          </cell>
          <cell r="G83">
            <v>41988</v>
          </cell>
          <cell r="I83">
            <v>0</v>
          </cell>
          <cell r="J83">
            <v>0</v>
          </cell>
          <cell r="K83">
            <v>2679</v>
          </cell>
          <cell r="L83">
            <v>2679</v>
          </cell>
          <cell r="N83">
            <v>39309</v>
          </cell>
          <cell r="P83">
            <v>0</v>
          </cell>
          <cell r="Q83">
            <v>0</v>
          </cell>
          <cell r="R83">
            <v>2679</v>
          </cell>
          <cell r="S83">
            <v>2679</v>
          </cell>
          <cell r="U83">
            <v>13202.5</v>
          </cell>
          <cell r="V83">
            <v>0</v>
          </cell>
          <cell r="W83">
            <v>74</v>
          </cell>
          <cell r="X83">
            <v>3</v>
          </cell>
          <cell r="Y83">
            <v>39309</v>
          </cell>
          <cell r="Z83">
            <v>0</v>
          </cell>
          <cell r="AA83">
            <v>39309</v>
          </cell>
          <cell r="AB83">
            <v>2679</v>
          </cell>
          <cell r="AC83">
            <v>41988</v>
          </cell>
          <cell r="AD83">
            <v>0</v>
          </cell>
          <cell r="AE83">
            <v>0</v>
          </cell>
          <cell r="AF83">
            <v>0</v>
          </cell>
          <cell r="AG83">
            <v>41988</v>
          </cell>
          <cell r="AI83">
            <v>74</v>
          </cell>
          <cell r="AJ83">
            <v>74</v>
          </cell>
          <cell r="AK83" t="str">
            <v>DEERFIELD</v>
          </cell>
          <cell r="AL83">
            <v>39309</v>
          </cell>
          <cell r="AM83">
            <v>60876</v>
          </cell>
          <cell r="AN83">
            <v>0</v>
          </cell>
          <cell r="AO83">
            <v>8244</v>
          </cell>
          <cell r="AP83">
            <v>498.5</v>
          </cell>
          <cell r="AQ83">
            <v>716</v>
          </cell>
          <cell r="AR83">
            <v>0</v>
          </cell>
          <cell r="AS83">
            <v>1065</v>
          </cell>
          <cell r="AT83">
            <v>0</v>
          </cell>
          <cell r="AU83">
            <v>10523.5</v>
          </cell>
          <cell r="AV83">
            <v>0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O83">
            <v>0</v>
          </cell>
          <cell r="BQ83">
            <v>5226</v>
          </cell>
          <cell r="BR83">
            <v>12006.25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Q84">
            <v>0</v>
          </cell>
          <cell r="BR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Q85">
            <v>0</v>
          </cell>
          <cell r="BR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Q86">
            <v>0</v>
          </cell>
          <cell r="BR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Q87">
            <v>0</v>
          </cell>
          <cell r="BR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193</v>
          </cell>
          <cell r="E88">
            <v>1970488</v>
          </cell>
          <cell r="F88">
            <v>171705</v>
          </cell>
          <cell r="G88">
            <v>2142193</v>
          </cell>
          <cell r="I88">
            <v>535984.04498742847</v>
          </cell>
          <cell r="J88">
            <v>0.66670279530610899</v>
          </cell>
          <cell r="K88">
            <v>171705</v>
          </cell>
          <cell r="L88">
            <v>707689.04498742847</v>
          </cell>
          <cell r="N88">
            <v>1434503.9550125715</v>
          </cell>
          <cell r="P88">
            <v>0</v>
          </cell>
          <cell r="Q88">
            <v>535984.04498742847</v>
          </cell>
          <cell r="R88">
            <v>171705</v>
          </cell>
          <cell r="S88">
            <v>707689.04498742847</v>
          </cell>
          <cell r="U88">
            <v>975637.5</v>
          </cell>
          <cell r="V88">
            <v>0</v>
          </cell>
          <cell r="W88">
            <v>79</v>
          </cell>
          <cell r="X88">
            <v>193</v>
          </cell>
          <cell r="Y88">
            <v>1970488</v>
          </cell>
          <cell r="Z88">
            <v>0</v>
          </cell>
          <cell r="AA88">
            <v>1970488</v>
          </cell>
          <cell r="AB88">
            <v>171705</v>
          </cell>
          <cell r="AC88">
            <v>2142193</v>
          </cell>
          <cell r="AD88">
            <v>0</v>
          </cell>
          <cell r="AE88">
            <v>0</v>
          </cell>
          <cell r="AF88">
            <v>0</v>
          </cell>
          <cell r="AG88">
            <v>2142193</v>
          </cell>
          <cell r="AI88">
            <v>79</v>
          </cell>
          <cell r="AJ88">
            <v>79</v>
          </cell>
          <cell r="AK88" t="str">
            <v>DRACUT</v>
          </cell>
          <cell r="AL88">
            <v>1970488</v>
          </cell>
          <cell r="AM88">
            <v>1410632</v>
          </cell>
          <cell r="AN88">
            <v>559856</v>
          </cell>
          <cell r="AO88">
            <v>92274.75</v>
          </cell>
          <cell r="AP88">
            <v>87325.75</v>
          </cell>
          <cell r="AQ88">
            <v>59805.75</v>
          </cell>
          <cell r="AR88">
            <v>0</v>
          </cell>
          <cell r="AS88">
            <v>4670.25</v>
          </cell>
          <cell r="AT88">
            <v>0</v>
          </cell>
          <cell r="AU88">
            <v>803932.5</v>
          </cell>
          <cell r="AV88">
            <v>535984.04498742847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559856</v>
          </cell>
          <cell r="BK88">
            <v>559856</v>
          </cell>
          <cell r="BL88">
            <v>0</v>
          </cell>
          <cell r="BN88">
            <v>0</v>
          </cell>
          <cell r="BO88">
            <v>0</v>
          </cell>
          <cell r="BQ88">
            <v>141160</v>
          </cell>
          <cell r="BR88">
            <v>112799.75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Q89">
            <v>0</v>
          </cell>
          <cell r="BR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Q90">
            <v>0</v>
          </cell>
          <cell r="BR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13</v>
          </cell>
          <cell r="E91">
            <v>162966</v>
          </cell>
          <cell r="F91">
            <v>11609</v>
          </cell>
          <cell r="G91">
            <v>174575</v>
          </cell>
          <cell r="I91">
            <v>0</v>
          </cell>
          <cell r="J91">
            <v>0</v>
          </cell>
          <cell r="K91">
            <v>11609</v>
          </cell>
          <cell r="L91">
            <v>11609</v>
          </cell>
          <cell r="N91">
            <v>162966</v>
          </cell>
          <cell r="P91">
            <v>0</v>
          </cell>
          <cell r="Q91">
            <v>0</v>
          </cell>
          <cell r="R91">
            <v>11609</v>
          </cell>
          <cell r="S91">
            <v>11609</v>
          </cell>
          <cell r="U91">
            <v>66124.25</v>
          </cell>
          <cell r="V91">
            <v>0</v>
          </cell>
          <cell r="W91">
            <v>82</v>
          </cell>
          <cell r="X91">
            <v>13</v>
          </cell>
          <cell r="Y91">
            <v>162966</v>
          </cell>
          <cell r="Z91">
            <v>0</v>
          </cell>
          <cell r="AA91">
            <v>162966</v>
          </cell>
          <cell r="AB91">
            <v>11609</v>
          </cell>
          <cell r="AC91">
            <v>174575</v>
          </cell>
          <cell r="AD91">
            <v>0</v>
          </cell>
          <cell r="AE91">
            <v>0</v>
          </cell>
          <cell r="AF91">
            <v>0</v>
          </cell>
          <cell r="AG91">
            <v>174575</v>
          </cell>
          <cell r="AI91">
            <v>82</v>
          </cell>
          <cell r="AJ91">
            <v>82</v>
          </cell>
          <cell r="AK91" t="str">
            <v>DUXBURY</v>
          </cell>
          <cell r="AL91">
            <v>162966</v>
          </cell>
          <cell r="AM91">
            <v>180238</v>
          </cell>
          <cell r="AN91">
            <v>0</v>
          </cell>
          <cell r="AO91">
            <v>6734.5</v>
          </cell>
          <cell r="AP91">
            <v>32964</v>
          </cell>
          <cell r="AQ91">
            <v>0</v>
          </cell>
          <cell r="AR91">
            <v>9990.25</v>
          </cell>
          <cell r="AS91">
            <v>4826.5</v>
          </cell>
          <cell r="AT91">
            <v>0</v>
          </cell>
          <cell r="AU91">
            <v>54515.25</v>
          </cell>
          <cell r="AV91">
            <v>0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N91">
            <v>0</v>
          </cell>
          <cell r="BO91">
            <v>0</v>
          </cell>
          <cell r="BQ91">
            <v>10104</v>
          </cell>
          <cell r="BR91">
            <v>11550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5</v>
          </cell>
          <cell r="E92">
            <v>44593</v>
          </cell>
          <cell r="F92">
            <v>4465</v>
          </cell>
          <cell r="G92">
            <v>49058</v>
          </cell>
          <cell r="I92">
            <v>8697.6205465526637</v>
          </cell>
          <cell r="J92">
            <v>0.48571742759309555</v>
          </cell>
          <cell r="K92">
            <v>4465</v>
          </cell>
          <cell r="L92">
            <v>13162.620546552664</v>
          </cell>
          <cell r="N92">
            <v>35895.379453447335</v>
          </cell>
          <cell r="P92">
            <v>0</v>
          </cell>
          <cell r="Q92">
            <v>8697.6205465526637</v>
          </cell>
          <cell r="R92">
            <v>4465</v>
          </cell>
          <cell r="S92">
            <v>13162.620546552664</v>
          </cell>
          <cell r="U92">
            <v>22371.75</v>
          </cell>
          <cell r="V92">
            <v>0</v>
          </cell>
          <cell r="W92">
            <v>83</v>
          </cell>
          <cell r="X92">
            <v>5</v>
          </cell>
          <cell r="Y92">
            <v>44593</v>
          </cell>
          <cell r="Z92">
            <v>0</v>
          </cell>
          <cell r="AA92">
            <v>44593</v>
          </cell>
          <cell r="AB92">
            <v>4465</v>
          </cell>
          <cell r="AC92">
            <v>49058</v>
          </cell>
          <cell r="AD92">
            <v>0</v>
          </cell>
          <cell r="AE92">
            <v>0</v>
          </cell>
          <cell r="AF92">
            <v>0</v>
          </cell>
          <cell r="AG92">
            <v>49058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44593</v>
          </cell>
          <cell r="AM92">
            <v>35508</v>
          </cell>
          <cell r="AN92">
            <v>9085</v>
          </cell>
          <cell r="AO92">
            <v>2333.25</v>
          </cell>
          <cell r="AP92">
            <v>4201</v>
          </cell>
          <cell r="AQ92">
            <v>2121.75</v>
          </cell>
          <cell r="AR92">
            <v>165.75</v>
          </cell>
          <cell r="AS92">
            <v>0</v>
          </cell>
          <cell r="AT92">
            <v>0</v>
          </cell>
          <cell r="AU92">
            <v>17906.75</v>
          </cell>
          <cell r="AV92">
            <v>8697.6205465526637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9085</v>
          </cell>
          <cell r="BK92">
            <v>9085</v>
          </cell>
          <cell r="BL92">
            <v>0</v>
          </cell>
          <cell r="BN92">
            <v>0</v>
          </cell>
          <cell r="BO92">
            <v>0</v>
          </cell>
          <cell r="BQ92">
            <v>1996</v>
          </cell>
          <cell r="BR92">
            <v>2520.75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Q93">
            <v>0</v>
          </cell>
          <cell r="BR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Q94">
            <v>0</v>
          </cell>
          <cell r="BR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96</v>
          </cell>
          <cell r="E95">
            <v>977578</v>
          </cell>
          <cell r="F95">
            <v>85608</v>
          </cell>
          <cell r="G95">
            <v>1063186</v>
          </cell>
          <cell r="I95">
            <v>248415.91408029557</v>
          </cell>
          <cell r="J95">
            <v>0.75707188013277038</v>
          </cell>
          <cell r="K95">
            <v>85608</v>
          </cell>
          <cell r="L95">
            <v>334023.9140802956</v>
          </cell>
          <cell r="N95">
            <v>729162.0859197044</v>
          </cell>
          <cell r="P95">
            <v>0</v>
          </cell>
          <cell r="Q95">
            <v>248415.91408029557</v>
          </cell>
          <cell r="R95">
            <v>85608</v>
          </cell>
          <cell r="S95">
            <v>334023.9140802956</v>
          </cell>
          <cell r="U95">
            <v>413735.25</v>
          </cell>
          <cell r="V95">
            <v>0</v>
          </cell>
          <cell r="W95">
            <v>86</v>
          </cell>
          <cell r="X95">
            <v>96</v>
          </cell>
          <cell r="Y95">
            <v>977578</v>
          </cell>
          <cell r="Z95">
            <v>0</v>
          </cell>
          <cell r="AA95">
            <v>977578</v>
          </cell>
          <cell r="AB95">
            <v>85608</v>
          </cell>
          <cell r="AC95">
            <v>1063186</v>
          </cell>
          <cell r="AD95">
            <v>0</v>
          </cell>
          <cell r="AE95">
            <v>0</v>
          </cell>
          <cell r="AF95">
            <v>0</v>
          </cell>
          <cell r="AG95">
            <v>1063186</v>
          </cell>
          <cell r="AI95">
            <v>86</v>
          </cell>
          <cell r="AJ95">
            <v>87</v>
          </cell>
          <cell r="AK95" t="str">
            <v>EASTHAMPTON</v>
          </cell>
          <cell r="AL95">
            <v>977578</v>
          </cell>
          <cell r="AM95">
            <v>718098</v>
          </cell>
          <cell r="AN95">
            <v>259480</v>
          </cell>
          <cell r="AO95">
            <v>42056.25</v>
          </cell>
          <cell r="AP95">
            <v>5678.5</v>
          </cell>
          <cell r="AQ95">
            <v>14405.5</v>
          </cell>
          <cell r="AR95">
            <v>0</v>
          </cell>
          <cell r="AS95">
            <v>6507</v>
          </cell>
          <cell r="AT95">
            <v>0</v>
          </cell>
          <cell r="AU95">
            <v>328127.25</v>
          </cell>
          <cell r="AV95">
            <v>248415.91408029557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259480</v>
          </cell>
          <cell r="BK95">
            <v>259480</v>
          </cell>
          <cell r="BL95">
            <v>0</v>
          </cell>
          <cell r="BN95">
            <v>0</v>
          </cell>
          <cell r="BO95">
            <v>0</v>
          </cell>
          <cell r="BQ95">
            <v>124460</v>
          </cell>
          <cell r="BR95">
            <v>59731.25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</v>
          </cell>
          <cell r="E96">
            <v>120037</v>
          </cell>
          <cell r="F96">
            <v>8030</v>
          </cell>
          <cell r="G96">
            <v>128067</v>
          </cell>
          <cell r="I96">
            <v>74794.749897630536</v>
          </cell>
          <cell r="J96">
            <v>0.91823962945731097</v>
          </cell>
          <cell r="K96">
            <v>8030</v>
          </cell>
          <cell r="L96">
            <v>82824.749897630536</v>
          </cell>
          <cell r="N96">
            <v>45242.250102369464</v>
          </cell>
          <cell r="P96">
            <v>0</v>
          </cell>
          <cell r="Q96">
            <v>74794.749897630536</v>
          </cell>
          <cell r="R96">
            <v>8030</v>
          </cell>
          <cell r="S96">
            <v>82824.749897630536</v>
          </cell>
          <cell r="U96">
            <v>89484.5</v>
          </cell>
          <cell r="V96">
            <v>0</v>
          </cell>
          <cell r="W96">
            <v>87</v>
          </cell>
          <cell r="X96">
            <v>9</v>
          </cell>
          <cell r="Y96">
            <v>120037</v>
          </cell>
          <cell r="Z96">
            <v>0</v>
          </cell>
          <cell r="AA96">
            <v>120037</v>
          </cell>
          <cell r="AB96">
            <v>8030</v>
          </cell>
          <cell r="AC96">
            <v>128067</v>
          </cell>
          <cell r="AD96">
            <v>0</v>
          </cell>
          <cell r="AE96">
            <v>0</v>
          </cell>
          <cell r="AF96">
            <v>0</v>
          </cell>
          <cell r="AG96">
            <v>128067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120037</v>
          </cell>
          <cell r="AM96">
            <v>41911</v>
          </cell>
          <cell r="AN96">
            <v>78126</v>
          </cell>
          <cell r="AO96">
            <v>3328.5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81454.5</v>
          </cell>
          <cell r="AV96">
            <v>74794.749897630536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78126</v>
          </cell>
          <cell r="BK96">
            <v>78126</v>
          </cell>
          <cell r="BL96">
            <v>0</v>
          </cell>
          <cell r="BN96">
            <v>0</v>
          </cell>
          <cell r="BO96">
            <v>0</v>
          </cell>
          <cell r="BQ96">
            <v>15141</v>
          </cell>
          <cell r="BR96">
            <v>11515.5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9</v>
          </cell>
          <cell r="E97">
            <v>97713</v>
          </cell>
          <cell r="F97">
            <v>8037</v>
          </cell>
          <cell r="G97">
            <v>105750</v>
          </cell>
          <cell r="I97">
            <v>0</v>
          </cell>
          <cell r="J97">
            <v>0</v>
          </cell>
          <cell r="K97">
            <v>8037</v>
          </cell>
          <cell r="L97">
            <v>8037</v>
          </cell>
          <cell r="N97">
            <v>97713</v>
          </cell>
          <cell r="P97">
            <v>0</v>
          </cell>
          <cell r="Q97">
            <v>0</v>
          </cell>
          <cell r="R97">
            <v>8037</v>
          </cell>
          <cell r="S97">
            <v>8037</v>
          </cell>
          <cell r="U97">
            <v>28351.25</v>
          </cell>
          <cell r="V97">
            <v>0</v>
          </cell>
          <cell r="W97">
            <v>88</v>
          </cell>
          <cell r="X97">
            <v>9</v>
          </cell>
          <cell r="Y97">
            <v>97713</v>
          </cell>
          <cell r="Z97">
            <v>0</v>
          </cell>
          <cell r="AA97">
            <v>97713</v>
          </cell>
          <cell r="AB97">
            <v>8037</v>
          </cell>
          <cell r="AC97">
            <v>105750</v>
          </cell>
          <cell r="AD97">
            <v>0</v>
          </cell>
          <cell r="AE97">
            <v>0</v>
          </cell>
          <cell r="AF97">
            <v>0</v>
          </cell>
          <cell r="AG97">
            <v>105750</v>
          </cell>
          <cell r="AI97">
            <v>88</v>
          </cell>
          <cell r="AJ97">
            <v>88</v>
          </cell>
          <cell r="AK97" t="str">
            <v>EASTON</v>
          </cell>
          <cell r="AL97">
            <v>97713</v>
          </cell>
          <cell r="AM97">
            <v>159055</v>
          </cell>
          <cell r="AN97">
            <v>0</v>
          </cell>
          <cell r="AO97">
            <v>4160.25</v>
          </cell>
          <cell r="AP97">
            <v>16059.5</v>
          </cell>
          <cell r="AQ97">
            <v>0</v>
          </cell>
          <cell r="AR97">
            <v>94.5</v>
          </cell>
          <cell r="AS97">
            <v>0</v>
          </cell>
          <cell r="AT97">
            <v>0</v>
          </cell>
          <cell r="AU97">
            <v>20314.25</v>
          </cell>
          <cell r="AV97">
            <v>0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N97">
            <v>0</v>
          </cell>
          <cell r="BO97">
            <v>0</v>
          </cell>
          <cell r="BQ97">
            <v>6252</v>
          </cell>
          <cell r="BR97">
            <v>5700.25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</v>
          </cell>
          <cell r="E98">
            <v>861954</v>
          </cell>
          <cell r="F98">
            <v>33934</v>
          </cell>
          <cell r="G98">
            <v>895888</v>
          </cell>
          <cell r="I98">
            <v>171422.10701200663</v>
          </cell>
          <cell r="J98">
            <v>0.73122393622880277</v>
          </cell>
          <cell r="K98">
            <v>33934</v>
          </cell>
          <cell r="L98">
            <v>205356.10701200663</v>
          </cell>
          <cell r="N98">
            <v>690531.89298799331</v>
          </cell>
          <cell r="P98">
            <v>0</v>
          </cell>
          <cell r="Q98">
            <v>171422.10701200663</v>
          </cell>
          <cell r="R98">
            <v>33934</v>
          </cell>
          <cell r="S98">
            <v>205356.10701200663</v>
          </cell>
          <cell r="U98">
            <v>268365.75</v>
          </cell>
          <cell r="V98">
            <v>0</v>
          </cell>
          <cell r="W98">
            <v>89</v>
          </cell>
          <cell r="X98">
            <v>38</v>
          </cell>
          <cell r="Y98">
            <v>861954</v>
          </cell>
          <cell r="Z98">
            <v>0</v>
          </cell>
          <cell r="AA98">
            <v>861954</v>
          </cell>
          <cell r="AB98">
            <v>33934</v>
          </cell>
          <cell r="AC98">
            <v>895888</v>
          </cell>
          <cell r="AD98">
            <v>0</v>
          </cell>
          <cell r="AE98">
            <v>0</v>
          </cell>
          <cell r="AF98">
            <v>0</v>
          </cell>
          <cell r="AG98">
            <v>895888</v>
          </cell>
          <cell r="AI98">
            <v>89</v>
          </cell>
          <cell r="AJ98">
            <v>89</v>
          </cell>
          <cell r="AK98" t="str">
            <v>EDGARTOWN</v>
          </cell>
          <cell r="AL98">
            <v>861954</v>
          </cell>
          <cell r="AM98">
            <v>682897</v>
          </cell>
          <cell r="AN98">
            <v>179057</v>
          </cell>
          <cell r="AO98">
            <v>4390.5</v>
          </cell>
          <cell r="AP98">
            <v>7351</v>
          </cell>
          <cell r="AQ98">
            <v>0</v>
          </cell>
          <cell r="AR98">
            <v>6167.75</v>
          </cell>
          <cell r="AS98">
            <v>37465.5</v>
          </cell>
          <cell r="AT98">
            <v>0</v>
          </cell>
          <cell r="AU98">
            <v>234431.75</v>
          </cell>
          <cell r="AV98">
            <v>171422.10701200663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179057</v>
          </cell>
          <cell r="BK98">
            <v>179057</v>
          </cell>
          <cell r="BL98">
            <v>0</v>
          </cell>
          <cell r="BN98">
            <v>0</v>
          </cell>
          <cell r="BO98">
            <v>0</v>
          </cell>
          <cell r="BQ98">
            <v>0</v>
          </cell>
          <cell r="BR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Q99">
            <v>0</v>
          </cell>
          <cell r="BR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</v>
          </cell>
          <cell r="E100">
            <v>168297</v>
          </cell>
          <cell r="F100">
            <v>8923</v>
          </cell>
          <cell r="G100">
            <v>177220</v>
          </cell>
          <cell r="I100">
            <v>0</v>
          </cell>
          <cell r="J100">
            <v>0</v>
          </cell>
          <cell r="K100">
            <v>8923</v>
          </cell>
          <cell r="L100">
            <v>8923</v>
          </cell>
          <cell r="N100">
            <v>168297</v>
          </cell>
          <cell r="P100">
            <v>0</v>
          </cell>
          <cell r="Q100">
            <v>0</v>
          </cell>
          <cell r="R100">
            <v>8923</v>
          </cell>
          <cell r="S100">
            <v>8923</v>
          </cell>
          <cell r="U100">
            <v>41106.75</v>
          </cell>
          <cell r="V100">
            <v>0</v>
          </cell>
          <cell r="W100">
            <v>91</v>
          </cell>
          <cell r="X100">
            <v>10</v>
          </cell>
          <cell r="Y100">
            <v>168297</v>
          </cell>
          <cell r="Z100">
            <v>0</v>
          </cell>
          <cell r="AA100">
            <v>168297</v>
          </cell>
          <cell r="AB100">
            <v>8923</v>
          </cell>
          <cell r="AC100">
            <v>177220</v>
          </cell>
          <cell r="AD100">
            <v>0</v>
          </cell>
          <cell r="AE100">
            <v>0</v>
          </cell>
          <cell r="AF100">
            <v>0</v>
          </cell>
          <cell r="AG100">
            <v>177220</v>
          </cell>
          <cell r="AI100">
            <v>91</v>
          </cell>
          <cell r="AJ100">
            <v>91</v>
          </cell>
          <cell r="AK100" t="str">
            <v>ERVING</v>
          </cell>
          <cell r="AL100">
            <v>168297</v>
          </cell>
          <cell r="AM100">
            <v>182461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20587.5</v>
          </cell>
          <cell r="AS100">
            <v>11596.25</v>
          </cell>
          <cell r="AT100">
            <v>0</v>
          </cell>
          <cell r="AU100">
            <v>32183.75</v>
          </cell>
          <cell r="AV100">
            <v>0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Q100">
            <v>13695</v>
          </cell>
          <cell r="BR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Q101">
            <v>0</v>
          </cell>
          <cell r="BR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573</v>
          </cell>
          <cell r="E102">
            <v>6343338</v>
          </cell>
          <cell r="F102">
            <v>510392</v>
          </cell>
          <cell r="G102">
            <v>6853730</v>
          </cell>
          <cell r="I102">
            <v>530813.34068672068</v>
          </cell>
          <cell r="J102">
            <v>0.50412891499066359</v>
          </cell>
          <cell r="K102">
            <v>510392</v>
          </cell>
          <cell r="L102">
            <v>1041205.3406867207</v>
          </cell>
          <cell r="N102">
            <v>5812524.6593132792</v>
          </cell>
          <cell r="P102">
            <v>0</v>
          </cell>
          <cell r="Q102">
            <v>530813.34068672068</v>
          </cell>
          <cell r="R102">
            <v>510392</v>
          </cell>
          <cell r="S102">
            <v>1041205.3406867207</v>
          </cell>
          <cell r="U102">
            <v>1563323.75</v>
          </cell>
          <cell r="V102">
            <v>0</v>
          </cell>
          <cell r="W102">
            <v>93</v>
          </cell>
          <cell r="X102">
            <v>573</v>
          </cell>
          <cell r="Y102">
            <v>6343338</v>
          </cell>
          <cell r="Z102">
            <v>0</v>
          </cell>
          <cell r="AA102">
            <v>6343338</v>
          </cell>
          <cell r="AB102">
            <v>510392</v>
          </cell>
          <cell r="AC102">
            <v>6853730</v>
          </cell>
          <cell r="AD102">
            <v>0</v>
          </cell>
          <cell r="AE102">
            <v>0</v>
          </cell>
          <cell r="AF102">
            <v>0</v>
          </cell>
          <cell r="AG102">
            <v>6853730</v>
          </cell>
          <cell r="AI102">
            <v>93</v>
          </cell>
          <cell r="AJ102">
            <v>93</v>
          </cell>
          <cell r="AK102" t="str">
            <v>EVERETT</v>
          </cell>
          <cell r="AL102">
            <v>6343338</v>
          </cell>
          <cell r="AM102">
            <v>5788883</v>
          </cell>
          <cell r="AN102">
            <v>554455</v>
          </cell>
          <cell r="AO102">
            <v>118726</v>
          </cell>
          <cell r="AP102">
            <v>121515.75</v>
          </cell>
          <cell r="AQ102">
            <v>143937</v>
          </cell>
          <cell r="AR102">
            <v>76755.5</v>
          </cell>
          <cell r="AS102">
            <v>37542.5</v>
          </cell>
          <cell r="AT102">
            <v>0</v>
          </cell>
          <cell r="AU102">
            <v>1052931.75</v>
          </cell>
          <cell r="AV102">
            <v>530813.34068672068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554455</v>
          </cell>
          <cell r="BK102">
            <v>554455</v>
          </cell>
          <cell r="BL102">
            <v>0</v>
          </cell>
          <cell r="BN102">
            <v>0</v>
          </cell>
          <cell r="BO102">
            <v>0</v>
          </cell>
          <cell r="BQ102">
            <v>257335</v>
          </cell>
          <cell r="BR102">
            <v>126861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26252</v>
          </cell>
          <cell r="F103">
            <v>1758</v>
          </cell>
          <cell r="G103">
            <v>28010</v>
          </cell>
          <cell r="I103">
            <v>0</v>
          </cell>
          <cell r="J103">
            <v>0</v>
          </cell>
          <cell r="K103">
            <v>1758</v>
          </cell>
          <cell r="L103">
            <v>1758</v>
          </cell>
          <cell r="N103">
            <v>26252</v>
          </cell>
          <cell r="P103">
            <v>0</v>
          </cell>
          <cell r="Q103">
            <v>0</v>
          </cell>
          <cell r="R103">
            <v>1758</v>
          </cell>
          <cell r="S103">
            <v>1758</v>
          </cell>
          <cell r="U103">
            <v>18157.75</v>
          </cell>
          <cell r="V103">
            <v>0</v>
          </cell>
          <cell r="W103">
            <v>94</v>
          </cell>
          <cell r="X103">
            <v>2</v>
          </cell>
          <cell r="Y103">
            <v>26252</v>
          </cell>
          <cell r="Z103">
            <v>0</v>
          </cell>
          <cell r="AA103">
            <v>26252</v>
          </cell>
          <cell r="AB103">
            <v>1758</v>
          </cell>
          <cell r="AC103">
            <v>28010</v>
          </cell>
          <cell r="AD103">
            <v>0</v>
          </cell>
          <cell r="AE103">
            <v>0</v>
          </cell>
          <cell r="AF103">
            <v>0</v>
          </cell>
          <cell r="AG103">
            <v>28010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26252</v>
          </cell>
          <cell r="AM103">
            <v>38820</v>
          </cell>
          <cell r="AN103">
            <v>0</v>
          </cell>
          <cell r="AO103">
            <v>0</v>
          </cell>
          <cell r="AP103">
            <v>6271.75</v>
          </cell>
          <cell r="AQ103">
            <v>9878.25</v>
          </cell>
          <cell r="AR103">
            <v>161.5</v>
          </cell>
          <cell r="AS103">
            <v>88.25</v>
          </cell>
          <cell r="AT103">
            <v>0</v>
          </cell>
          <cell r="AU103">
            <v>16399.75</v>
          </cell>
          <cell r="AV103">
            <v>0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N103">
            <v>0</v>
          </cell>
          <cell r="BO103">
            <v>0</v>
          </cell>
          <cell r="BQ103">
            <v>11759</v>
          </cell>
          <cell r="BR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1210</v>
          </cell>
          <cell r="E104">
            <v>12408840</v>
          </cell>
          <cell r="F104">
            <v>1080530</v>
          </cell>
          <cell r="G104">
            <v>13489370</v>
          </cell>
          <cell r="I104">
            <v>2736279.0828298237</v>
          </cell>
          <cell r="J104">
            <v>0.74393996691349729</v>
          </cell>
          <cell r="K104">
            <v>1080530</v>
          </cell>
          <cell r="L104">
            <v>3816809.0828298237</v>
          </cell>
          <cell r="N104">
            <v>9672560.9171701763</v>
          </cell>
          <cell r="P104">
            <v>0</v>
          </cell>
          <cell r="Q104">
            <v>2736279.0828298237</v>
          </cell>
          <cell r="R104">
            <v>1080530</v>
          </cell>
          <cell r="S104">
            <v>3816809.0828298237</v>
          </cell>
          <cell r="U104">
            <v>4758621.25</v>
          </cell>
          <cell r="V104">
            <v>0</v>
          </cell>
          <cell r="W104">
            <v>95</v>
          </cell>
          <cell r="X104">
            <v>1210</v>
          </cell>
          <cell r="Y104">
            <v>12408840</v>
          </cell>
          <cell r="Z104">
            <v>0</v>
          </cell>
          <cell r="AA104">
            <v>12408840</v>
          </cell>
          <cell r="AB104">
            <v>1080530</v>
          </cell>
          <cell r="AC104">
            <v>13489370</v>
          </cell>
          <cell r="AD104">
            <v>0</v>
          </cell>
          <cell r="AE104">
            <v>0</v>
          </cell>
          <cell r="AF104">
            <v>0</v>
          </cell>
          <cell r="AG104">
            <v>13489370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12408840</v>
          </cell>
          <cell r="AM104">
            <v>9550691</v>
          </cell>
          <cell r="AN104">
            <v>2858149</v>
          </cell>
          <cell r="AO104">
            <v>487964.5</v>
          </cell>
          <cell r="AP104">
            <v>123926</v>
          </cell>
          <cell r="AQ104">
            <v>0</v>
          </cell>
          <cell r="AR104">
            <v>116065</v>
          </cell>
          <cell r="AS104">
            <v>91986.75</v>
          </cell>
          <cell r="AT104">
            <v>0</v>
          </cell>
          <cell r="AU104">
            <v>3678091.25</v>
          </cell>
          <cell r="AV104">
            <v>2736279.0828298237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2858149</v>
          </cell>
          <cell r="BK104">
            <v>2858149</v>
          </cell>
          <cell r="BL104">
            <v>0</v>
          </cell>
          <cell r="BN104">
            <v>0</v>
          </cell>
          <cell r="BO104">
            <v>0</v>
          </cell>
          <cell r="BQ104">
            <v>3910951</v>
          </cell>
          <cell r="BR104">
            <v>545421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65</v>
          </cell>
          <cell r="E105">
            <v>877510</v>
          </cell>
          <cell r="F105">
            <v>57691</v>
          </cell>
          <cell r="G105">
            <v>935201</v>
          </cell>
          <cell r="I105">
            <v>0</v>
          </cell>
          <cell r="J105">
            <v>0</v>
          </cell>
          <cell r="K105">
            <v>57691</v>
          </cell>
          <cell r="L105">
            <v>57691</v>
          </cell>
          <cell r="N105">
            <v>877510</v>
          </cell>
          <cell r="P105">
            <v>0</v>
          </cell>
          <cell r="Q105">
            <v>0</v>
          </cell>
          <cell r="R105">
            <v>57691</v>
          </cell>
          <cell r="S105">
            <v>57691</v>
          </cell>
          <cell r="U105">
            <v>162798.5</v>
          </cell>
          <cell r="V105">
            <v>0</v>
          </cell>
          <cell r="W105">
            <v>96</v>
          </cell>
          <cell r="X105">
            <v>65</v>
          </cell>
          <cell r="Y105">
            <v>877510</v>
          </cell>
          <cell r="Z105">
            <v>0</v>
          </cell>
          <cell r="AA105">
            <v>877510</v>
          </cell>
          <cell r="AB105">
            <v>57691</v>
          </cell>
          <cell r="AC105">
            <v>935201</v>
          </cell>
          <cell r="AD105">
            <v>0</v>
          </cell>
          <cell r="AE105">
            <v>0</v>
          </cell>
          <cell r="AF105">
            <v>0</v>
          </cell>
          <cell r="AG105">
            <v>935201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877510</v>
          </cell>
          <cell r="AM105">
            <v>1007847</v>
          </cell>
          <cell r="AN105">
            <v>0</v>
          </cell>
          <cell r="AO105">
            <v>0</v>
          </cell>
          <cell r="AP105">
            <v>0</v>
          </cell>
          <cell r="AQ105">
            <v>49379</v>
          </cell>
          <cell r="AR105">
            <v>55728.5</v>
          </cell>
          <cell r="AS105">
            <v>0</v>
          </cell>
          <cell r="AT105">
            <v>0</v>
          </cell>
          <cell r="AU105">
            <v>105107.5</v>
          </cell>
          <cell r="AV105">
            <v>0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N105">
            <v>0</v>
          </cell>
          <cell r="BO105">
            <v>0</v>
          </cell>
          <cell r="BQ105">
            <v>17649</v>
          </cell>
          <cell r="BR105">
            <v>12179.25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179</v>
          </cell>
          <cell r="E106">
            <v>1976964</v>
          </cell>
          <cell r="F106">
            <v>159754</v>
          </cell>
          <cell r="G106">
            <v>2136718</v>
          </cell>
          <cell r="I106">
            <v>110370.26773031044</v>
          </cell>
          <cell r="J106">
            <v>0.63510850667754493</v>
          </cell>
          <cell r="K106">
            <v>159754</v>
          </cell>
          <cell r="L106">
            <v>270124.26773031044</v>
          </cell>
          <cell r="N106">
            <v>1866593.7322696894</v>
          </cell>
          <cell r="P106">
            <v>0</v>
          </cell>
          <cell r="Q106">
            <v>110370.26773031044</v>
          </cell>
          <cell r="R106">
            <v>159754</v>
          </cell>
          <cell r="S106">
            <v>270124.26773031044</v>
          </cell>
          <cell r="U106">
            <v>333535.75</v>
          </cell>
          <cell r="V106">
            <v>0</v>
          </cell>
          <cell r="W106">
            <v>97</v>
          </cell>
          <cell r="X106">
            <v>179</v>
          </cell>
          <cell r="Y106">
            <v>1976964</v>
          </cell>
          <cell r="Z106">
            <v>0</v>
          </cell>
          <cell r="AA106">
            <v>1976964</v>
          </cell>
          <cell r="AB106">
            <v>159754</v>
          </cell>
          <cell r="AC106">
            <v>2136718</v>
          </cell>
          <cell r="AD106">
            <v>0</v>
          </cell>
          <cell r="AE106">
            <v>0</v>
          </cell>
          <cell r="AF106">
            <v>0</v>
          </cell>
          <cell r="AG106">
            <v>2136718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1976964</v>
          </cell>
          <cell r="AM106">
            <v>1861678</v>
          </cell>
          <cell r="AN106">
            <v>115286</v>
          </cell>
          <cell r="AO106">
            <v>0</v>
          </cell>
          <cell r="AP106">
            <v>0</v>
          </cell>
          <cell r="AQ106">
            <v>12420</v>
          </cell>
          <cell r="AR106">
            <v>0</v>
          </cell>
          <cell r="AS106">
            <v>46075.75</v>
          </cell>
          <cell r="AT106">
            <v>0</v>
          </cell>
          <cell r="AU106">
            <v>173781.75</v>
          </cell>
          <cell r="AV106">
            <v>110370.26773031044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115286</v>
          </cell>
          <cell r="BK106">
            <v>115286</v>
          </cell>
          <cell r="BL106">
            <v>0</v>
          </cell>
          <cell r="BN106">
            <v>0</v>
          </cell>
          <cell r="BO106">
            <v>0</v>
          </cell>
          <cell r="BQ106">
            <v>82691</v>
          </cell>
          <cell r="BR106">
            <v>26406.5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</v>
          </cell>
          <cell r="E107">
            <v>53202</v>
          </cell>
          <cell r="F107">
            <v>2679</v>
          </cell>
          <cell r="G107">
            <v>55881</v>
          </cell>
          <cell r="I107">
            <v>36530.963656065658</v>
          </cell>
          <cell r="J107">
            <v>0.95248057298722821</v>
          </cell>
          <cell r="K107">
            <v>2679</v>
          </cell>
          <cell r="L107">
            <v>39209.963656065658</v>
          </cell>
          <cell r="N107">
            <v>16671.036343934342</v>
          </cell>
          <cell r="P107">
            <v>0</v>
          </cell>
          <cell r="Q107">
            <v>36530.963656065658</v>
          </cell>
          <cell r="R107">
            <v>2679</v>
          </cell>
          <cell r="S107">
            <v>39209.963656065658</v>
          </cell>
          <cell r="U107">
            <v>41032.5</v>
          </cell>
          <cell r="V107">
            <v>0</v>
          </cell>
          <cell r="W107">
            <v>98</v>
          </cell>
          <cell r="X107">
            <v>3</v>
          </cell>
          <cell r="Y107">
            <v>53202</v>
          </cell>
          <cell r="Z107">
            <v>0</v>
          </cell>
          <cell r="AA107">
            <v>53202</v>
          </cell>
          <cell r="AB107">
            <v>2679</v>
          </cell>
          <cell r="AC107">
            <v>55881</v>
          </cell>
          <cell r="AD107">
            <v>0</v>
          </cell>
          <cell r="AE107">
            <v>0</v>
          </cell>
          <cell r="AF107">
            <v>0</v>
          </cell>
          <cell r="AG107">
            <v>55881</v>
          </cell>
          <cell r="AI107">
            <v>98</v>
          </cell>
          <cell r="AJ107">
            <v>98</v>
          </cell>
          <cell r="AK107" t="str">
            <v>FLORIDA</v>
          </cell>
          <cell r="AL107">
            <v>53202</v>
          </cell>
          <cell r="AM107">
            <v>15044</v>
          </cell>
          <cell r="AN107">
            <v>38158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195.5</v>
          </cell>
          <cell r="AT107">
            <v>0</v>
          </cell>
          <cell r="AU107">
            <v>38353.5</v>
          </cell>
          <cell r="AV107">
            <v>36530.963656065658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38158</v>
          </cell>
          <cell r="BK107">
            <v>38158</v>
          </cell>
          <cell r="BL107">
            <v>0</v>
          </cell>
          <cell r="BN107">
            <v>0</v>
          </cell>
          <cell r="BO107">
            <v>0</v>
          </cell>
          <cell r="BQ107">
            <v>1553</v>
          </cell>
          <cell r="BR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109</v>
          </cell>
          <cell r="E108">
            <v>1415801</v>
          </cell>
          <cell r="F108">
            <v>97337</v>
          </cell>
          <cell r="G108">
            <v>1513138</v>
          </cell>
          <cell r="I108">
            <v>115064.2064798699</v>
          </cell>
          <cell r="J108">
            <v>0.66054163742934302</v>
          </cell>
          <cell r="K108">
            <v>97337</v>
          </cell>
          <cell r="L108">
            <v>212401.2064798699</v>
          </cell>
          <cell r="N108">
            <v>1300736.7935201302</v>
          </cell>
          <cell r="P108">
            <v>0</v>
          </cell>
          <cell r="Q108">
            <v>115064.2064798699</v>
          </cell>
          <cell r="R108">
            <v>97337</v>
          </cell>
          <cell r="S108">
            <v>212401.2064798699</v>
          </cell>
          <cell r="U108">
            <v>271533.75</v>
          </cell>
          <cell r="V108">
            <v>0</v>
          </cell>
          <cell r="W108">
            <v>99</v>
          </cell>
          <cell r="X108">
            <v>109</v>
          </cell>
          <cell r="Y108">
            <v>1415801</v>
          </cell>
          <cell r="Z108">
            <v>0</v>
          </cell>
          <cell r="AA108">
            <v>1415801</v>
          </cell>
          <cell r="AB108">
            <v>97337</v>
          </cell>
          <cell r="AC108">
            <v>1513138</v>
          </cell>
          <cell r="AD108">
            <v>0</v>
          </cell>
          <cell r="AE108">
            <v>0</v>
          </cell>
          <cell r="AF108">
            <v>0</v>
          </cell>
          <cell r="AG108">
            <v>1513138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1415801</v>
          </cell>
          <cell r="AM108">
            <v>1295612</v>
          </cell>
          <cell r="AN108">
            <v>120189</v>
          </cell>
          <cell r="AO108">
            <v>0</v>
          </cell>
          <cell r="AP108">
            <v>26049.75</v>
          </cell>
          <cell r="AQ108">
            <v>10643</v>
          </cell>
          <cell r="AR108">
            <v>0</v>
          </cell>
          <cell r="AS108">
            <v>17315</v>
          </cell>
          <cell r="AT108">
            <v>0</v>
          </cell>
          <cell r="AU108">
            <v>174196.75</v>
          </cell>
          <cell r="AV108">
            <v>115064.2064798699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120189</v>
          </cell>
          <cell r="BK108">
            <v>120189</v>
          </cell>
          <cell r="BL108">
            <v>0</v>
          </cell>
          <cell r="BN108">
            <v>0</v>
          </cell>
          <cell r="BO108">
            <v>0</v>
          </cell>
          <cell r="BQ108">
            <v>158664</v>
          </cell>
          <cell r="BR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332</v>
          </cell>
          <cell r="E109">
            <v>4458009</v>
          </cell>
          <cell r="F109">
            <v>291832</v>
          </cell>
          <cell r="G109">
            <v>4749841</v>
          </cell>
          <cell r="I109">
            <v>381142.46524517925</v>
          </cell>
          <cell r="J109">
            <v>0.38980241310533054</v>
          </cell>
          <cell r="K109">
            <v>291832</v>
          </cell>
          <cell r="L109">
            <v>672974.46524517925</v>
          </cell>
          <cell r="N109">
            <v>4076866.5347548206</v>
          </cell>
          <cell r="P109">
            <v>0</v>
          </cell>
          <cell r="Q109">
            <v>381142.46524517925</v>
          </cell>
          <cell r="R109">
            <v>291832</v>
          </cell>
          <cell r="S109">
            <v>672974.46524517925</v>
          </cell>
          <cell r="U109">
            <v>1269615.75</v>
          </cell>
          <cell r="V109">
            <v>0</v>
          </cell>
          <cell r="W109">
            <v>100</v>
          </cell>
          <cell r="X109">
            <v>332</v>
          </cell>
          <cell r="Y109">
            <v>4458009</v>
          </cell>
          <cell r="Z109">
            <v>0</v>
          </cell>
          <cell r="AA109">
            <v>4458009</v>
          </cell>
          <cell r="AB109">
            <v>291832</v>
          </cell>
          <cell r="AC109">
            <v>4749841</v>
          </cell>
          <cell r="AD109">
            <v>0</v>
          </cell>
          <cell r="AE109">
            <v>0</v>
          </cell>
          <cell r="AF109">
            <v>0</v>
          </cell>
          <cell r="AG109">
            <v>4749841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4458009</v>
          </cell>
          <cell r="AM109">
            <v>4059891</v>
          </cell>
          <cell r="AN109">
            <v>398118</v>
          </cell>
          <cell r="AO109">
            <v>176455.25</v>
          </cell>
          <cell r="AP109">
            <v>107995</v>
          </cell>
          <cell r="AQ109">
            <v>124198</v>
          </cell>
          <cell r="AR109">
            <v>125896.25</v>
          </cell>
          <cell r="AS109">
            <v>45121.25</v>
          </cell>
          <cell r="AT109">
            <v>0</v>
          </cell>
          <cell r="AU109">
            <v>977783.75</v>
          </cell>
          <cell r="AV109">
            <v>381142.46524517925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398118</v>
          </cell>
          <cell r="BK109">
            <v>398118</v>
          </cell>
          <cell r="BL109">
            <v>0</v>
          </cell>
          <cell r="BN109">
            <v>0</v>
          </cell>
          <cell r="BO109">
            <v>0</v>
          </cell>
          <cell r="BQ109">
            <v>110709</v>
          </cell>
          <cell r="BR109">
            <v>204414.5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430</v>
          </cell>
          <cell r="E110">
            <v>4209300</v>
          </cell>
          <cell r="F110">
            <v>383969</v>
          </cell>
          <cell r="G110">
            <v>4593269</v>
          </cell>
          <cell r="I110">
            <v>192179.59833730711</v>
          </cell>
          <cell r="J110">
            <v>0.45025569328125192</v>
          </cell>
          <cell r="K110">
            <v>383969</v>
          </cell>
          <cell r="L110">
            <v>576148.59833730711</v>
          </cell>
          <cell r="N110">
            <v>4017120.4016626929</v>
          </cell>
          <cell r="P110">
            <v>0</v>
          </cell>
          <cell r="Q110">
            <v>192179.59833730711</v>
          </cell>
          <cell r="R110">
            <v>383969</v>
          </cell>
          <cell r="S110">
            <v>576148.59833730711</v>
          </cell>
          <cell r="U110">
            <v>810792.25</v>
          </cell>
          <cell r="V110">
            <v>0</v>
          </cell>
          <cell r="W110">
            <v>101</v>
          </cell>
          <cell r="X110">
            <v>430</v>
          </cell>
          <cell r="Y110">
            <v>4209300</v>
          </cell>
          <cell r="Z110">
            <v>0</v>
          </cell>
          <cell r="AA110">
            <v>4209300</v>
          </cell>
          <cell r="AB110">
            <v>383969</v>
          </cell>
          <cell r="AC110">
            <v>4593269</v>
          </cell>
          <cell r="AD110">
            <v>0</v>
          </cell>
          <cell r="AE110">
            <v>0</v>
          </cell>
          <cell r="AF110">
            <v>0</v>
          </cell>
          <cell r="AG110">
            <v>4593269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4209300</v>
          </cell>
          <cell r="AM110">
            <v>4008561</v>
          </cell>
          <cell r="AN110">
            <v>200739</v>
          </cell>
          <cell r="AO110">
            <v>75524.5</v>
          </cell>
          <cell r="AP110">
            <v>16566.75</v>
          </cell>
          <cell r="AQ110">
            <v>26560.25</v>
          </cell>
          <cell r="AR110">
            <v>33753.75</v>
          </cell>
          <cell r="AS110">
            <v>73679</v>
          </cell>
          <cell r="AT110">
            <v>0</v>
          </cell>
          <cell r="AU110">
            <v>426823.25</v>
          </cell>
          <cell r="AV110">
            <v>192179.59833730711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200739</v>
          </cell>
          <cell r="BK110">
            <v>200739</v>
          </cell>
          <cell r="BL110">
            <v>0</v>
          </cell>
          <cell r="BN110">
            <v>0</v>
          </cell>
          <cell r="BO110">
            <v>0</v>
          </cell>
          <cell r="BQ110">
            <v>1752873.8054425297</v>
          </cell>
          <cell r="BR110">
            <v>82141.25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Q111">
            <v>0</v>
          </cell>
          <cell r="BR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11</v>
          </cell>
          <cell r="E112">
            <v>114763</v>
          </cell>
          <cell r="F112">
            <v>9823</v>
          </cell>
          <cell r="G112">
            <v>124586</v>
          </cell>
          <cell r="I112">
            <v>0</v>
          </cell>
          <cell r="J112">
            <v>0</v>
          </cell>
          <cell r="K112">
            <v>9823</v>
          </cell>
          <cell r="L112">
            <v>9823</v>
          </cell>
          <cell r="N112">
            <v>114763</v>
          </cell>
          <cell r="P112">
            <v>0</v>
          </cell>
          <cell r="Q112">
            <v>0</v>
          </cell>
          <cell r="R112">
            <v>9823</v>
          </cell>
          <cell r="S112">
            <v>9823</v>
          </cell>
          <cell r="U112">
            <v>18628.25</v>
          </cell>
          <cell r="V112">
            <v>0</v>
          </cell>
          <cell r="W112">
            <v>103</v>
          </cell>
          <cell r="X112">
            <v>11</v>
          </cell>
          <cell r="Y112">
            <v>114763</v>
          </cell>
          <cell r="Z112">
            <v>0</v>
          </cell>
          <cell r="AA112">
            <v>114763</v>
          </cell>
          <cell r="AB112">
            <v>9823</v>
          </cell>
          <cell r="AC112">
            <v>124586</v>
          </cell>
          <cell r="AD112">
            <v>0</v>
          </cell>
          <cell r="AE112">
            <v>0</v>
          </cell>
          <cell r="AF112">
            <v>0</v>
          </cell>
          <cell r="AG112">
            <v>124586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114763</v>
          </cell>
          <cell r="AM112">
            <v>123019</v>
          </cell>
          <cell r="AN112">
            <v>0</v>
          </cell>
          <cell r="AO112">
            <v>5820.25</v>
          </cell>
          <cell r="AP112">
            <v>0</v>
          </cell>
          <cell r="AQ112">
            <v>0</v>
          </cell>
          <cell r="AR112">
            <v>0</v>
          </cell>
          <cell r="AS112">
            <v>2985</v>
          </cell>
          <cell r="AT112">
            <v>0</v>
          </cell>
          <cell r="AU112">
            <v>8805.25</v>
          </cell>
          <cell r="AV112">
            <v>0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N112">
            <v>0</v>
          </cell>
          <cell r="BO112">
            <v>0</v>
          </cell>
          <cell r="BQ112">
            <v>16416</v>
          </cell>
          <cell r="BR112">
            <v>3097.5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GAY HEAD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Q113">
            <v>0</v>
          </cell>
          <cell r="BR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21080</v>
          </cell>
          <cell r="F114">
            <v>1786</v>
          </cell>
          <cell r="G114">
            <v>22866</v>
          </cell>
          <cell r="I114">
            <v>11163.781309119495</v>
          </cell>
          <cell r="J114">
            <v>0.48799148966732941</v>
          </cell>
          <cell r="K114">
            <v>1786</v>
          </cell>
          <cell r="L114">
            <v>12949.781309119495</v>
          </cell>
          <cell r="N114">
            <v>9916.2186908805052</v>
          </cell>
          <cell r="P114">
            <v>0</v>
          </cell>
          <cell r="Q114">
            <v>11163.781309119495</v>
          </cell>
          <cell r="R114">
            <v>1786</v>
          </cell>
          <cell r="S114">
            <v>12949.781309119495</v>
          </cell>
          <cell r="U114">
            <v>24663</v>
          </cell>
          <cell r="V114">
            <v>0</v>
          </cell>
          <cell r="W114">
            <v>105</v>
          </cell>
          <cell r="X114">
            <v>2</v>
          </cell>
          <cell r="Y114">
            <v>21080</v>
          </cell>
          <cell r="Z114">
            <v>0</v>
          </cell>
          <cell r="AA114">
            <v>21080</v>
          </cell>
          <cell r="AB114">
            <v>1786</v>
          </cell>
          <cell r="AC114">
            <v>22866</v>
          </cell>
          <cell r="AD114">
            <v>0</v>
          </cell>
          <cell r="AE114">
            <v>0</v>
          </cell>
          <cell r="AF114">
            <v>0</v>
          </cell>
          <cell r="AG114">
            <v>22866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21080</v>
          </cell>
          <cell r="AM114">
            <v>9419</v>
          </cell>
          <cell r="AN114">
            <v>11661</v>
          </cell>
          <cell r="AO114">
            <v>0</v>
          </cell>
          <cell r="AP114">
            <v>0</v>
          </cell>
          <cell r="AQ114">
            <v>0</v>
          </cell>
          <cell r="AR114">
            <v>2606</v>
          </cell>
          <cell r="AS114">
            <v>8610</v>
          </cell>
          <cell r="AT114">
            <v>0</v>
          </cell>
          <cell r="AU114">
            <v>22877</v>
          </cell>
          <cell r="AV114">
            <v>11163.781309119495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11661</v>
          </cell>
          <cell r="BK114">
            <v>11661</v>
          </cell>
          <cell r="BL114">
            <v>0</v>
          </cell>
          <cell r="BN114">
            <v>0</v>
          </cell>
          <cell r="BO114">
            <v>0</v>
          </cell>
          <cell r="BQ114">
            <v>0</v>
          </cell>
          <cell r="BR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Q115">
            <v>0</v>
          </cell>
          <cell r="BR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1</v>
          </cell>
          <cell r="E116">
            <v>14361</v>
          </cell>
          <cell r="F116">
            <v>889</v>
          </cell>
          <cell r="G116">
            <v>15250</v>
          </cell>
          <cell r="I116">
            <v>0</v>
          </cell>
          <cell r="J116">
            <v>0</v>
          </cell>
          <cell r="K116">
            <v>889</v>
          </cell>
          <cell r="L116">
            <v>889</v>
          </cell>
          <cell r="N116">
            <v>14361</v>
          </cell>
          <cell r="P116">
            <v>0</v>
          </cell>
          <cell r="Q116">
            <v>0</v>
          </cell>
          <cell r="R116">
            <v>889</v>
          </cell>
          <cell r="S116">
            <v>889</v>
          </cell>
          <cell r="U116">
            <v>354002.75</v>
          </cell>
          <cell r="V116">
            <v>0</v>
          </cell>
          <cell r="W116">
            <v>107</v>
          </cell>
          <cell r="X116">
            <v>1</v>
          </cell>
          <cell r="Y116">
            <v>14361</v>
          </cell>
          <cell r="Z116">
            <v>0</v>
          </cell>
          <cell r="AA116">
            <v>14361</v>
          </cell>
          <cell r="AB116">
            <v>889</v>
          </cell>
          <cell r="AC116">
            <v>15250</v>
          </cell>
          <cell r="AD116">
            <v>0</v>
          </cell>
          <cell r="AE116">
            <v>0</v>
          </cell>
          <cell r="AF116">
            <v>0</v>
          </cell>
          <cell r="AG116">
            <v>15250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14361</v>
          </cell>
          <cell r="AM116">
            <v>27010</v>
          </cell>
          <cell r="AN116">
            <v>0</v>
          </cell>
          <cell r="AO116">
            <v>3552.5</v>
          </cell>
          <cell r="AP116">
            <v>0</v>
          </cell>
          <cell r="AQ116">
            <v>0</v>
          </cell>
          <cell r="AR116">
            <v>155990.25</v>
          </cell>
          <cell r="AS116">
            <v>193571</v>
          </cell>
          <cell r="AT116">
            <v>0</v>
          </cell>
          <cell r="AU116">
            <v>353113.75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Q116">
            <v>0</v>
          </cell>
          <cell r="BR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Q117">
            <v>0</v>
          </cell>
          <cell r="BR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Q118">
            <v>0</v>
          </cell>
          <cell r="BR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44</v>
          </cell>
          <cell r="E119">
            <v>442652</v>
          </cell>
          <cell r="F119">
            <v>38348</v>
          </cell>
          <cell r="G119">
            <v>481000</v>
          </cell>
          <cell r="I119">
            <v>0</v>
          </cell>
          <cell r="J119">
            <v>0</v>
          </cell>
          <cell r="K119">
            <v>38348</v>
          </cell>
          <cell r="L119">
            <v>38348</v>
          </cell>
          <cell r="N119">
            <v>442652</v>
          </cell>
          <cell r="P119">
            <v>0</v>
          </cell>
          <cell r="Q119">
            <v>0</v>
          </cell>
          <cell r="R119">
            <v>38348</v>
          </cell>
          <cell r="S119">
            <v>38348</v>
          </cell>
          <cell r="U119">
            <v>100979.25</v>
          </cell>
          <cell r="V119">
            <v>0</v>
          </cell>
          <cell r="W119">
            <v>110</v>
          </cell>
          <cell r="X119">
            <v>44</v>
          </cell>
          <cell r="Y119">
            <v>442652</v>
          </cell>
          <cell r="Z119">
            <v>0</v>
          </cell>
          <cell r="AA119">
            <v>442652</v>
          </cell>
          <cell r="AB119">
            <v>38348</v>
          </cell>
          <cell r="AC119">
            <v>481000</v>
          </cell>
          <cell r="AD119">
            <v>0</v>
          </cell>
          <cell r="AE119">
            <v>0</v>
          </cell>
          <cell r="AF119">
            <v>0</v>
          </cell>
          <cell r="AG119">
            <v>481000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442652</v>
          </cell>
          <cell r="AM119">
            <v>496957</v>
          </cell>
          <cell r="AN119">
            <v>0</v>
          </cell>
          <cell r="AO119">
            <v>1544</v>
          </cell>
          <cell r="AP119">
            <v>0</v>
          </cell>
          <cell r="AQ119">
            <v>23833.25</v>
          </cell>
          <cell r="AR119">
            <v>13948</v>
          </cell>
          <cell r="AS119">
            <v>23306</v>
          </cell>
          <cell r="AT119">
            <v>0</v>
          </cell>
          <cell r="AU119">
            <v>62631.25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Q119">
            <v>10136</v>
          </cell>
          <cell r="BR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22</v>
          </cell>
          <cell r="E120">
            <v>304436</v>
          </cell>
          <cell r="F120">
            <v>19597</v>
          </cell>
          <cell r="G120">
            <v>324033</v>
          </cell>
          <cell r="I120">
            <v>95548.411780753115</v>
          </cell>
          <cell r="J120">
            <v>0.74936110536131972</v>
          </cell>
          <cell r="K120">
            <v>19597</v>
          </cell>
          <cell r="L120">
            <v>115145.41178075311</v>
          </cell>
          <cell r="N120">
            <v>208887.58821924689</v>
          </cell>
          <cell r="P120">
            <v>0</v>
          </cell>
          <cell r="Q120">
            <v>95548.411780753115</v>
          </cell>
          <cell r="R120">
            <v>19597</v>
          </cell>
          <cell r="S120">
            <v>115145.41178075311</v>
          </cell>
          <cell r="U120">
            <v>147103.5</v>
          </cell>
          <cell r="V120">
            <v>0</v>
          </cell>
          <cell r="W120">
            <v>111</v>
          </cell>
          <cell r="X120">
            <v>22</v>
          </cell>
          <cell r="Y120">
            <v>304436</v>
          </cell>
          <cell r="Z120">
            <v>0</v>
          </cell>
          <cell r="AA120">
            <v>304436</v>
          </cell>
          <cell r="AB120">
            <v>19597</v>
          </cell>
          <cell r="AC120">
            <v>324033</v>
          </cell>
          <cell r="AD120">
            <v>0</v>
          </cell>
          <cell r="AE120">
            <v>0</v>
          </cell>
          <cell r="AF120">
            <v>0</v>
          </cell>
          <cell r="AG120">
            <v>324033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304436</v>
          </cell>
          <cell r="AM120">
            <v>204632</v>
          </cell>
          <cell r="AN120">
            <v>99804</v>
          </cell>
          <cell r="AO120">
            <v>11998</v>
          </cell>
          <cell r="AP120">
            <v>0</v>
          </cell>
          <cell r="AQ120">
            <v>14194.25</v>
          </cell>
          <cell r="AR120">
            <v>1510.25</v>
          </cell>
          <cell r="AS120">
            <v>0</v>
          </cell>
          <cell r="AT120">
            <v>0</v>
          </cell>
          <cell r="AU120">
            <v>127506.5</v>
          </cell>
          <cell r="AV120">
            <v>95548.411780753115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99804</v>
          </cell>
          <cell r="BK120">
            <v>99804</v>
          </cell>
          <cell r="BL120">
            <v>0</v>
          </cell>
          <cell r="BN120">
            <v>0</v>
          </cell>
          <cell r="BO120">
            <v>0</v>
          </cell>
          <cell r="BQ120">
            <v>23522</v>
          </cell>
          <cell r="BR120">
            <v>9603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Q121">
            <v>0</v>
          </cell>
          <cell r="BR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Q122">
            <v>0</v>
          </cell>
          <cell r="BR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89</v>
          </cell>
          <cell r="E123">
            <v>983829</v>
          </cell>
          <cell r="F123">
            <v>79428</v>
          </cell>
          <cell r="G123">
            <v>1063257</v>
          </cell>
          <cell r="I123">
            <v>0</v>
          </cell>
          <cell r="J123">
            <v>0</v>
          </cell>
          <cell r="K123">
            <v>79428</v>
          </cell>
          <cell r="L123">
            <v>79428</v>
          </cell>
          <cell r="N123">
            <v>983829</v>
          </cell>
          <cell r="P123">
            <v>0</v>
          </cell>
          <cell r="Q123">
            <v>0</v>
          </cell>
          <cell r="R123">
            <v>79428</v>
          </cell>
          <cell r="S123">
            <v>79428</v>
          </cell>
          <cell r="U123">
            <v>150117.25</v>
          </cell>
          <cell r="V123">
            <v>0</v>
          </cell>
          <cell r="W123">
            <v>114</v>
          </cell>
          <cell r="X123">
            <v>89</v>
          </cell>
          <cell r="Y123">
            <v>983829</v>
          </cell>
          <cell r="Z123">
            <v>0</v>
          </cell>
          <cell r="AA123">
            <v>983829</v>
          </cell>
          <cell r="AB123">
            <v>79428</v>
          </cell>
          <cell r="AC123">
            <v>1063257</v>
          </cell>
          <cell r="AD123">
            <v>0</v>
          </cell>
          <cell r="AE123">
            <v>0</v>
          </cell>
          <cell r="AF123">
            <v>0</v>
          </cell>
          <cell r="AG123">
            <v>1063257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983829</v>
          </cell>
          <cell r="AM123">
            <v>1102706</v>
          </cell>
          <cell r="AN123">
            <v>0</v>
          </cell>
          <cell r="AO123">
            <v>0</v>
          </cell>
          <cell r="AP123">
            <v>0</v>
          </cell>
          <cell r="AQ123">
            <v>34723.75</v>
          </cell>
          <cell r="AR123">
            <v>8027</v>
          </cell>
          <cell r="AS123">
            <v>27938.5</v>
          </cell>
          <cell r="AT123">
            <v>0</v>
          </cell>
          <cell r="AU123">
            <v>70689.25</v>
          </cell>
          <cell r="AV123">
            <v>0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N123">
            <v>0</v>
          </cell>
          <cell r="BO123">
            <v>0</v>
          </cell>
          <cell r="BQ123">
            <v>81913</v>
          </cell>
          <cell r="BR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39</v>
          </cell>
          <cell r="E126">
            <v>502162</v>
          </cell>
          <cell r="F126">
            <v>34750</v>
          </cell>
          <cell r="G126">
            <v>536912</v>
          </cell>
          <cell r="I126">
            <v>29067.380851340888</v>
          </cell>
          <cell r="J126">
            <v>0.29206476696608485</v>
          </cell>
          <cell r="K126">
            <v>34750</v>
          </cell>
          <cell r="L126">
            <v>63817.380851340888</v>
          </cell>
          <cell r="N126">
            <v>473094.61914865911</v>
          </cell>
          <cell r="P126">
            <v>0</v>
          </cell>
          <cell r="Q126">
            <v>29067.380851340888</v>
          </cell>
          <cell r="R126">
            <v>34750</v>
          </cell>
          <cell r="S126">
            <v>63817.380851340888</v>
          </cell>
          <cell r="U126">
            <v>134273.75</v>
          </cell>
          <cell r="V126">
            <v>0</v>
          </cell>
          <cell r="W126">
            <v>117</v>
          </cell>
          <cell r="X126">
            <v>39</v>
          </cell>
          <cell r="Y126">
            <v>502162</v>
          </cell>
          <cell r="Z126">
            <v>0</v>
          </cell>
          <cell r="AA126">
            <v>502162</v>
          </cell>
          <cell r="AB126">
            <v>34750</v>
          </cell>
          <cell r="AC126">
            <v>536912</v>
          </cell>
          <cell r="AD126">
            <v>0</v>
          </cell>
          <cell r="AE126">
            <v>0</v>
          </cell>
          <cell r="AF126">
            <v>0</v>
          </cell>
          <cell r="AG126">
            <v>536912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502162</v>
          </cell>
          <cell r="AM126">
            <v>471800</v>
          </cell>
          <cell r="AN126">
            <v>30362</v>
          </cell>
          <cell r="AO126">
            <v>22843.75</v>
          </cell>
          <cell r="AP126">
            <v>15796.5</v>
          </cell>
          <cell r="AQ126">
            <v>26926.75</v>
          </cell>
          <cell r="AR126">
            <v>3594.75</v>
          </cell>
          <cell r="AS126">
            <v>0</v>
          </cell>
          <cell r="AT126">
            <v>0</v>
          </cell>
          <cell r="AU126">
            <v>99523.75</v>
          </cell>
          <cell r="AV126">
            <v>29067.380851340888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30362</v>
          </cell>
          <cell r="BK126">
            <v>30362</v>
          </cell>
          <cell r="BL126">
            <v>0</v>
          </cell>
          <cell r="BN126">
            <v>0</v>
          </cell>
          <cell r="BO126">
            <v>0</v>
          </cell>
          <cell r="BQ126">
            <v>36773</v>
          </cell>
          <cell r="BR126">
            <v>1112.25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10784</v>
          </cell>
          <cell r="F127">
            <v>893</v>
          </cell>
          <cell r="G127">
            <v>11677</v>
          </cell>
          <cell r="I127">
            <v>0</v>
          </cell>
          <cell r="J127">
            <v>0</v>
          </cell>
          <cell r="K127">
            <v>893</v>
          </cell>
          <cell r="L127">
            <v>893</v>
          </cell>
          <cell r="N127">
            <v>10784</v>
          </cell>
          <cell r="P127">
            <v>0</v>
          </cell>
          <cell r="Q127">
            <v>0</v>
          </cell>
          <cell r="R127">
            <v>893</v>
          </cell>
          <cell r="S127">
            <v>893</v>
          </cell>
          <cell r="U127">
            <v>3696</v>
          </cell>
          <cell r="V127">
            <v>0</v>
          </cell>
          <cell r="W127">
            <v>118</v>
          </cell>
          <cell r="X127">
            <v>1</v>
          </cell>
          <cell r="Y127">
            <v>10784</v>
          </cell>
          <cell r="Z127">
            <v>0</v>
          </cell>
          <cell r="AA127">
            <v>10784</v>
          </cell>
          <cell r="AB127">
            <v>893</v>
          </cell>
          <cell r="AC127">
            <v>11677</v>
          </cell>
          <cell r="AD127">
            <v>0</v>
          </cell>
          <cell r="AE127">
            <v>0</v>
          </cell>
          <cell r="AF127">
            <v>0</v>
          </cell>
          <cell r="AG127">
            <v>11677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10784</v>
          </cell>
          <cell r="AM127">
            <v>11212</v>
          </cell>
          <cell r="AN127">
            <v>0</v>
          </cell>
          <cell r="AO127">
            <v>2803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0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Q127">
            <v>171</v>
          </cell>
          <cell r="BR127">
            <v>2803.25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Q128">
            <v>0</v>
          </cell>
          <cell r="BR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7824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5373</v>
          </cell>
          <cell r="AS130">
            <v>2451</v>
          </cell>
          <cell r="AT130">
            <v>0</v>
          </cell>
          <cell r="AU130">
            <v>7824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Q130">
            <v>0</v>
          </cell>
          <cell r="BR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30</v>
          </cell>
          <cell r="E131">
            <v>332430</v>
          </cell>
          <cell r="F131">
            <v>26790</v>
          </cell>
          <cell r="G131">
            <v>359220</v>
          </cell>
          <cell r="I131">
            <v>9632.9617985044461</v>
          </cell>
          <cell r="J131">
            <v>0.41823798363183995</v>
          </cell>
          <cell r="K131">
            <v>26790</v>
          </cell>
          <cell r="L131">
            <v>36422.961798504446</v>
          </cell>
          <cell r="N131">
            <v>322797.03820149554</v>
          </cell>
          <cell r="P131">
            <v>0</v>
          </cell>
          <cell r="Q131">
            <v>9632.9617985044461</v>
          </cell>
          <cell r="R131">
            <v>26790</v>
          </cell>
          <cell r="S131">
            <v>36422.961798504446</v>
          </cell>
          <cell r="U131">
            <v>49822.25</v>
          </cell>
          <cell r="V131">
            <v>0</v>
          </cell>
          <cell r="W131">
            <v>122</v>
          </cell>
          <cell r="X131">
            <v>30</v>
          </cell>
          <cell r="Y131">
            <v>332430</v>
          </cell>
          <cell r="Z131">
            <v>0</v>
          </cell>
          <cell r="AA131">
            <v>332430</v>
          </cell>
          <cell r="AB131">
            <v>26790</v>
          </cell>
          <cell r="AC131">
            <v>359220</v>
          </cell>
          <cell r="AD131">
            <v>0</v>
          </cell>
          <cell r="AE131">
            <v>0</v>
          </cell>
          <cell r="AF131">
            <v>0</v>
          </cell>
          <cell r="AG131">
            <v>359220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332430</v>
          </cell>
          <cell r="AM131">
            <v>322368</v>
          </cell>
          <cell r="AN131">
            <v>10062</v>
          </cell>
          <cell r="AO131">
            <v>3336</v>
          </cell>
          <cell r="AP131">
            <v>2677.75</v>
          </cell>
          <cell r="AQ131">
            <v>853.25</v>
          </cell>
          <cell r="AR131">
            <v>0</v>
          </cell>
          <cell r="AS131">
            <v>6103.25</v>
          </cell>
          <cell r="AT131">
            <v>0</v>
          </cell>
          <cell r="AU131">
            <v>23032.25</v>
          </cell>
          <cell r="AV131">
            <v>9632.9617985044461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10062</v>
          </cell>
          <cell r="BK131">
            <v>10062</v>
          </cell>
          <cell r="BL131">
            <v>0</v>
          </cell>
          <cell r="BN131">
            <v>0</v>
          </cell>
          <cell r="BO131">
            <v>0</v>
          </cell>
          <cell r="BQ131">
            <v>15942</v>
          </cell>
          <cell r="BR131">
            <v>3408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20</v>
          </cell>
          <cell r="E134">
            <v>290549</v>
          </cell>
          <cell r="F134">
            <v>17797</v>
          </cell>
          <cell r="G134">
            <v>308346</v>
          </cell>
          <cell r="I134">
            <v>0</v>
          </cell>
          <cell r="J134">
            <v>0</v>
          </cell>
          <cell r="K134">
            <v>17797</v>
          </cell>
          <cell r="L134">
            <v>17797</v>
          </cell>
          <cell r="N134">
            <v>290549</v>
          </cell>
          <cell r="P134">
            <v>0</v>
          </cell>
          <cell r="Q134">
            <v>0</v>
          </cell>
          <cell r="R134">
            <v>17797</v>
          </cell>
          <cell r="S134">
            <v>17797</v>
          </cell>
          <cell r="U134">
            <v>57875.75</v>
          </cell>
          <cell r="V134">
            <v>0</v>
          </cell>
          <cell r="W134">
            <v>125</v>
          </cell>
          <cell r="X134">
            <v>20</v>
          </cell>
          <cell r="Y134">
            <v>290549</v>
          </cell>
          <cell r="Z134">
            <v>0</v>
          </cell>
          <cell r="AA134">
            <v>290549</v>
          </cell>
          <cell r="AB134">
            <v>17797</v>
          </cell>
          <cell r="AC134">
            <v>308346</v>
          </cell>
          <cell r="AD134">
            <v>0</v>
          </cell>
          <cell r="AE134">
            <v>0</v>
          </cell>
          <cell r="AF134">
            <v>0</v>
          </cell>
          <cell r="AG134">
            <v>308346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290549</v>
          </cell>
          <cell r="AM134">
            <v>307871</v>
          </cell>
          <cell r="AN134">
            <v>0</v>
          </cell>
          <cell r="AO134">
            <v>8794.5</v>
          </cell>
          <cell r="AP134">
            <v>1543.25</v>
          </cell>
          <cell r="AQ134">
            <v>25259</v>
          </cell>
          <cell r="AR134">
            <v>0</v>
          </cell>
          <cell r="AS134">
            <v>4482</v>
          </cell>
          <cell r="AT134">
            <v>0</v>
          </cell>
          <cell r="AU134">
            <v>40078.75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Q134">
            <v>26746</v>
          </cell>
          <cell r="BR134">
            <v>12091.75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12456.5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12456.5</v>
          </cell>
          <cell r="AS135">
            <v>0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Q135">
            <v>0</v>
          </cell>
          <cell r="BR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</v>
          </cell>
          <cell r="E136">
            <v>101547</v>
          </cell>
          <cell r="F136">
            <v>8037</v>
          </cell>
          <cell r="G136">
            <v>109584</v>
          </cell>
          <cell r="I136">
            <v>0</v>
          </cell>
          <cell r="J136">
            <v>0</v>
          </cell>
          <cell r="K136">
            <v>8037</v>
          </cell>
          <cell r="L136">
            <v>8037</v>
          </cell>
          <cell r="N136">
            <v>101547</v>
          </cell>
          <cell r="P136">
            <v>0</v>
          </cell>
          <cell r="Q136">
            <v>0</v>
          </cell>
          <cell r="R136">
            <v>8037</v>
          </cell>
          <cell r="S136">
            <v>8037</v>
          </cell>
          <cell r="U136">
            <v>27499</v>
          </cell>
          <cell r="V136">
            <v>0</v>
          </cell>
          <cell r="W136">
            <v>127</v>
          </cell>
          <cell r="X136">
            <v>9</v>
          </cell>
          <cell r="Y136">
            <v>101547</v>
          </cell>
          <cell r="Z136">
            <v>0</v>
          </cell>
          <cell r="AA136">
            <v>101547</v>
          </cell>
          <cell r="AB136">
            <v>8037</v>
          </cell>
          <cell r="AC136">
            <v>109584</v>
          </cell>
          <cell r="AD136">
            <v>0</v>
          </cell>
          <cell r="AE136">
            <v>0</v>
          </cell>
          <cell r="AF136">
            <v>0</v>
          </cell>
          <cell r="AG136">
            <v>109584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101547</v>
          </cell>
          <cell r="AM136">
            <v>118243</v>
          </cell>
          <cell r="AN136">
            <v>0</v>
          </cell>
          <cell r="AO136">
            <v>1445.25</v>
          </cell>
          <cell r="AP136">
            <v>0</v>
          </cell>
          <cell r="AQ136">
            <v>13396.75</v>
          </cell>
          <cell r="AR136">
            <v>0</v>
          </cell>
          <cell r="AS136">
            <v>4620</v>
          </cell>
          <cell r="AT136">
            <v>0</v>
          </cell>
          <cell r="AU136">
            <v>19462</v>
          </cell>
          <cell r="AV136">
            <v>0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N136">
            <v>0</v>
          </cell>
          <cell r="BO136">
            <v>0</v>
          </cell>
          <cell r="BQ136">
            <v>20629</v>
          </cell>
          <cell r="BR136">
            <v>176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309</v>
          </cell>
          <cell r="E137">
            <v>2798957</v>
          </cell>
          <cell r="F137">
            <v>275937</v>
          </cell>
          <cell r="G137">
            <v>3074894</v>
          </cell>
          <cell r="I137">
            <v>0</v>
          </cell>
          <cell r="J137">
            <v>0</v>
          </cell>
          <cell r="K137">
            <v>275937</v>
          </cell>
          <cell r="L137">
            <v>275937</v>
          </cell>
          <cell r="N137">
            <v>2798957</v>
          </cell>
          <cell r="P137">
            <v>0</v>
          </cell>
          <cell r="Q137">
            <v>0</v>
          </cell>
          <cell r="R137">
            <v>275937</v>
          </cell>
          <cell r="S137">
            <v>275937</v>
          </cell>
          <cell r="U137">
            <v>430693.75</v>
          </cell>
          <cell r="V137">
            <v>0</v>
          </cell>
          <cell r="W137">
            <v>128</v>
          </cell>
          <cell r="X137">
            <v>309</v>
          </cell>
          <cell r="Y137">
            <v>2798957</v>
          </cell>
          <cell r="Z137">
            <v>0</v>
          </cell>
          <cell r="AA137">
            <v>2798957</v>
          </cell>
          <cell r="AB137">
            <v>275937</v>
          </cell>
          <cell r="AC137">
            <v>3074894</v>
          </cell>
          <cell r="AD137">
            <v>0</v>
          </cell>
          <cell r="AE137">
            <v>0</v>
          </cell>
          <cell r="AF137">
            <v>0</v>
          </cell>
          <cell r="AG137">
            <v>3074894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2798957</v>
          </cell>
          <cell r="AM137">
            <v>2812976</v>
          </cell>
          <cell r="AN137">
            <v>0</v>
          </cell>
          <cell r="AO137">
            <v>41892.25</v>
          </cell>
          <cell r="AP137">
            <v>21917.25</v>
          </cell>
          <cell r="AQ137">
            <v>25608.5</v>
          </cell>
          <cell r="AR137">
            <v>0</v>
          </cell>
          <cell r="AS137">
            <v>65338.75</v>
          </cell>
          <cell r="AT137">
            <v>0</v>
          </cell>
          <cell r="AU137">
            <v>154756.75</v>
          </cell>
          <cell r="AV137">
            <v>0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N137">
            <v>0</v>
          </cell>
          <cell r="BO137">
            <v>0</v>
          </cell>
          <cell r="BQ137">
            <v>17578</v>
          </cell>
          <cell r="BR137">
            <v>66284.5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Q138">
            <v>0</v>
          </cell>
          <cell r="BR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Q139">
            <v>0</v>
          </cell>
          <cell r="BR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11</v>
          </cell>
          <cell r="E140">
            <v>133008</v>
          </cell>
          <cell r="F140">
            <v>9823</v>
          </cell>
          <cell r="G140">
            <v>142831</v>
          </cell>
          <cell r="I140">
            <v>73100.221733910308</v>
          </cell>
          <cell r="J140">
            <v>0.92059973218198232</v>
          </cell>
          <cell r="K140">
            <v>9823</v>
          </cell>
          <cell r="L140">
            <v>82923.221733910308</v>
          </cell>
          <cell r="N140">
            <v>59907.778266089692</v>
          </cell>
          <cell r="P140">
            <v>0</v>
          </cell>
          <cell r="Q140">
            <v>73100.221733910308</v>
          </cell>
          <cell r="R140">
            <v>9823</v>
          </cell>
          <cell r="S140">
            <v>82923.221733910308</v>
          </cell>
          <cell r="U140">
            <v>89228</v>
          </cell>
          <cell r="V140">
            <v>0</v>
          </cell>
          <cell r="W140">
            <v>131</v>
          </cell>
          <cell r="X140">
            <v>11</v>
          </cell>
          <cell r="Y140">
            <v>133008</v>
          </cell>
          <cell r="Z140">
            <v>0</v>
          </cell>
          <cell r="AA140">
            <v>133008</v>
          </cell>
          <cell r="AB140">
            <v>9823</v>
          </cell>
          <cell r="AC140">
            <v>142831</v>
          </cell>
          <cell r="AD140">
            <v>0</v>
          </cell>
          <cell r="AE140">
            <v>0</v>
          </cell>
          <cell r="AF140">
            <v>0</v>
          </cell>
          <cell r="AG140">
            <v>142831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133008</v>
          </cell>
          <cell r="AM140">
            <v>56652</v>
          </cell>
          <cell r="AN140">
            <v>76356</v>
          </cell>
          <cell r="AO140">
            <v>19.5</v>
          </cell>
          <cell r="AP140">
            <v>2903.75</v>
          </cell>
          <cell r="AQ140">
            <v>125.75</v>
          </cell>
          <cell r="AR140">
            <v>0</v>
          </cell>
          <cell r="AS140">
            <v>0</v>
          </cell>
          <cell r="AT140">
            <v>0</v>
          </cell>
          <cell r="AU140">
            <v>79405</v>
          </cell>
          <cell r="AV140">
            <v>73100.221733910308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76356</v>
          </cell>
          <cell r="BK140">
            <v>76356</v>
          </cell>
          <cell r="BL140">
            <v>0</v>
          </cell>
          <cell r="BN140">
            <v>0</v>
          </cell>
          <cell r="BO140">
            <v>0</v>
          </cell>
          <cell r="BQ140">
            <v>3628</v>
          </cell>
          <cell r="BR140">
            <v>398.75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20</v>
          </cell>
          <cell r="E142">
            <v>227063</v>
          </cell>
          <cell r="F142">
            <v>17710</v>
          </cell>
          <cell r="G142">
            <v>244773</v>
          </cell>
          <cell r="I142">
            <v>40723.24548032038</v>
          </cell>
          <cell r="J142">
            <v>0.65017535103111124</v>
          </cell>
          <cell r="K142">
            <v>17710</v>
          </cell>
          <cell r="L142">
            <v>58433.24548032038</v>
          </cell>
          <cell r="N142">
            <v>186339.75451967961</v>
          </cell>
          <cell r="P142">
            <v>0</v>
          </cell>
          <cell r="Q142">
            <v>40723.24548032038</v>
          </cell>
          <cell r="R142">
            <v>17710</v>
          </cell>
          <cell r="S142">
            <v>58433.24548032038</v>
          </cell>
          <cell r="U142">
            <v>80344.25</v>
          </cell>
          <cell r="V142">
            <v>0</v>
          </cell>
          <cell r="W142">
            <v>133</v>
          </cell>
          <cell r="X142">
            <v>20</v>
          </cell>
          <cell r="Y142">
            <v>227063</v>
          </cell>
          <cell r="Z142">
            <v>0</v>
          </cell>
          <cell r="AA142">
            <v>227063</v>
          </cell>
          <cell r="AB142">
            <v>17710</v>
          </cell>
          <cell r="AC142">
            <v>244773</v>
          </cell>
          <cell r="AD142">
            <v>0</v>
          </cell>
          <cell r="AE142">
            <v>0</v>
          </cell>
          <cell r="AF142">
            <v>0</v>
          </cell>
          <cell r="AG142">
            <v>244773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227063</v>
          </cell>
          <cell r="AM142">
            <v>184526</v>
          </cell>
          <cell r="AN142">
            <v>42537</v>
          </cell>
          <cell r="AO142">
            <v>0</v>
          </cell>
          <cell r="AP142">
            <v>4026.75</v>
          </cell>
          <cell r="AQ142">
            <v>3610.5</v>
          </cell>
          <cell r="AR142">
            <v>0</v>
          </cell>
          <cell r="AS142">
            <v>12460</v>
          </cell>
          <cell r="AT142">
            <v>0</v>
          </cell>
          <cell r="AU142">
            <v>62634.25</v>
          </cell>
          <cell r="AV142">
            <v>40723.24548032038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42537</v>
          </cell>
          <cell r="BK142">
            <v>42537</v>
          </cell>
          <cell r="BL142">
            <v>0</v>
          </cell>
          <cell r="BN142">
            <v>0</v>
          </cell>
          <cell r="BO142">
            <v>0</v>
          </cell>
          <cell r="BQ142">
            <v>7121</v>
          </cell>
          <cell r="BR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Q143">
            <v>0</v>
          </cell>
          <cell r="BR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Q144">
            <v>0</v>
          </cell>
          <cell r="BR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11</v>
          </cell>
          <cell r="E145">
            <v>117562</v>
          </cell>
          <cell r="F145">
            <v>9664</v>
          </cell>
          <cell r="G145">
            <v>127226</v>
          </cell>
          <cell r="I145">
            <v>10320.346669437282</v>
          </cell>
          <cell r="J145">
            <v>0.36586919089389552</v>
          </cell>
          <cell r="K145">
            <v>9664</v>
          </cell>
          <cell r="L145">
            <v>19984.346669437284</v>
          </cell>
          <cell r="N145">
            <v>107241.65333056272</v>
          </cell>
          <cell r="P145">
            <v>0</v>
          </cell>
          <cell r="Q145">
            <v>10320.346669437282</v>
          </cell>
          <cell r="R145">
            <v>9664</v>
          </cell>
          <cell r="S145">
            <v>19984.346669437284</v>
          </cell>
          <cell r="U145">
            <v>37871.75</v>
          </cell>
          <cell r="V145">
            <v>0</v>
          </cell>
          <cell r="W145">
            <v>136</v>
          </cell>
          <cell r="X145">
            <v>11</v>
          </cell>
          <cell r="Y145">
            <v>117562</v>
          </cell>
          <cell r="Z145">
            <v>0</v>
          </cell>
          <cell r="AA145">
            <v>117562</v>
          </cell>
          <cell r="AB145">
            <v>9664</v>
          </cell>
          <cell r="AC145">
            <v>127226</v>
          </cell>
          <cell r="AD145">
            <v>0</v>
          </cell>
          <cell r="AE145">
            <v>0</v>
          </cell>
          <cell r="AF145">
            <v>0</v>
          </cell>
          <cell r="AG145">
            <v>127226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117562</v>
          </cell>
          <cell r="AM145">
            <v>106782</v>
          </cell>
          <cell r="AN145">
            <v>10780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17427.75</v>
          </cell>
          <cell r="AT145">
            <v>0</v>
          </cell>
          <cell r="AU145">
            <v>28207.75</v>
          </cell>
          <cell r="AV145">
            <v>10320.346669437282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10780</v>
          </cell>
          <cell r="BK145">
            <v>10780</v>
          </cell>
          <cell r="BL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843</v>
          </cell>
          <cell r="E146">
            <v>9713199</v>
          </cell>
          <cell r="F146">
            <v>750986</v>
          </cell>
          <cell r="G146">
            <v>10464185</v>
          </cell>
          <cell r="I146">
            <v>204406.04985079353</v>
          </cell>
          <cell r="J146">
            <v>0.19708783368245503</v>
          </cell>
          <cell r="K146">
            <v>750986</v>
          </cell>
          <cell r="L146">
            <v>955392.04985079356</v>
          </cell>
          <cell r="N146">
            <v>9508792.9501492064</v>
          </cell>
          <cell r="P146">
            <v>0</v>
          </cell>
          <cell r="Q146">
            <v>204406.04985079353</v>
          </cell>
          <cell r="R146">
            <v>750986</v>
          </cell>
          <cell r="S146">
            <v>955392.04985079356</v>
          </cell>
          <cell r="U146">
            <v>1788117.75</v>
          </cell>
          <cell r="V146">
            <v>0</v>
          </cell>
          <cell r="W146">
            <v>137</v>
          </cell>
          <cell r="X146">
            <v>843</v>
          </cell>
          <cell r="Y146">
            <v>9713199</v>
          </cell>
          <cell r="Z146">
            <v>0</v>
          </cell>
          <cell r="AA146">
            <v>9713199</v>
          </cell>
          <cell r="AB146">
            <v>750986</v>
          </cell>
          <cell r="AC146">
            <v>10464185</v>
          </cell>
          <cell r="AD146">
            <v>0</v>
          </cell>
          <cell r="AE146">
            <v>0</v>
          </cell>
          <cell r="AF146">
            <v>0</v>
          </cell>
          <cell r="AG146">
            <v>10464185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9713199</v>
          </cell>
          <cell r="AM146">
            <v>9499689</v>
          </cell>
          <cell r="AN146">
            <v>213510</v>
          </cell>
          <cell r="AO146">
            <v>214858.5</v>
          </cell>
          <cell r="AP146">
            <v>391845.5</v>
          </cell>
          <cell r="AQ146">
            <v>81181</v>
          </cell>
          <cell r="AR146">
            <v>0</v>
          </cell>
          <cell r="AS146">
            <v>135736.75</v>
          </cell>
          <cell r="AT146">
            <v>0</v>
          </cell>
          <cell r="AU146">
            <v>1037131.75</v>
          </cell>
          <cell r="AV146">
            <v>204406.04985079353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213510</v>
          </cell>
          <cell r="BK146">
            <v>213510</v>
          </cell>
          <cell r="BL146">
            <v>0</v>
          </cell>
          <cell r="BN146">
            <v>0</v>
          </cell>
          <cell r="BO146">
            <v>0</v>
          </cell>
          <cell r="BQ146">
            <v>1929261</v>
          </cell>
          <cell r="BR146">
            <v>85355.25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1</v>
          </cell>
          <cell r="E147">
            <v>12417</v>
          </cell>
          <cell r="F147">
            <v>872</v>
          </cell>
          <cell r="G147">
            <v>13289</v>
          </cell>
          <cell r="I147">
            <v>796.52397300295172</v>
          </cell>
          <cell r="J147">
            <v>0.95736054447470154</v>
          </cell>
          <cell r="K147">
            <v>872</v>
          </cell>
          <cell r="L147">
            <v>1668.5239730029516</v>
          </cell>
          <cell r="N147">
            <v>11620.476026997048</v>
          </cell>
          <cell r="P147">
            <v>0</v>
          </cell>
          <cell r="Q147">
            <v>796.52397300295172</v>
          </cell>
          <cell r="R147">
            <v>872</v>
          </cell>
          <cell r="S147">
            <v>1668.5239730029516</v>
          </cell>
          <cell r="U147">
            <v>1704</v>
          </cell>
          <cell r="V147">
            <v>0</v>
          </cell>
          <cell r="W147">
            <v>138</v>
          </cell>
          <cell r="X147">
            <v>1</v>
          </cell>
          <cell r="Y147">
            <v>12417</v>
          </cell>
          <cell r="Z147">
            <v>0</v>
          </cell>
          <cell r="AA147">
            <v>12417</v>
          </cell>
          <cell r="AB147">
            <v>872</v>
          </cell>
          <cell r="AC147">
            <v>13289</v>
          </cell>
          <cell r="AD147">
            <v>0</v>
          </cell>
          <cell r="AE147">
            <v>0</v>
          </cell>
          <cell r="AF147">
            <v>0</v>
          </cell>
          <cell r="AG147">
            <v>13289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12417</v>
          </cell>
          <cell r="AM147">
            <v>11585</v>
          </cell>
          <cell r="AN147">
            <v>832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832</v>
          </cell>
          <cell r="AV147">
            <v>796.52397300295172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832</v>
          </cell>
          <cell r="BK147">
            <v>832</v>
          </cell>
          <cell r="BL147">
            <v>0</v>
          </cell>
          <cell r="BN147">
            <v>0</v>
          </cell>
          <cell r="BO147">
            <v>0</v>
          </cell>
          <cell r="BQ147">
            <v>138</v>
          </cell>
          <cell r="BR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22</v>
          </cell>
          <cell r="E148">
            <v>251033</v>
          </cell>
          <cell r="F148">
            <v>19256</v>
          </cell>
          <cell r="G148">
            <v>270289</v>
          </cell>
          <cell r="I148">
            <v>0</v>
          </cell>
          <cell r="J148">
            <v>0</v>
          </cell>
          <cell r="K148">
            <v>19256</v>
          </cell>
          <cell r="L148">
            <v>19256</v>
          </cell>
          <cell r="N148">
            <v>251033</v>
          </cell>
          <cell r="P148">
            <v>0</v>
          </cell>
          <cell r="Q148">
            <v>0</v>
          </cell>
          <cell r="R148">
            <v>19256</v>
          </cell>
          <cell r="S148">
            <v>19256</v>
          </cell>
          <cell r="U148">
            <v>55376</v>
          </cell>
          <cell r="V148">
            <v>0</v>
          </cell>
          <cell r="W148">
            <v>139</v>
          </cell>
          <cell r="X148">
            <v>22</v>
          </cell>
          <cell r="Y148">
            <v>251033</v>
          </cell>
          <cell r="Z148">
            <v>0</v>
          </cell>
          <cell r="AA148">
            <v>251033</v>
          </cell>
          <cell r="AB148">
            <v>19256</v>
          </cell>
          <cell r="AC148">
            <v>270289</v>
          </cell>
          <cell r="AD148">
            <v>0</v>
          </cell>
          <cell r="AE148">
            <v>0</v>
          </cell>
          <cell r="AF148">
            <v>0</v>
          </cell>
          <cell r="AG148">
            <v>270289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251033</v>
          </cell>
          <cell r="AM148">
            <v>300684</v>
          </cell>
          <cell r="AN148">
            <v>0</v>
          </cell>
          <cell r="AO148">
            <v>16230.5</v>
          </cell>
          <cell r="AP148">
            <v>512</v>
          </cell>
          <cell r="AQ148">
            <v>0</v>
          </cell>
          <cell r="AR148">
            <v>0</v>
          </cell>
          <cell r="AS148">
            <v>19377.5</v>
          </cell>
          <cell r="AT148">
            <v>0</v>
          </cell>
          <cell r="AU148">
            <v>36120</v>
          </cell>
          <cell r="AV148">
            <v>0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Q148">
            <v>39</v>
          </cell>
          <cell r="BR148">
            <v>13128.25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84</v>
          </cell>
          <cell r="E150">
            <v>1147524</v>
          </cell>
          <cell r="F150">
            <v>73248</v>
          </cell>
          <cell r="G150">
            <v>1220772</v>
          </cell>
          <cell r="I150">
            <v>209907.04353934515</v>
          </cell>
          <cell r="J150">
            <v>0.54596646291628426</v>
          </cell>
          <cell r="K150">
            <v>73248</v>
          </cell>
          <cell r="L150">
            <v>283155.04353934515</v>
          </cell>
          <cell r="N150">
            <v>937616.95646065485</v>
          </cell>
          <cell r="P150">
            <v>0</v>
          </cell>
          <cell r="Q150">
            <v>209907.04353934515</v>
          </cell>
          <cell r="R150">
            <v>73248</v>
          </cell>
          <cell r="S150">
            <v>283155.04353934515</v>
          </cell>
          <cell r="U150">
            <v>457716.75</v>
          </cell>
          <cell r="V150">
            <v>0</v>
          </cell>
          <cell r="W150">
            <v>141</v>
          </cell>
          <cell r="X150">
            <v>84</v>
          </cell>
          <cell r="Y150">
            <v>1147524</v>
          </cell>
          <cell r="Z150">
            <v>0</v>
          </cell>
          <cell r="AA150">
            <v>1147524</v>
          </cell>
          <cell r="AB150">
            <v>73248</v>
          </cell>
          <cell r="AC150">
            <v>1220772</v>
          </cell>
          <cell r="AD150">
            <v>0</v>
          </cell>
          <cell r="AE150">
            <v>0</v>
          </cell>
          <cell r="AF150">
            <v>0</v>
          </cell>
          <cell r="AG150">
            <v>1220772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1147524</v>
          </cell>
          <cell r="AM150">
            <v>928268</v>
          </cell>
          <cell r="AN150">
            <v>219256</v>
          </cell>
          <cell r="AO150">
            <v>22396.5</v>
          </cell>
          <cell r="AP150">
            <v>0</v>
          </cell>
          <cell r="AQ150">
            <v>49340.75</v>
          </cell>
          <cell r="AR150">
            <v>57103</v>
          </cell>
          <cell r="AS150">
            <v>36372.5</v>
          </cell>
          <cell r="AT150">
            <v>0</v>
          </cell>
          <cell r="AU150">
            <v>384468.75</v>
          </cell>
          <cell r="AV150">
            <v>209907.04353934515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219256</v>
          </cell>
          <cell r="BK150">
            <v>219256</v>
          </cell>
          <cell r="BL150">
            <v>0</v>
          </cell>
          <cell r="BN150">
            <v>0</v>
          </cell>
          <cell r="BO150">
            <v>0</v>
          </cell>
          <cell r="BQ150">
            <v>46988</v>
          </cell>
          <cell r="BR150">
            <v>41452.25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26</v>
          </cell>
          <cell r="E151">
            <v>391820</v>
          </cell>
          <cell r="F151">
            <v>23218</v>
          </cell>
          <cell r="G151">
            <v>415038</v>
          </cell>
          <cell r="I151">
            <v>40909.930786492943</v>
          </cell>
          <cell r="J151">
            <v>0.70712363512450205</v>
          </cell>
          <cell r="K151">
            <v>23218</v>
          </cell>
          <cell r="L151">
            <v>64127.930786492943</v>
          </cell>
          <cell r="N151">
            <v>350910.06921350706</v>
          </cell>
          <cell r="P151">
            <v>0</v>
          </cell>
          <cell r="Q151">
            <v>40909.930786492943</v>
          </cell>
          <cell r="R151">
            <v>23218</v>
          </cell>
          <cell r="S151">
            <v>64127.930786492943</v>
          </cell>
          <cell r="U151">
            <v>81072</v>
          </cell>
          <cell r="V151">
            <v>0</v>
          </cell>
          <cell r="W151">
            <v>142</v>
          </cell>
          <cell r="X151">
            <v>26</v>
          </cell>
          <cell r="Y151">
            <v>391820</v>
          </cell>
          <cell r="Z151">
            <v>0</v>
          </cell>
          <cell r="AA151">
            <v>391820</v>
          </cell>
          <cell r="AB151">
            <v>23218</v>
          </cell>
          <cell r="AC151">
            <v>415038</v>
          </cell>
          <cell r="AD151">
            <v>0</v>
          </cell>
          <cell r="AE151">
            <v>0</v>
          </cell>
          <cell r="AF151">
            <v>0</v>
          </cell>
          <cell r="AG151">
            <v>415038</v>
          </cell>
          <cell r="AI151">
            <v>142</v>
          </cell>
          <cell r="AJ151">
            <v>142</v>
          </cell>
          <cell r="AK151" t="str">
            <v>HULL</v>
          </cell>
          <cell r="AL151">
            <v>391820</v>
          </cell>
          <cell r="AM151">
            <v>349088</v>
          </cell>
          <cell r="AN151">
            <v>42732</v>
          </cell>
          <cell r="AO151">
            <v>8611</v>
          </cell>
          <cell r="AP151">
            <v>6511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57854</v>
          </cell>
          <cell r="AV151">
            <v>40909.930786492943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42732</v>
          </cell>
          <cell r="BK151">
            <v>42732</v>
          </cell>
          <cell r="BL151">
            <v>0</v>
          </cell>
          <cell r="BN151">
            <v>0</v>
          </cell>
          <cell r="BO151">
            <v>0</v>
          </cell>
          <cell r="BQ151">
            <v>9869</v>
          </cell>
          <cell r="BR151">
            <v>5685.75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12</v>
          </cell>
          <cell r="E154">
            <v>127286</v>
          </cell>
          <cell r="F154">
            <v>10716</v>
          </cell>
          <cell r="G154">
            <v>138002</v>
          </cell>
          <cell r="I154">
            <v>23958.904986023881</v>
          </cell>
          <cell r="J154">
            <v>0.47358037963321303</v>
          </cell>
          <cell r="K154">
            <v>10716</v>
          </cell>
          <cell r="L154">
            <v>34674.904986023881</v>
          </cell>
          <cell r="N154">
            <v>103327.09501397613</v>
          </cell>
          <cell r="P154">
            <v>0</v>
          </cell>
          <cell r="Q154">
            <v>23958.904986023881</v>
          </cell>
          <cell r="R154">
            <v>10716</v>
          </cell>
          <cell r="S154">
            <v>34674.904986023881</v>
          </cell>
          <cell r="U154">
            <v>61307</v>
          </cell>
          <cell r="V154">
            <v>0</v>
          </cell>
          <cell r="W154">
            <v>145</v>
          </cell>
          <cell r="X154">
            <v>12</v>
          </cell>
          <cell r="Y154">
            <v>127286</v>
          </cell>
          <cell r="Z154">
            <v>0</v>
          </cell>
          <cell r="AA154">
            <v>127286</v>
          </cell>
          <cell r="AB154">
            <v>10716</v>
          </cell>
          <cell r="AC154">
            <v>138002</v>
          </cell>
          <cell r="AD154">
            <v>0</v>
          </cell>
          <cell r="AE154">
            <v>0</v>
          </cell>
          <cell r="AF154">
            <v>0</v>
          </cell>
          <cell r="AG154">
            <v>138002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127286</v>
          </cell>
          <cell r="AM154">
            <v>102260</v>
          </cell>
          <cell r="AN154">
            <v>25026</v>
          </cell>
          <cell r="AO154">
            <v>18617.75</v>
          </cell>
          <cell r="AP154">
            <v>2119.75</v>
          </cell>
          <cell r="AQ154">
            <v>4827.5</v>
          </cell>
          <cell r="AR154">
            <v>0</v>
          </cell>
          <cell r="AS154">
            <v>0</v>
          </cell>
          <cell r="AT154">
            <v>0</v>
          </cell>
          <cell r="AU154">
            <v>50591</v>
          </cell>
          <cell r="AV154">
            <v>23958.904986023881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25026</v>
          </cell>
          <cell r="BK154">
            <v>25026</v>
          </cell>
          <cell r="BL154">
            <v>0</v>
          </cell>
          <cell r="BN154">
            <v>0</v>
          </cell>
          <cell r="BO154">
            <v>0</v>
          </cell>
          <cell r="BQ154">
            <v>11630</v>
          </cell>
          <cell r="BR154">
            <v>20992.5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Q156">
            <v>0</v>
          </cell>
          <cell r="BR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15501</v>
          </cell>
          <cell r="F157">
            <v>893</v>
          </cell>
          <cell r="G157">
            <v>16394</v>
          </cell>
          <cell r="I157">
            <v>14840.045799902349</v>
          </cell>
          <cell r="J157">
            <v>0.49899699223774069</v>
          </cell>
          <cell r="K157">
            <v>893</v>
          </cell>
          <cell r="L157">
            <v>15733.045799902349</v>
          </cell>
          <cell r="N157">
            <v>660.95420009765076</v>
          </cell>
          <cell r="P157">
            <v>0</v>
          </cell>
          <cell r="Q157">
            <v>14840.045799902349</v>
          </cell>
          <cell r="R157">
            <v>893</v>
          </cell>
          <cell r="S157">
            <v>15733.045799902349</v>
          </cell>
          <cell r="U157">
            <v>30632.75</v>
          </cell>
          <cell r="V157">
            <v>0</v>
          </cell>
          <cell r="W157">
            <v>148</v>
          </cell>
          <cell r="X157">
            <v>1</v>
          </cell>
          <cell r="Y157">
            <v>15501</v>
          </cell>
          <cell r="Z157">
            <v>0</v>
          </cell>
          <cell r="AA157">
            <v>15501</v>
          </cell>
          <cell r="AB157">
            <v>893</v>
          </cell>
          <cell r="AC157">
            <v>16394</v>
          </cell>
          <cell r="AD157">
            <v>0</v>
          </cell>
          <cell r="AE157">
            <v>0</v>
          </cell>
          <cell r="AF157">
            <v>0</v>
          </cell>
          <cell r="AG157">
            <v>16394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15501</v>
          </cell>
          <cell r="AM157">
            <v>0</v>
          </cell>
          <cell r="AN157">
            <v>15501</v>
          </cell>
          <cell r="AO157">
            <v>0</v>
          </cell>
          <cell r="AP157">
            <v>0</v>
          </cell>
          <cell r="AQ157">
            <v>0</v>
          </cell>
          <cell r="AR157">
            <v>14159</v>
          </cell>
          <cell r="AS157">
            <v>79.75</v>
          </cell>
          <cell r="AT157">
            <v>0</v>
          </cell>
          <cell r="AU157">
            <v>29739.75</v>
          </cell>
          <cell r="AV157">
            <v>14840.045799902349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15501</v>
          </cell>
          <cell r="BK157">
            <v>15501</v>
          </cell>
          <cell r="BL157">
            <v>0</v>
          </cell>
          <cell r="BN157">
            <v>0</v>
          </cell>
          <cell r="BO157">
            <v>0</v>
          </cell>
          <cell r="BQ157">
            <v>0</v>
          </cell>
          <cell r="BR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1503</v>
          </cell>
          <cell r="E158">
            <v>17554143</v>
          </cell>
          <cell r="F158">
            <v>1341789</v>
          </cell>
          <cell r="G158">
            <v>18895932</v>
          </cell>
          <cell r="I158">
            <v>782520.66031892027</v>
          </cell>
          <cell r="J158">
            <v>0.31984521139735572</v>
          </cell>
          <cell r="K158">
            <v>1341789</v>
          </cell>
          <cell r="L158">
            <v>2124309.6603189204</v>
          </cell>
          <cell r="N158">
            <v>16771622.33968108</v>
          </cell>
          <cell r="P158">
            <v>0</v>
          </cell>
          <cell r="Q158">
            <v>782520.66031892027</v>
          </cell>
          <cell r="R158">
            <v>1341789</v>
          </cell>
          <cell r="S158">
            <v>2124309.6603189204</v>
          </cell>
          <cell r="U158">
            <v>3788349.5</v>
          </cell>
          <cell r="V158">
            <v>0</v>
          </cell>
          <cell r="W158">
            <v>149</v>
          </cell>
          <cell r="X158">
            <v>1503</v>
          </cell>
          <cell r="Y158">
            <v>17554143</v>
          </cell>
          <cell r="Z158">
            <v>0</v>
          </cell>
          <cell r="AA158">
            <v>17554143</v>
          </cell>
          <cell r="AB158">
            <v>1341789</v>
          </cell>
          <cell r="AC158">
            <v>18895932</v>
          </cell>
          <cell r="AD158">
            <v>0</v>
          </cell>
          <cell r="AE158">
            <v>0</v>
          </cell>
          <cell r="AF158">
            <v>0</v>
          </cell>
          <cell r="AG158">
            <v>18895932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17554143</v>
          </cell>
          <cell r="AM158">
            <v>16736770</v>
          </cell>
          <cell r="AN158">
            <v>817373</v>
          </cell>
          <cell r="AO158">
            <v>492986</v>
          </cell>
          <cell r="AP158">
            <v>331326.5</v>
          </cell>
          <cell r="AQ158">
            <v>804875</v>
          </cell>
          <cell r="AR158">
            <v>0</v>
          </cell>
          <cell r="AS158">
            <v>0</v>
          </cell>
          <cell r="AT158">
            <v>0</v>
          </cell>
          <cell r="AU158">
            <v>2446560.5</v>
          </cell>
          <cell r="AV158">
            <v>782520.66031892027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817373</v>
          </cell>
          <cell r="BK158">
            <v>817373</v>
          </cell>
          <cell r="BL158">
            <v>0</v>
          </cell>
          <cell r="BN158">
            <v>0</v>
          </cell>
          <cell r="BO158">
            <v>0</v>
          </cell>
          <cell r="BQ158">
            <v>1877369</v>
          </cell>
          <cell r="BR158">
            <v>362059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18930</v>
          </cell>
          <cell r="F159">
            <v>893</v>
          </cell>
          <cell r="G159">
            <v>19823</v>
          </cell>
          <cell r="I159">
            <v>0</v>
          </cell>
          <cell r="J159">
            <v>0</v>
          </cell>
          <cell r="K159">
            <v>893</v>
          </cell>
          <cell r="L159">
            <v>893</v>
          </cell>
          <cell r="N159">
            <v>18930</v>
          </cell>
          <cell r="P159">
            <v>0</v>
          </cell>
          <cell r="Q159">
            <v>0</v>
          </cell>
          <cell r="R159">
            <v>893</v>
          </cell>
          <cell r="S159">
            <v>893</v>
          </cell>
          <cell r="U159">
            <v>8236.75</v>
          </cell>
          <cell r="V159">
            <v>0</v>
          </cell>
          <cell r="W159">
            <v>150</v>
          </cell>
          <cell r="X159">
            <v>1</v>
          </cell>
          <cell r="Y159">
            <v>18930</v>
          </cell>
          <cell r="Z159">
            <v>0</v>
          </cell>
          <cell r="AA159">
            <v>18930</v>
          </cell>
          <cell r="AB159">
            <v>893</v>
          </cell>
          <cell r="AC159">
            <v>19823</v>
          </cell>
          <cell r="AD159">
            <v>0</v>
          </cell>
          <cell r="AE159">
            <v>0</v>
          </cell>
          <cell r="AF159">
            <v>0</v>
          </cell>
          <cell r="AG159">
            <v>19823</v>
          </cell>
          <cell r="AI159">
            <v>150</v>
          </cell>
          <cell r="AJ159">
            <v>150</v>
          </cell>
          <cell r="AK159" t="str">
            <v>LEE</v>
          </cell>
          <cell r="AL159">
            <v>18930</v>
          </cell>
          <cell r="AM159">
            <v>44570</v>
          </cell>
          <cell r="AN159">
            <v>0</v>
          </cell>
          <cell r="AO159">
            <v>1937.5</v>
          </cell>
          <cell r="AP159">
            <v>5406.25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Q159">
            <v>3505</v>
          </cell>
          <cell r="BR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116379</v>
          </cell>
          <cell r="F160">
            <v>9792</v>
          </cell>
          <cell r="G160">
            <v>126171</v>
          </cell>
          <cell r="I160">
            <v>0</v>
          </cell>
          <cell r="J160">
            <v>0</v>
          </cell>
          <cell r="K160">
            <v>9792</v>
          </cell>
          <cell r="L160">
            <v>9792</v>
          </cell>
          <cell r="N160">
            <v>116379</v>
          </cell>
          <cell r="P160">
            <v>0</v>
          </cell>
          <cell r="Q160">
            <v>0</v>
          </cell>
          <cell r="R160">
            <v>9792</v>
          </cell>
          <cell r="S160">
            <v>9792</v>
          </cell>
          <cell r="U160">
            <v>43863</v>
          </cell>
          <cell r="V160">
            <v>0</v>
          </cell>
          <cell r="W160">
            <v>151</v>
          </cell>
          <cell r="X160">
            <v>11</v>
          </cell>
          <cell r="Y160">
            <v>116379</v>
          </cell>
          <cell r="Z160">
            <v>0</v>
          </cell>
          <cell r="AA160">
            <v>116379</v>
          </cell>
          <cell r="AB160">
            <v>9792</v>
          </cell>
          <cell r="AC160">
            <v>126171</v>
          </cell>
          <cell r="AD160">
            <v>0</v>
          </cell>
          <cell r="AE160">
            <v>0</v>
          </cell>
          <cell r="AF160">
            <v>0</v>
          </cell>
          <cell r="AG160">
            <v>126171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116379</v>
          </cell>
          <cell r="AM160">
            <v>129731</v>
          </cell>
          <cell r="AN160">
            <v>0</v>
          </cell>
          <cell r="AO160">
            <v>0</v>
          </cell>
          <cell r="AP160">
            <v>6664.5</v>
          </cell>
          <cell r="AQ160">
            <v>0</v>
          </cell>
          <cell r="AR160">
            <v>0</v>
          </cell>
          <cell r="AS160">
            <v>27406.5</v>
          </cell>
          <cell r="AT160">
            <v>0</v>
          </cell>
          <cell r="AU160">
            <v>34071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Q160">
            <v>12157</v>
          </cell>
          <cell r="BR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2</v>
          </cell>
          <cell r="E161">
            <v>36048</v>
          </cell>
          <cell r="F161">
            <v>1786</v>
          </cell>
          <cell r="G161">
            <v>37834</v>
          </cell>
          <cell r="I161">
            <v>12793.208955815437</v>
          </cell>
          <cell r="J161">
            <v>0.67211521104406202</v>
          </cell>
          <cell r="K161">
            <v>1786</v>
          </cell>
          <cell r="L161">
            <v>14579.208955815437</v>
          </cell>
          <cell r="N161">
            <v>23254.791044184563</v>
          </cell>
          <cell r="P161">
            <v>0</v>
          </cell>
          <cell r="Q161">
            <v>12793.208955815437</v>
          </cell>
          <cell r="R161">
            <v>1786</v>
          </cell>
          <cell r="S161">
            <v>14579.208955815437</v>
          </cell>
          <cell r="U161">
            <v>20820.25</v>
          </cell>
          <cell r="V161">
            <v>0</v>
          </cell>
          <cell r="W161">
            <v>152</v>
          </cell>
          <cell r="X161">
            <v>2</v>
          </cell>
          <cell r="Y161">
            <v>36048</v>
          </cell>
          <cell r="Z161">
            <v>0</v>
          </cell>
          <cell r="AA161">
            <v>36048</v>
          </cell>
          <cell r="AB161">
            <v>1786</v>
          </cell>
          <cell r="AC161">
            <v>37834</v>
          </cell>
          <cell r="AD161">
            <v>0</v>
          </cell>
          <cell r="AE161">
            <v>0</v>
          </cell>
          <cell r="AF161">
            <v>0</v>
          </cell>
          <cell r="AG161">
            <v>37834</v>
          </cell>
          <cell r="AI161">
            <v>152</v>
          </cell>
          <cell r="AJ161">
            <v>152</v>
          </cell>
          <cell r="AK161" t="str">
            <v>LENOX</v>
          </cell>
          <cell r="AL161">
            <v>36048</v>
          </cell>
          <cell r="AM161">
            <v>22685</v>
          </cell>
          <cell r="AN161">
            <v>13363</v>
          </cell>
          <cell r="AO161">
            <v>5671.25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19034.25</v>
          </cell>
          <cell r="AV161">
            <v>12793.208955815437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13363</v>
          </cell>
          <cell r="BK161">
            <v>13363</v>
          </cell>
          <cell r="BL161">
            <v>0</v>
          </cell>
          <cell r="BN161">
            <v>0</v>
          </cell>
          <cell r="BO161">
            <v>0</v>
          </cell>
          <cell r="BQ161">
            <v>0</v>
          </cell>
          <cell r="BR161">
            <v>5664.25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80</v>
          </cell>
          <cell r="E162">
            <v>770008</v>
          </cell>
          <cell r="F162">
            <v>71419</v>
          </cell>
          <cell r="G162">
            <v>841427</v>
          </cell>
          <cell r="I162">
            <v>0</v>
          </cell>
          <cell r="J162">
            <v>0</v>
          </cell>
          <cell r="K162">
            <v>71419</v>
          </cell>
          <cell r="L162">
            <v>71419</v>
          </cell>
          <cell r="N162">
            <v>770008</v>
          </cell>
          <cell r="P162">
            <v>0</v>
          </cell>
          <cell r="Q162">
            <v>0</v>
          </cell>
          <cell r="R162">
            <v>71419</v>
          </cell>
          <cell r="S162">
            <v>71419</v>
          </cell>
          <cell r="U162">
            <v>133903.25</v>
          </cell>
          <cell r="V162">
            <v>0</v>
          </cell>
          <cell r="W162">
            <v>153</v>
          </cell>
          <cell r="X162">
            <v>80</v>
          </cell>
          <cell r="Y162">
            <v>770008</v>
          </cell>
          <cell r="Z162">
            <v>0</v>
          </cell>
          <cell r="AA162">
            <v>770008</v>
          </cell>
          <cell r="AB162">
            <v>71419</v>
          </cell>
          <cell r="AC162">
            <v>841427</v>
          </cell>
          <cell r="AD162">
            <v>0</v>
          </cell>
          <cell r="AE162">
            <v>0</v>
          </cell>
          <cell r="AF162">
            <v>0</v>
          </cell>
          <cell r="AG162">
            <v>841427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770008</v>
          </cell>
          <cell r="AM162">
            <v>835894</v>
          </cell>
          <cell r="AN162">
            <v>0</v>
          </cell>
          <cell r="AO162">
            <v>14016.5</v>
          </cell>
          <cell r="AP162">
            <v>26902.25</v>
          </cell>
          <cell r="AQ162">
            <v>12686.25</v>
          </cell>
          <cell r="AR162">
            <v>8879.25</v>
          </cell>
          <cell r="AS162">
            <v>0</v>
          </cell>
          <cell r="AT162">
            <v>0</v>
          </cell>
          <cell r="AU162">
            <v>62484.25</v>
          </cell>
          <cell r="AV162">
            <v>0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N162">
            <v>0</v>
          </cell>
          <cell r="BO162">
            <v>0</v>
          </cell>
          <cell r="BQ162">
            <v>15774</v>
          </cell>
          <cell r="BR162">
            <v>20517.5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</v>
          </cell>
          <cell r="E163">
            <v>19073</v>
          </cell>
          <cell r="F163">
            <v>893</v>
          </cell>
          <cell r="G163">
            <v>19966</v>
          </cell>
          <cell r="I163">
            <v>334.11883002167082</v>
          </cell>
          <cell r="J163">
            <v>4.4990080121412618E-2</v>
          </cell>
          <cell r="K163">
            <v>893</v>
          </cell>
          <cell r="L163">
            <v>1227.1188300216709</v>
          </cell>
          <cell r="N163">
            <v>18738.881169978329</v>
          </cell>
          <cell r="P163">
            <v>0</v>
          </cell>
          <cell r="Q163">
            <v>334.11883002167082</v>
          </cell>
          <cell r="R163">
            <v>893</v>
          </cell>
          <cell r="S163">
            <v>1227.1188300216709</v>
          </cell>
          <cell r="U163">
            <v>8319.5</v>
          </cell>
          <cell r="V163">
            <v>0</v>
          </cell>
          <cell r="W163">
            <v>154</v>
          </cell>
          <cell r="X163">
            <v>1</v>
          </cell>
          <cell r="Y163">
            <v>19073</v>
          </cell>
          <cell r="Z163">
            <v>0</v>
          </cell>
          <cell r="AA163">
            <v>19073</v>
          </cell>
          <cell r="AB163">
            <v>893</v>
          </cell>
          <cell r="AC163">
            <v>19966</v>
          </cell>
          <cell r="AD163">
            <v>0</v>
          </cell>
          <cell r="AE163">
            <v>0</v>
          </cell>
          <cell r="AF163">
            <v>0</v>
          </cell>
          <cell r="AG163">
            <v>19966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19073</v>
          </cell>
          <cell r="AM163">
            <v>18724</v>
          </cell>
          <cell r="AN163">
            <v>349</v>
          </cell>
          <cell r="AO163">
            <v>0</v>
          </cell>
          <cell r="AP163">
            <v>0</v>
          </cell>
          <cell r="AQ163">
            <v>0</v>
          </cell>
          <cell r="AR163">
            <v>4251.75</v>
          </cell>
          <cell r="AS163">
            <v>2825.75</v>
          </cell>
          <cell r="AT163">
            <v>0</v>
          </cell>
          <cell r="AU163">
            <v>7426.5</v>
          </cell>
          <cell r="AV163">
            <v>334.11883002167082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349</v>
          </cell>
          <cell r="BK163">
            <v>349</v>
          </cell>
          <cell r="BL163">
            <v>0</v>
          </cell>
          <cell r="BN163">
            <v>0</v>
          </cell>
          <cell r="BO163">
            <v>0</v>
          </cell>
          <cell r="BQ163">
            <v>4432</v>
          </cell>
          <cell r="BR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31301</v>
          </cell>
          <cell r="F164">
            <v>1786</v>
          </cell>
          <cell r="G164">
            <v>33087</v>
          </cell>
          <cell r="I164">
            <v>2543.7069666692819</v>
          </cell>
          <cell r="J164">
            <v>0.24569757236253084</v>
          </cell>
          <cell r="K164">
            <v>1786</v>
          </cell>
          <cell r="L164">
            <v>4329.7069666692823</v>
          </cell>
          <cell r="N164">
            <v>28757.293033330716</v>
          </cell>
          <cell r="P164">
            <v>0</v>
          </cell>
          <cell r="Q164">
            <v>2543.7069666692819</v>
          </cell>
          <cell r="R164">
            <v>1786</v>
          </cell>
          <cell r="S164">
            <v>4329.7069666692823</v>
          </cell>
          <cell r="U164">
            <v>12139</v>
          </cell>
          <cell r="V164">
            <v>0</v>
          </cell>
          <cell r="W164">
            <v>155</v>
          </cell>
          <cell r="X164">
            <v>2</v>
          </cell>
          <cell r="Y164">
            <v>31301</v>
          </cell>
          <cell r="Z164">
            <v>0</v>
          </cell>
          <cell r="AA164">
            <v>31301</v>
          </cell>
          <cell r="AB164">
            <v>1786</v>
          </cell>
          <cell r="AC164">
            <v>33087</v>
          </cell>
          <cell r="AD164">
            <v>0</v>
          </cell>
          <cell r="AE164">
            <v>0</v>
          </cell>
          <cell r="AF164">
            <v>0</v>
          </cell>
          <cell r="AG164">
            <v>33087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31301</v>
          </cell>
          <cell r="AM164">
            <v>28644</v>
          </cell>
          <cell r="AN164">
            <v>2657</v>
          </cell>
          <cell r="AO164">
            <v>136</v>
          </cell>
          <cell r="AP164">
            <v>0</v>
          </cell>
          <cell r="AQ164">
            <v>4820</v>
          </cell>
          <cell r="AR164">
            <v>2740</v>
          </cell>
          <cell r="AS164">
            <v>0</v>
          </cell>
          <cell r="AT164">
            <v>0</v>
          </cell>
          <cell r="AU164">
            <v>10353</v>
          </cell>
          <cell r="AV164">
            <v>2543.7069666692819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2657</v>
          </cell>
          <cell r="BK164">
            <v>2657</v>
          </cell>
          <cell r="BL164">
            <v>0</v>
          </cell>
          <cell r="BN164">
            <v>0</v>
          </cell>
          <cell r="BO164">
            <v>0</v>
          </cell>
          <cell r="BQ164">
            <v>1716</v>
          </cell>
          <cell r="BR164">
            <v>136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Q165">
            <v>0</v>
          </cell>
          <cell r="BR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U166">
            <v>6258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6258</v>
          </cell>
          <cell r="AR166">
            <v>0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</v>
          </cell>
          <cell r="E167">
            <v>786817</v>
          </cell>
          <cell r="F167">
            <v>57940</v>
          </cell>
          <cell r="G167">
            <v>844757</v>
          </cell>
          <cell r="I167">
            <v>28434.56553144311</v>
          </cell>
          <cell r="J167">
            <v>0.38342962076421594</v>
          </cell>
          <cell r="K167">
            <v>57940</v>
          </cell>
          <cell r="L167">
            <v>86374.565531443106</v>
          </cell>
          <cell r="N167">
            <v>758382.43446855689</v>
          </cell>
          <cell r="P167">
            <v>0</v>
          </cell>
          <cell r="Q167">
            <v>28434.56553144311</v>
          </cell>
          <cell r="R167">
            <v>57940</v>
          </cell>
          <cell r="S167">
            <v>86374.565531443106</v>
          </cell>
          <cell r="U167">
            <v>132098.5</v>
          </cell>
          <cell r="V167">
            <v>0</v>
          </cell>
          <cell r="W167">
            <v>158</v>
          </cell>
          <cell r="X167">
            <v>65</v>
          </cell>
          <cell r="Y167">
            <v>786817</v>
          </cell>
          <cell r="Z167">
            <v>0</v>
          </cell>
          <cell r="AA167">
            <v>786817</v>
          </cell>
          <cell r="AB167">
            <v>57940</v>
          </cell>
          <cell r="AC167">
            <v>844757</v>
          </cell>
          <cell r="AD167">
            <v>0</v>
          </cell>
          <cell r="AE167">
            <v>0</v>
          </cell>
          <cell r="AF167">
            <v>0</v>
          </cell>
          <cell r="AG167">
            <v>844757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786817</v>
          </cell>
          <cell r="AM167">
            <v>757116</v>
          </cell>
          <cell r="AN167">
            <v>29701</v>
          </cell>
          <cell r="AO167">
            <v>34912.25</v>
          </cell>
          <cell r="AP167">
            <v>999.75</v>
          </cell>
          <cell r="AQ167">
            <v>0</v>
          </cell>
          <cell r="AR167">
            <v>8545.5</v>
          </cell>
          <cell r="AS167">
            <v>0</v>
          </cell>
          <cell r="AT167">
            <v>0</v>
          </cell>
          <cell r="AU167">
            <v>74158.5</v>
          </cell>
          <cell r="AV167">
            <v>28434.56553144311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29701</v>
          </cell>
          <cell r="BK167">
            <v>29701</v>
          </cell>
          <cell r="BL167">
            <v>0</v>
          </cell>
          <cell r="BN167">
            <v>0</v>
          </cell>
          <cell r="BO167">
            <v>0</v>
          </cell>
          <cell r="BQ167">
            <v>11</v>
          </cell>
          <cell r="BR167">
            <v>38769.25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</v>
          </cell>
          <cell r="E168">
            <v>108446</v>
          </cell>
          <cell r="F168">
            <v>7116</v>
          </cell>
          <cell r="G168">
            <v>115562</v>
          </cell>
          <cell r="I168">
            <v>14628.469119573439</v>
          </cell>
          <cell r="J168">
            <v>0.4252152930622321</v>
          </cell>
          <cell r="K168">
            <v>7116</v>
          </cell>
          <cell r="L168">
            <v>21744.469119573441</v>
          </cell>
          <cell r="N168">
            <v>93817.530880426551</v>
          </cell>
          <cell r="P168">
            <v>0</v>
          </cell>
          <cell r="Q168">
            <v>14628.469119573439</v>
          </cell>
          <cell r="R168">
            <v>7116</v>
          </cell>
          <cell r="S168">
            <v>21744.469119573441</v>
          </cell>
          <cell r="U168">
            <v>41518.5</v>
          </cell>
          <cell r="V168">
            <v>0</v>
          </cell>
          <cell r="W168">
            <v>159</v>
          </cell>
          <cell r="X168">
            <v>8</v>
          </cell>
          <cell r="Y168">
            <v>108446</v>
          </cell>
          <cell r="Z168">
            <v>0</v>
          </cell>
          <cell r="AA168">
            <v>108446</v>
          </cell>
          <cell r="AB168">
            <v>7116</v>
          </cell>
          <cell r="AC168">
            <v>115562</v>
          </cell>
          <cell r="AD168">
            <v>0</v>
          </cell>
          <cell r="AE168">
            <v>0</v>
          </cell>
          <cell r="AF168">
            <v>0</v>
          </cell>
          <cell r="AG168">
            <v>115562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108446</v>
          </cell>
          <cell r="AM168">
            <v>93166</v>
          </cell>
          <cell r="AN168">
            <v>15280</v>
          </cell>
          <cell r="AO168">
            <v>1525</v>
          </cell>
          <cell r="AP168">
            <v>0</v>
          </cell>
          <cell r="AQ168">
            <v>1925.5</v>
          </cell>
          <cell r="AR168">
            <v>7733.5</v>
          </cell>
          <cell r="AS168">
            <v>7938.5</v>
          </cell>
          <cell r="AT168">
            <v>0</v>
          </cell>
          <cell r="AU168">
            <v>34402.5</v>
          </cell>
          <cell r="AV168">
            <v>14628.469119573439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15280</v>
          </cell>
          <cell r="BK168">
            <v>15280</v>
          </cell>
          <cell r="BL168">
            <v>0</v>
          </cell>
          <cell r="BN168">
            <v>0</v>
          </cell>
          <cell r="BO168">
            <v>0</v>
          </cell>
          <cell r="BQ168">
            <v>13579</v>
          </cell>
          <cell r="BR168">
            <v>805.5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1494</v>
          </cell>
          <cell r="E169">
            <v>17145257</v>
          </cell>
          <cell r="F169">
            <v>1316334</v>
          </cell>
          <cell r="G169">
            <v>18461591</v>
          </cell>
          <cell r="I169">
            <v>2452060.7564678076</v>
          </cell>
          <cell r="J169">
            <v>0.61516237493902814</v>
          </cell>
          <cell r="K169">
            <v>1316334</v>
          </cell>
          <cell r="L169">
            <v>3768394.7564678076</v>
          </cell>
          <cell r="N169">
            <v>14693196.243532192</v>
          </cell>
          <cell r="P169">
            <v>0</v>
          </cell>
          <cell r="Q169">
            <v>2452060.7564678076</v>
          </cell>
          <cell r="R169">
            <v>1316334</v>
          </cell>
          <cell r="S169">
            <v>3768394.7564678076</v>
          </cell>
          <cell r="U169">
            <v>5302372.25</v>
          </cell>
          <cell r="V169">
            <v>0</v>
          </cell>
          <cell r="W169">
            <v>160</v>
          </cell>
          <cell r="X169">
            <v>1494</v>
          </cell>
          <cell r="Y169">
            <v>17145257</v>
          </cell>
          <cell r="Z169">
            <v>0</v>
          </cell>
          <cell r="AA169">
            <v>17145257</v>
          </cell>
          <cell r="AB169">
            <v>1316334</v>
          </cell>
          <cell r="AC169">
            <v>18461591</v>
          </cell>
          <cell r="AD169">
            <v>0</v>
          </cell>
          <cell r="AE169">
            <v>0</v>
          </cell>
          <cell r="AF169">
            <v>0</v>
          </cell>
          <cell r="AG169">
            <v>18461591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17145257</v>
          </cell>
          <cell r="AM169">
            <v>14583985</v>
          </cell>
          <cell r="AN169">
            <v>2561272</v>
          </cell>
          <cell r="AO169">
            <v>527358.75</v>
          </cell>
          <cell r="AP169">
            <v>860495.5</v>
          </cell>
          <cell r="AQ169">
            <v>36912</v>
          </cell>
          <cell r="AR169">
            <v>0</v>
          </cell>
          <cell r="AS169">
            <v>0</v>
          </cell>
          <cell r="AT169">
            <v>0</v>
          </cell>
          <cell r="AU169">
            <v>3986038.25</v>
          </cell>
          <cell r="AV169">
            <v>2452060.7564678076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2561272</v>
          </cell>
          <cell r="BK169">
            <v>2561272</v>
          </cell>
          <cell r="BL169">
            <v>0</v>
          </cell>
          <cell r="BN169">
            <v>0</v>
          </cell>
          <cell r="BO169">
            <v>0</v>
          </cell>
          <cell r="BQ169">
            <v>1466252</v>
          </cell>
          <cell r="BR169">
            <v>598104.75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29</v>
          </cell>
          <cell r="E170">
            <v>452356</v>
          </cell>
          <cell r="F170">
            <v>25826</v>
          </cell>
          <cell r="G170">
            <v>478182</v>
          </cell>
          <cell r="I170">
            <v>153296.3998234671</v>
          </cell>
          <cell r="J170">
            <v>0.71328518967162569</v>
          </cell>
          <cell r="K170">
            <v>25826</v>
          </cell>
          <cell r="L170">
            <v>179122.3998234671</v>
          </cell>
          <cell r="N170">
            <v>299059.60017653287</v>
          </cell>
          <cell r="P170">
            <v>0</v>
          </cell>
          <cell r="Q170">
            <v>153296.3998234671</v>
          </cell>
          <cell r="R170">
            <v>25826</v>
          </cell>
          <cell r="S170">
            <v>179122.3998234671</v>
          </cell>
          <cell r="U170">
            <v>240742</v>
          </cell>
          <cell r="V170">
            <v>0</v>
          </cell>
          <cell r="W170">
            <v>161</v>
          </cell>
          <cell r="X170">
            <v>29</v>
          </cell>
          <cell r="Y170">
            <v>452356</v>
          </cell>
          <cell r="Z170">
            <v>0</v>
          </cell>
          <cell r="AA170">
            <v>452356</v>
          </cell>
          <cell r="AB170">
            <v>25826</v>
          </cell>
          <cell r="AC170">
            <v>478182</v>
          </cell>
          <cell r="AD170">
            <v>0</v>
          </cell>
          <cell r="AE170">
            <v>0</v>
          </cell>
          <cell r="AF170">
            <v>0</v>
          </cell>
          <cell r="AG170">
            <v>478182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452356</v>
          </cell>
          <cell r="AM170">
            <v>292232</v>
          </cell>
          <cell r="AN170">
            <v>160124</v>
          </cell>
          <cell r="AO170">
            <v>13572.25</v>
          </cell>
          <cell r="AP170">
            <v>0</v>
          </cell>
          <cell r="AQ170">
            <v>10861</v>
          </cell>
          <cell r="AR170">
            <v>28954</v>
          </cell>
          <cell r="AS170">
            <v>1404.75</v>
          </cell>
          <cell r="AT170">
            <v>0</v>
          </cell>
          <cell r="AU170">
            <v>214916</v>
          </cell>
          <cell r="AV170">
            <v>153296.3998234671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160124</v>
          </cell>
          <cell r="BK170">
            <v>160124</v>
          </cell>
          <cell r="BL170">
            <v>0</v>
          </cell>
          <cell r="BN170">
            <v>0</v>
          </cell>
          <cell r="BO170">
            <v>0</v>
          </cell>
          <cell r="BQ170">
            <v>94030</v>
          </cell>
          <cell r="BR170">
            <v>20399.25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40</v>
          </cell>
          <cell r="E171">
            <v>472460</v>
          </cell>
          <cell r="F171">
            <v>35720</v>
          </cell>
          <cell r="G171">
            <v>508180</v>
          </cell>
          <cell r="I171">
            <v>0</v>
          </cell>
          <cell r="J171">
            <v>0</v>
          </cell>
          <cell r="K171">
            <v>35720</v>
          </cell>
          <cell r="L171">
            <v>35720</v>
          </cell>
          <cell r="N171">
            <v>472460</v>
          </cell>
          <cell r="P171">
            <v>0</v>
          </cell>
          <cell r="Q171">
            <v>0</v>
          </cell>
          <cell r="R171">
            <v>35720</v>
          </cell>
          <cell r="S171">
            <v>35720</v>
          </cell>
          <cell r="U171">
            <v>96302</v>
          </cell>
          <cell r="V171">
            <v>0</v>
          </cell>
          <cell r="W171">
            <v>162</v>
          </cell>
          <cell r="X171">
            <v>40</v>
          </cell>
          <cell r="Y171">
            <v>472460</v>
          </cell>
          <cell r="Z171">
            <v>0</v>
          </cell>
          <cell r="AA171">
            <v>472460</v>
          </cell>
          <cell r="AB171">
            <v>35720</v>
          </cell>
          <cell r="AC171">
            <v>508180</v>
          </cell>
          <cell r="AD171">
            <v>0</v>
          </cell>
          <cell r="AE171">
            <v>0</v>
          </cell>
          <cell r="AF171">
            <v>0</v>
          </cell>
          <cell r="AG171">
            <v>508180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472460</v>
          </cell>
          <cell r="AM171">
            <v>479956</v>
          </cell>
          <cell r="AN171">
            <v>0</v>
          </cell>
          <cell r="AO171">
            <v>2206.25</v>
          </cell>
          <cell r="AP171">
            <v>16067</v>
          </cell>
          <cell r="AQ171">
            <v>26784.75</v>
          </cell>
          <cell r="AR171">
            <v>15524</v>
          </cell>
          <cell r="AS171">
            <v>0</v>
          </cell>
          <cell r="AT171">
            <v>0</v>
          </cell>
          <cell r="AU171">
            <v>60582</v>
          </cell>
          <cell r="AV171">
            <v>0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Q171">
            <v>19805</v>
          </cell>
          <cell r="BR171">
            <v>2261.25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1211</v>
          </cell>
          <cell r="E172">
            <v>13794514</v>
          </cell>
          <cell r="F172">
            <v>1064366</v>
          </cell>
          <cell r="G172">
            <v>14858880</v>
          </cell>
          <cell r="I172">
            <v>2431000.7392104534</v>
          </cell>
          <cell r="J172">
            <v>0.5727514891205413</v>
          </cell>
          <cell r="K172">
            <v>1064366</v>
          </cell>
          <cell r="L172">
            <v>3495366.7392104534</v>
          </cell>
          <cell r="N172">
            <v>11363513.260789547</v>
          </cell>
          <cell r="P172">
            <v>0</v>
          </cell>
          <cell r="Q172">
            <v>2431000.7392104534</v>
          </cell>
          <cell r="R172">
            <v>1064366</v>
          </cell>
          <cell r="S172">
            <v>3495366.7392104534</v>
          </cell>
          <cell r="U172">
            <v>5308791</v>
          </cell>
          <cell r="V172">
            <v>0</v>
          </cell>
          <cell r="W172">
            <v>163</v>
          </cell>
          <cell r="X172">
            <v>1211</v>
          </cell>
          <cell r="Y172">
            <v>13794514</v>
          </cell>
          <cell r="Z172">
            <v>0</v>
          </cell>
          <cell r="AA172">
            <v>13794514</v>
          </cell>
          <cell r="AB172">
            <v>1064366</v>
          </cell>
          <cell r="AC172">
            <v>14858880</v>
          </cell>
          <cell r="AD172">
            <v>0</v>
          </cell>
          <cell r="AE172">
            <v>0</v>
          </cell>
          <cell r="AF172">
            <v>0</v>
          </cell>
          <cell r="AG172">
            <v>14858880</v>
          </cell>
          <cell r="AI172">
            <v>163</v>
          </cell>
          <cell r="AJ172">
            <v>163</v>
          </cell>
          <cell r="AK172" t="str">
            <v>LYNN</v>
          </cell>
          <cell r="AL172">
            <v>13794514</v>
          </cell>
          <cell r="AM172">
            <v>11255240</v>
          </cell>
          <cell r="AN172">
            <v>2539274</v>
          </cell>
          <cell r="AO172">
            <v>309056.25</v>
          </cell>
          <cell r="AP172">
            <v>645236.5</v>
          </cell>
          <cell r="AQ172">
            <v>356117</v>
          </cell>
          <cell r="AR172">
            <v>273281.25</v>
          </cell>
          <cell r="AS172">
            <v>121460</v>
          </cell>
          <cell r="AT172">
            <v>0</v>
          </cell>
          <cell r="AU172">
            <v>4244425</v>
          </cell>
          <cell r="AV172">
            <v>2431000.7392104534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2539274</v>
          </cell>
          <cell r="BK172">
            <v>2539274</v>
          </cell>
          <cell r="BL172">
            <v>0</v>
          </cell>
          <cell r="BN172">
            <v>0</v>
          </cell>
          <cell r="BO172">
            <v>0</v>
          </cell>
          <cell r="BQ172">
            <v>3540676</v>
          </cell>
          <cell r="BR172">
            <v>330480.5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</v>
          </cell>
          <cell r="E173">
            <v>37200</v>
          </cell>
          <cell r="F173">
            <v>1752</v>
          </cell>
          <cell r="G173">
            <v>38952</v>
          </cell>
          <cell r="I173">
            <v>0</v>
          </cell>
          <cell r="J173">
            <v>0</v>
          </cell>
          <cell r="K173">
            <v>1752</v>
          </cell>
          <cell r="L173">
            <v>1752</v>
          </cell>
          <cell r="N173">
            <v>37200</v>
          </cell>
          <cell r="P173">
            <v>0</v>
          </cell>
          <cell r="Q173">
            <v>0</v>
          </cell>
          <cell r="R173">
            <v>1752</v>
          </cell>
          <cell r="S173">
            <v>1752</v>
          </cell>
          <cell r="U173">
            <v>12614</v>
          </cell>
          <cell r="V173">
            <v>0</v>
          </cell>
          <cell r="W173">
            <v>164</v>
          </cell>
          <cell r="X173">
            <v>2</v>
          </cell>
          <cell r="Y173">
            <v>37200</v>
          </cell>
          <cell r="Z173">
            <v>0</v>
          </cell>
          <cell r="AA173">
            <v>37200</v>
          </cell>
          <cell r="AB173">
            <v>1752</v>
          </cell>
          <cell r="AC173">
            <v>38952</v>
          </cell>
          <cell r="AD173">
            <v>0</v>
          </cell>
          <cell r="AE173">
            <v>0</v>
          </cell>
          <cell r="AF173">
            <v>0</v>
          </cell>
          <cell r="AG173">
            <v>38952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37200</v>
          </cell>
          <cell r="AM173">
            <v>55732</v>
          </cell>
          <cell r="AN173">
            <v>0</v>
          </cell>
          <cell r="AO173">
            <v>2786.5</v>
          </cell>
          <cell r="AP173">
            <v>2487</v>
          </cell>
          <cell r="AQ173">
            <v>96.75</v>
          </cell>
          <cell r="AR173">
            <v>0</v>
          </cell>
          <cell r="AS173">
            <v>5491.75</v>
          </cell>
          <cell r="AT173">
            <v>0</v>
          </cell>
          <cell r="AU173">
            <v>10862</v>
          </cell>
          <cell r="AV173">
            <v>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N173">
            <v>0</v>
          </cell>
          <cell r="BO173">
            <v>0</v>
          </cell>
          <cell r="BQ173">
            <v>20903</v>
          </cell>
          <cell r="BR173">
            <v>3853.25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859</v>
          </cell>
          <cell r="E174">
            <v>9039520</v>
          </cell>
          <cell r="F174">
            <v>764810</v>
          </cell>
          <cell r="G174">
            <v>9804330</v>
          </cell>
          <cell r="I174">
            <v>625041.55227664311</v>
          </cell>
          <cell r="J174">
            <v>0.52284463974667816</v>
          </cell>
          <cell r="K174">
            <v>764810</v>
          </cell>
          <cell r="L174">
            <v>1389851.552276643</v>
          </cell>
          <cell r="N174">
            <v>8414478.447723357</v>
          </cell>
          <cell r="P174">
            <v>0</v>
          </cell>
          <cell r="Q174">
            <v>625041.55227664311</v>
          </cell>
          <cell r="R174">
            <v>764810</v>
          </cell>
          <cell r="S174">
            <v>1389851.552276643</v>
          </cell>
          <cell r="U174">
            <v>1960273.25</v>
          </cell>
          <cell r="V174">
            <v>0</v>
          </cell>
          <cell r="W174">
            <v>165</v>
          </cell>
          <cell r="X174">
            <v>859</v>
          </cell>
          <cell r="Y174">
            <v>9039520</v>
          </cell>
          <cell r="Z174">
            <v>0</v>
          </cell>
          <cell r="AA174">
            <v>9039520</v>
          </cell>
          <cell r="AB174">
            <v>764810</v>
          </cell>
          <cell r="AC174">
            <v>9804330</v>
          </cell>
          <cell r="AD174">
            <v>0</v>
          </cell>
          <cell r="AE174">
            <v>0</v>
          </cell>
          <cell r="AF174">
            <v>0</v>
          </cell>
          <cell r="AG174">
            <v>9804330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9039520</v>
          </cell>
          <cell r="AM174">
            <v>8386640</v>
          </cell>
          <cell r="AN174">
            <v>652880</v>
          </cell>
          <cell r="AO174">
            <v>40623.25</v>
          </cell>
          <cell r="AP174">
            <v>188493.75</v>
          </cell>
          <cell r="AQ174">
            <v>106605</v>
          </cell>
          <cell r="AR174">
            <v>164415</v>
          </cell>
          <cell r="AS174">
            <v>42446.25</v>
          </cell>
          <cell r="AT174">
            <v>0</v>
          </cell>
          <cell r="AU174">
            <v>1195463.25</v>
          </cell>
          <cell r="AV174">
            <v>625041.55227664311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652880</v>
          </cell>
          <cell r="BK174">
            <v>652880</v>
          </cell>
          <cell r="BL174">
            <v>0</v>
          </cell>
          <cell r="BN174">
            <v>0</v>
          </cell>
          <cell r="BO174">
            <v>0</v>
          </cell>
          <cell r="BQ174">
            <v>558086</v>
          </cell>
          <cell r="BR174">
            <v>123989.5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Q175">
            <v>0</v>
          </cell>
          <cell r="BR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114</v>
          </cell>
          <cell r="E176">
            <v>1292839</v>
          </cell>
          <cell r="F176">
            <v>101802</v>
          </cell>
          <cell r="G176">
            <v>1394641</v>
          </cell>
          <cell r="I176">
            <v>0</v>
          </cell>
          <cell r="J176">
            <v>0</v>
          </cell>
          <cell r="K176">
            <v>101802</v>
          </cell>
          <cell r="L176">
            <v>101802</v>
          </cell>
          <cell r="N176">
            <v>1292839</v>
          </cell>
          <cell r="P176">
            <v>0</v>
          </cell>
          <cell r="Q176">
            <v>0</v>
          </cell>
          <cell r="R176">
            <v>101802</v>
          </cell>
          <cell r="S176">
            <v>101802</v>
          </cell>
          <cell r="U176">
            <v>195401.5</v>
          </cell>
          <cell r="V176">
            <v>0</v>
          </cell>
          <cell r="W176">
            <v>167</v>
          </cell>
          <cell r="X176">
            <v>114</v>
          </cell>
          <cell r="Y176">
            <v>1292839</v>
          </cell>
          <cell r="Z176">
            <v>0</v>
          </cell>
          <cell r="AA176">
            <v>1292839</v>
          </cell>
          <cell r="AB176">
            <v>101802</v>
          </cell>
          <cell r="AC176">
            <v>1394641</v>
          </cell>
          <cell r="AD176">
            <v>0</v>
          </cell>
          <cell r="AE176">
            <v>0</v>
          </cell>
          <cell r="AF176">
            <v>0</v>
          </cell>
          <cell r="AG176">
            <v>1394641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1292839</v>
          </cell>
          <cell r="AM176">
            <v>1489102</v>
          </cell>
          <cell r="AN176">
            <v>0</v>
          </cell>
          <cell r="AO176">
            <v>0</v>
          </cell>
          <cell r="AP176">
            <v>14567.25</v>
          </cell>
          <cell r="AQ176">
            <v>42367.25</v>
          </cell>
          <cell r="AR176">
            <v>36665</v>
          </cell>
          <cell r="AS176">
            <v>0</v>
          </cell>
          <cell r="AT176">
            <v>0</v>
          </cell>
          <cell r="AU176">
            <v>93599.5</v>
          </cell>
          <cell r="AV176">
            <v>0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N176">
            <v>0</v>
          </cell>
          <cell r="BO176">
            <v>0</v>
          </cell>
          <cell r="BQ176">
            <v>102171</v>
          </cell>
          <cell r="BR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189</v>
          </cell>
          <cell r="E177">
            <v>2156890</v>
          </cell>
          <cell r="F177">
            <v>168003</v>
          </cell>
          <cell r="G177">
            <v>2324893</v>
          </cell>
          <cell r="I177">
            <v>120921.33829096613</v>
          </cell>
          <cell r="J177">
            <v>0.34277451894520083</v>
          </cell>
          <cell r="K177">
            <v>168003</v>
          </cell>
          <cell r="L177">
            <v>288924.33829096612</v>
          </cell>
          <cell r="N177">
            <v>2035968.6617090339</v>
          </cell>
          <cell r="P177">
            <v>0</v>
          </cell>
          <cell r="Q177">
            <v>120921.33829096613</v>
          </cell>
          <cell r="R177">
            <v>168003</v>
          </cell>
          <cell r="S177">
            <v>288924.33829096612</v>
          </cell>
          <cell r="U177">
            <v>520775.25</v>
          </cell>
          <cell r="V177">
            <v>0</v>
          </cell>
          <cell r="W177">
            <v>168</v>
          </cell>
          <cell r="X177">
            <v>189</v>
          </cell>
          <cell r="Y177">
            <v>2156890</v>
          </cell>
          <cell r="Z177">
            <v>0</v>
          </cell>
          <cell r="AA177">
            <v>2156890</v>
          </cell>
          <cell r="AB177">
            <v>168003</v>
          </cell>
          <cell r="AC177">
            <v>2324893</v>
          </cell>
          <cell r="AD177">
            <v>0</v>
          </cell>
          <cell r="AE177">
            <v>0</v>
          </cell>
          <cell r="AF177">
            <v>0</v>
          </cell>
          <cell r="AG177">
            <v>2324893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2156890</v>
          </cell>
          <cell r="AM177">
            <v>2030583</v>
          </cell>
          <cell r="AN177">
            <v>126307</v>
          </cell>
          <cell r="AO177">
            <v>6863</v>
          </cell>
          <cell r="AP177">
            <v>34480.25</v>
          </cell>
          <cell r="AQ177">
            <v>41852.75</v>
          </cell>
          <cell r="AR177">
            <v>41238.5</v>
          </cell>
          <cell r="AS177">
            <v>102030.75</v>
          </cell>
          <cell r="AT177">
            <v>0</v>
          </cell>
          <cell r="AU177">
            <v>352772.25</v>
          </cell>
          <cell r="AV177">
            <v>120921.33829096613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126307</v>
          </cell>
          <cell r="BK177">
            <v>126307</v>
          </cell>
          <cell r="BL177">
            <v>0</v>
          </cell>
          <cell r="BN177">
            <v>0</v>
          </cell>
          <cell r="BO177">
            <v>0</v>
          </cell>
          <cell r="BQ177">
            <v>19281</v>
          </cell>
          <cell r="BR177">
            <v>33479.5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485</v>
          </cell>
          <cell r="E179">
            <v>5471940</v>
          </cell>
          <cell r="F179">
            <v>422975</v>
          </cell>
          <cell r="G179">
            <v>5894915</v>
          </cell>
          <cell r="I179">
            <v>720358.28280563338</v>
          </cell>
          <cell r="J179">
            <v>0.49733001563265133</v>
          </cell>
          <cell r="K179">
            <v>422975</v>
          </cell>
          <cell r="L179">
            <v>1143333.2828056333</v>
          </cell>
          <cell r="N179">
            <v>4751581.7171943672</v>
          </cell>
          <cell r="P179">
            <v>0</v>
          </cell>
          <cell r="Q179">
            <v>720358.28280563338</v>
          </cell>
          <cell r="R179">
            <v>422975</v>
          </cell>
          <cell r="S179">
            <v>1143333.2828056333</v>
          </cell>
          <cell r="U179">
            <v>1871426.25</v>
          </cell>
          <cell r="V179">
            <v>0</v>
          </cell>
          <cell r="W179">
            <v>170</v>
          </cell>
          <cell r="X179">
            <v>485</v>
          </cell>
          <cell r="Y179">
            <v>5471940</v>
          </cell>
          <cell r="Z179">
            <v>0</v>
          </cell>
          <cell r="AA179">
            <v>5471940</v>
          </cell>
          <cell r="AB179">
            <v>422975</v>
          </cell>
          <cell r="AC179">
            <v>5894915</v>
          </cell>
          <cell r="AD179">
            <v>0</v>
          </cell>
          <cell r="AE179">
            <v>0</v>
          </cell>
          <cell r="AF179">
            <v>0</v>
          </cell>
          <cell r="AG179">
            <v>5894915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5471940</v>
          </cell>
          <cell r="AM179">
            <v>4719498</v>
          </cell>
          <cell r="AN179">
            <v>752442</v>
          </cell>
          <cell r="AO179">
            <v>146599.75</v>
          </cell>
          <cell r="AP179">
            <v>194455.75</v>
          </cell>
          <cell r="AQ179">
            <v>143496.5</v>
          </cell>
          <cell r="AR179">
            <v>67259.25</v>
          </cell>
          <cell r="AS179">
            <v>144198</v>
          </cell>
          <cell r="AT179">
            <v>0</v>
          </cell>
          <cell r="AU179">
            <v>1448451.25</v>
          </cell>
          <cell r="AV179">
            <v>720358.28280563338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752442</v>
          </cell>
          <cell r="BK179">
            <v>752442</v>
          </cell>
          <cell r="BL179">
            <v>0</v>
          </cell>
          <cell r="BN179">
            <v>0</v>
          </cell>
          <cell r="BO179">
            <v>0</v>
          </cell>
          <cell r="BQ179">
            <v>0</v>
          </cell>
          <cell r="BR179">
            <v>201809.5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244884</v>
          </cell>
          <cell r="F180">
            <v>20539</v>
          </cell>
          <cell r="G180">
            <v>265423</v>
          </cell>
          <cell r="I180">
            <v>0</v>
          </cell>
          <cell r="J180">
            <v>0</v>
          </cell>
          <cell r="K180">
            <v>20539</v>
          </cell>
          <cell r="L180">
            <v>20539</v>
          </cell>
          <cell r="N180">
            <v>244884</v>
          </cell>
          <cell r="P180">
            <v>0</v>
          </cell>
          <cell r="Q180">
            <v>0</v>
          </cell>
          <cell r="R180">
            <v>20539</v>
          </cell>
          <cell r="S180">
            <v>20539</v>
          </cell>
          <cell r="U180">
            <v>54040.25</v>
          </cell>
          <cell r="V180">
            <v>0</v>
          </cell>
          <cell r="W180">
            <v>171</v>
          </cell>
          <cell r="X180">
            <v>23</v>
          </cell>
          <cell r="Y180">
            <v>244884</v>
          </cell>
          <cell r="Z180">
            <v>0</v>
          </cell>
          <cell r="AA180">
            <v>244884</v>
          </cell>
          <cell r="AB180">
            <v>20539</v>
          </cell>
          <cell r="AC180">
            <v>265423</v>
          </cell>
          <cell r="AD180">
            <v>0</v>
          </cell>
          <cell r="AE180">
            <v>0</v>
          </cell>
          <cell r="AF180">
            <v>0</v>
          </cell>
          <cell r="AG180">
            <v>265423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244884</v>
          </cell>
          <cell r="AM180">
            <v>346919</v>
          </cell>
          <cell r="AN180">
            <v>0</v>
          </cell>
          <cell r="AO180">
            <v>0</v>
          </cell>
          <cell r="AP180">
            <v>15887.75</v>
          </cell>
          <cell r="AQ180">
            <v>7964.25</v>
          </cell>
          <cell r="AR180">
            <v>192.5</v>
          </cell>
          <cell r="AS180">
            <v>9456.75</v>
          </cell>
          <cell r="AT180">
            <v>0</v>
          </cell>
          <cell r="AU180">
            <v>33501.25</v>
          </cell>
          <cell r="AV180">
            <v>0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N180">
            <v>0</v>
          </cell>
          <cell r="BO180">
            <v>0</v>
          </cell>
          <cell r="BQ180">
            <v>13577</v>
          </cell>
          <cell r="BR180">
            <v>2716.5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44</v>
          </cell>
          <cell r="E181">
            <v>658595</v>
          </cell>
          <cell r="F181">
            <v>39046</v>
          </cell>
          <cell r="G181">
            <v>697641</v>
          </cell>
          <cell r="I181">
            <v>96432.055563303264</v>
          </cell>
          <cell r="J181">
            <v>0.45816829504641099</v>
          </cell>
          <cell r="K181">
            <v>39046</v>
          </cell>
          <cell r="L181">
            <v>135478.05556330326</v>
          </cell>
          <cell r="N181">
            <v>562162.94443669671</v>
          </cell>
          <cell r="P181">
            <v>0</v>
          </cell>
          <cell r="Q181">
            <v>96432.055563303264</v>
          </cell>
          <cell r="R181">
            <v>39046</v>
          </cell>
          <cell r="S181">
            <v>135478.05556330326</v>
          </cell>
          <cell r="U181">
            <v>249519</v>
          </cell>
          <cell r="V181">
            <v>0</v>
          </cell>
          <cell r="W181">
            <v>172</v>
          </cell>
          <cell r="X181">
            <v>44</v>
          </cell>
          <cell r="Y181">
            <v>658595</v>
          </cell>
          <cell r="Z181">
            <v>0</v>
          </cell>
          <cell r="AA181">
            <v>658595</v>
          </cell>
          <cell r="AB181">
            <v>39046</v>
          </cell>
          <cell r="AC181">
            <v>697641</v>
          </cell>
          <cell r="AD181">
            <v>0</v>
          </cell>
          <cell r="AE181">
            <v>0</v>
          </cell>
          <cell r="AF181">
            <v>0</v>
          </cell>
          <cell r="AG181">
            <v>697641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658595</v>
          </cell>
          <cell r="AM181">
            <v>557868</v>
          </cell>
          <cell r="AN181">
            <v>100727</v>
          </cell>
          <cell r="AO181">
            <v>0</v>
          </cell>
          <cell r="AP181">
            <v>16631</v>
          </cell>
          <cell r="AQ181">
            <v>41864</v>
          </cell>
          <cell r="AR181">
            <v>27310.5</v>
          </cell>
          <cell r="AS181">
            <v>23940.5</v>
          </cell>
          <cell r="AT181">
            <v>0</v>
          </cell>
          <cell r="AU181">
            <v>210473</v>
          </cell>
          <cell r="AV181">
            <v>96432.055563303264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100727</v>
          </cell>
          <cell r="BK181">
            <v>100727</v>
          </cell>
          <cell r="BL181">
            <v>0</v>
          </cell>
          <cell r="BN181">
            <v>0</v>
          </cell>
          <cell r="BO181">
            <v>0</v>
          </cell>
          <cell r="BQ181">
            <v>17897</v>
          </cell>
          <cell r="BR181">
            <v>3365.75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29</v>
          </cell>
          <cell r="E183">
            <v>357066</v>
          </cell>
          <cell r="F183">
            <v>25422</v>
          </cell>
          <cell r="G183">
            <v>382488</v>
          </cell>
          <cell r="I183">
            <v>173235.34788324172</v>
          </cell>
          <cell r="J183">
            <v>0.84813790632114083</v>
          </cell>
          <cell r="K183">
            <v>25422</v>
          </cell>
          <cell r="L183">
            <v>198657.34788324172</v>
          </cell>
          <cell r="N183">
            <v>183830.65211675828</v>
          </cell>
          <cell r="P183">
            <v>0</v>
          </cell>
          <cell r="Q183">
            <v>173235.34788324172</v>
          </cell>
          <cell r="R183">
            <v>25422</v>
          </cell>
          <cell r="S183">
            <v>198657.34788324172</v>
          </cell>
          <cell r="U183">
            <v>229675.75</v>
          </cell>
          <cell r="V183">
            <v>0</v>
          </cell>
          <cell r="W183">
            <v>174</v>
          </cell>
          <cell r="X183">
            <v>29</v>
          </cell>
          <cell r="Y183">
            <v>357066</v>
          </cell>
          <cell r="Z183">
            <v>0</v>
          </cell>
          <cell r="AA183">
            <v>357066</v>
          </cell>
          <cell r="AB183">
            <v>25422</v>
          </cell>
          <cell r="AC183">
            <v>382488</v>
          </cell>
          <cell r="AD183">
            <v>0</v>
          </cell>
          <cell r="AE183">
            <v>0</v>
          </cell>
          <cell r="AF183">
            <v>0</v>
          </cell>
          <cell r="AG183">
            <v>382488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357066</v>
          </cell>
          <cell r="AM183">
            <v>176115</v>
          </cell>
          <cell r="AN183">
            <v>180951</v>
          </cell>
          <cell r="AO183">
            <v>0</v>
          </cell>
          <cell r="AP183">
            <v>6319.25</v>
          </cell>
          <cell r="AQ183">
            <v>16983.5</v>
          </cell>
          <cell r="AR183">
            <v>0</v>
          </cell>
          <cell r="AS183">
            <v>0</v>
          </cell>
          <cell r="AT183">
            <v>0</v>
          </cell>
          <cell r="AU183">
            <v>204253.75</v>
          </cell>
          <cell r="AV183">
            <v>173235.34788324172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180951</v>
          </cell>
          <cell r="BK183">
            <v>180951</v>
          </cell>
          <cell r="BL183">
            <v>0</v>
          </cell>
          <cell r="BN183">
            <v>0</v>
          </cell>
          <cell r="BO183">
            <v>0</v>
          </cell>
          <cell r="BQ183">
            <v>0</v>
          </cell>
          <cell r="BR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11550</v>
          </cell>
          <cell r="F184">
            <v>880</v>
          </cell>
          <cell r="G184">
            <v>12430</v>
          </cell>
          <cell r="I184">
            <v>540.90870762820634</v>
          </cell>
          <cell r="J184">
            <v>0.1563771921446101</v>
          </cell>
          <cell r="K184">
            <v>880</v>
          </cell>
          <cell r="L184">
            <v>1420.9087076282062</v>
          </cell>
          <cell r="N184">
            <v>11009.091292371793</v>
          </cell>
          <cell r="P184">
            <v>0</v>
          </cell>
          <cell r="Q184">
            <v>540.90870762820634</v>
          </cell>
          <cell r="R184">
            <v>880</v>
          </cell>
          <cell r="S184">
            <v>1420.9087076282062</v>
          </cell>
          <cell r="U184">
            <v>4339</v>
          </cell>
          <cell r="V184">
            <v>0</v>
          </cell>
          <cell r="W184">
            <v>175</v>
          </cell>
          <cell r="X184">
            <v>1</v>
          </cell>
          <cell r="Y184">
            <v>11550</v>
          </cell>
          <cell r="Z184">
            <v>0</v>
          </cell>
          <cell r="AA184">
            <v>11550</v>
          </cell>
          <cell r="AB184">
            <v>880</v>
          </cell>
          <cell r="AC184">
            <v>12430</v>
          </cell>
          <cell r="AD184">
            <v>0</v>
          </cell>
          <cell r="AE184">
            <v>0</v>
          </cell>
          <cell r="AF184">
            <v>0</v>
          </cell>
          <cell r="AG184">
            <v>12430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11550</v>
          </cell>
          <cell r="AM184">
            <v>10985</v>
          </cell>
          <cell r="AN184">
            <v>565</v>
          </cell>
          <cell r="AO184">
            <v>0</v>
          </cell>
          <cell r="AP184">
            <v>2814</v>
          </cell>
          <cell r="AQ184">
            <v>0</v>
          </cell>
          <cell r="AR184">
            <v>0</v>
          </cell>
          <cell r="AS184">
            <v>80</v>
          </cell>
          <cell r="AT184">
            <v>0</v>
          </cell>
          <cell r="AU184">
            <v>3459</v>
          </cell>
          <cell r="AV184">
            <v>540.90870762820634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565</v>
          </cell>
          <cell r="BK184">
            <v>565</v>
          </cell>
          <cell r="BL184">
            <v>0</v>
          </cell>
          <cell r="BN184">
            <v>0</v>
          </cell>
          <cell r="BO184">
            <v>0</v>
          </cell>
          <cell r="BQ184">
            <v>145</v>
          </cell>
          <cell r="BR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344</v>
          </cell>
          <cell r="E185">
            <v>4545417</v>
          </cell>
          <cell r="F185">
            <v>304714</v>
          </cell>
          <cell r="G185">
            <v>4850131</v>
          </cell>
          <cell r="I185">
            <v>546781.15720801416</v>
          </cell>
          <cell r="J185">
            <v>0.72189573766874848</v>
          </cell>
          <cell r="K185">
            <v>304714</v>
          </cell>
          <cell r="L185">
            <v>851495.15720801416</v>
          </cell>
          <cell r="N185">
            <v>3998635.8427919857</v>
          </cell>
          <cell r="P185">
            <v>0</v>
          </cell>
          <cell r="Q185">
            <v>546781.15720801416</v>
          </cell>
          <cell r="R185">
            <v>304714</v>
          </cell>
          <cell r="S185">
            <v>851495.15720801416</v>
          </cell>
          <cell r="U185">
            <v>1062138</v>
          </cell>
          <cell r="V185">
            <v>0</v>
          </cell>
          <cell r="W185">
            <v>176</v>
          </cell>
          <cell r="X185">
            <v>344</v>
          </cell>
          <cell r="Y185">
            <v>4545417</v>
          </cell>
          <cell r="Z185">
            <v>0</v>
          </cell>
          <cell r="AA185">
            <v>4545417</v>
          </cell>
          <cell r="AB185">
            <v>304714</v>
          </cell>
          <cell r="AC185">
            <v>4850131</v>
          </cell>
          <cell r="AD185">
            <v>0</v>
          </cell>
          <cell r="AE185">
            <v>0</v>
          </cell>
          <cell r="AF185">
            <v>0</v>
          </cell>
          <cell r="AG185">
            <v>4850131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4545417</v>
          </cell>
          <cell r="AM185">
            <v>3974283</v>
          </cell>
          <cell r="AN185">
            <v>571134</v>
          </cell>
          <cell r="AO185">
            <v>28096.25</v>
          </cell>
          <cell r="AP185">
            <v>62354</v>
          </cell>
          <cell r="AQ185">
            <v>42014.5</v>
          </cell>
          <cell r="AR185">
            <v>3279.75</v>
          </cell>
          <cell r="AS185">
            <v>50545.5</v>
          </cell>
          <cell r="AT185">
            <v>0</v>
          </cell>
          <cell r="AU185">
            <v>757424</v>
          </cell>
          <cell r="AV185">
            <v>546781.15720801416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571134</v>
          </cell>
          <cell r="BK185">
            <v>571134</v>
          </cell>
          <cell r="BL185">
            <v>0</v>
          </cell>
          <cell r="BN185">
            <v>0</v>
          </cell>
          <cell r="BO185">
            <v>0</v>
          </cell>
          <cell r="BQ185">
            <v>160634</v>
          </cell>
          <cell r="BR185">
            <v>85035.75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</v>
          </cell>
          <cell r="E186">
            <v>160632</v>
          </cell>
          <cell r="F186">
            <v>12397</v>
          </cell>
          <cell r="G186">
            <v>173029</v>
          </cell>
          <cell r="I186">
            <v>0</v>
          </cell>
          <cell r="J186">
            <v>0</v>
          </cell>
          <cell r="K186">
            <v>12397</v>
          </cell>
          <cell r="L186">
            <v>12397</v>
          </cell>
          <cell r="N186">
            <v>160632</v>
          </cell>
          <cell r="P186">
            <v>0</v>
          </cell>
          <cell r="Q186">
            <v>0</v>
          </cell>
          <cell r="R186">
            <v>12397</v>
          </cell>
          <cell r="S186">
            <v>12397</v>
          </cell>
          <cell r="U186">
            <v>45592.75</v>
          </cell>
          <cell r="V186">
            <v>0</v>
          </cell>
          <cell r="W186">
            <v>177</v>
          </cell>
          <cell r="X186">
            <v>14</v>
          </cell>
          <cell r="Y186">
            <v>160632</v>
          </cell>
          <cell r="Z186">
            <v>0</v>
          </cell>
          <cell r="AA186">
            <v>160632</v>
          </cell>
          <cell r="AB186">
            <v>12397</v>
          </cell>
          <cell r="AC186">
            <v>173029</v>
          </cell>
          <cell r="AD186">
            <v>0</v>
          </cell>
          <cell r="AE186">
            <v>0</v>
          </cell>
          <cell r="AF186">
            <v>0</v>
          </cell>
          <cell r="AG186">
            <v>173029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160632</v>
          </cell>
          <cell r="AM186">
            <v>190428</v>
          </cell>
          <cell r="AN186">
            <v>0</v>
          </cell>
          <cell r="AO186">
            <v>0</v>
          </cell>
          <cell r="AP186">
            <v>0</v>
          </cell>
          <cell r="AQ186">
            <v>13887</v>
          </cell>
          <cell r="AR186">
            <v>9603.75</v>
          </cell>
          <cell r="AS186">
            <v>9705</v>
          </cell>
          <cell r="AT186">
            <v>0</v>
          </cell>
          <cell r="AU186">
            <v>33195.75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Q186">
            <v>42118</v>
          </cell>
          <cell r="BR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258</v>
          </cell>
          <cell r="E187">
            <v>2531006</v>
          </cell>
          <cell r="F187">
            <v>230394</v>
          </cell>
          <cell r="G187">
            <v>2761400</v>
          </cell>
          <cell r="I187">
            <v>73241.911094492563</v>
          </cell>
          <cell r="J187">
            <v>0.36140958442926169</v>
          </cell>
          <cell r="K187">
            <v>230394</v>
          </cell>
          <cell r="L187">
            <v>303635.91109449253</v>
          </cell>
          <cell r="N187">
            <v>2457764.0889055077</v>
          </cell>
          <cell r="P187">
            <v>0</v>
          </cell>
          <cell r="Q187">
            <v>73241.911094492563</v>
          </cell>
          <cell r="R187">
            <v>230394</v>
          </cell>
          <cell r="S187">
            <v>303635.91109449253</v>
          </cell>
          <cell r="U187">
            <v>433050.25</v>
          </cell>
          <cell r="V187">
            <v>0</v>
          </cell>
          <cell r="W187">
            <v>178</v>
          </cell>
          <cell r="X187">
            <v>258</v>
          </cell>
          <cell r="Y187">
            <v>2531006</v>
          </cell>
          <cell r="Z187">
            <v>0</v>
          </cell>
          <cell r="AA187">
            <v>2531006</v>
          </cell>
          <cell r="AB187">
            <v>230394</v>
          </cell>
          <cell r="AC187">
            <v>2761400</v>
          </cell>
          <cell r="AD187">
            <v>0</v>
          </cell>
          <cell r="AE187">
            <v>0</v>
          </cell>
          <cell r="AF187">
            <v>0</v>
          </cell>
          <cell r="AG187">
            <v>2761400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2531006</v>
          </cell>
          <cell r="AM187">
            <v>2454502</v>
          </cell>
          <cell r="AN187">
            <v>76504</v>
          </cell>
          <cell r="AO187">
            <v>48831.75</v>
          </cell>
          <cell r="AP187">
            <v>18282.25</v>
          </cell>
          <cell r="AQ187">
            <v>12672.25</v>
          </cell>
          <cell r="AR187">
            <v>4417.75</v>
          </cell>
          <cell r="AS187">
            <v>41948.25</v>
          </cell>
          <cell r="AT187">
            <v>0</v>
          </cell>
          <cell r="AU187">
            <v>202656.25</v>
          </cell>
          <cell r="AV187">
            <v>73241.911094492563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76504</v>
          </cell>
          <cell r="BK187">
            <v>76504</v>
          </cell>
          <cell r="BL187">
            <v>0</v>
          </cell>
          <cell r="BN187">
            <v>0</v>
          </cell>
          <cell r="BO187">
            <v>0</v>
          </cell>
          <cell r="BQ187">
            <v>103954</v>
          </cell>
          <cell r="BR187">
            <v>79445.25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Q189">
            <v>0</v>
          </cell>
          <cell r="BR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75</v>
          </cell>
          <cell r="E190">
            <v>859300</v>
          </cell>
          <cell r="F190">
            <v>66975</v>
          </cell>
          <cell r="G190">
            <v>926275</v>
          </cell>
          <cell r="I190">
            <v>108874.87055984096</v>
          </cell>
          <cell r="J190">
            <v>0.4638751915837323</v>
          </cell>
          <cell r="K190">
            <v>66975</v>
          </cell>
          <cell r="L190">
            <v>175849.87055984096</v>
          </cell>
          <cell r="N190">
            <v>750425.12944015907</v>
          </cell>
          <cell r="P190">
            <v>0</v>
          </cell>
          <cell r="Q190">
            <v>108874.87055984096</v>
          </cell>
          <cell r="R190">
            <v>66975</v>
          </cell>
          <cell r="S190">
            <v>175849.87055984096</v>
          </cell>
          <cell r="U190">
            <v>301682.25</v>
          </cell>
          <cell r="V190">
            <v>0</v>
          </cell>
          <cell r="W190">
            <v>181</v>
          </cell>
          <cell r="X190">
            <v>75</v>
          </cell>
          <cell r="Y190">
            <v>859300</v>
          </cell>
          <cell r="Z190">
            <v>0</v>
          </cell>
          <cell r="AA190">
            <v>859300</v>
          </cell>
          <cell r="AB190">
            <v>66975</v>
          </cell>
          <cell r="AC190">
            <v>926275</v>
          </cell>
          <cell r="AD190">
            <v>0</v>
          </cell>
          <cell r="AE190">
            <v>0</v>
          </cell>
          <cell r="AF190">
            <v>0</v>
          </cell>
          <cell r="AG190">
            <v>926275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859300</v>
          </cell>
          <cell r="AM190">
            <v>745576</v>
          </cell>
          <cell r="AN190">
            <v>113724</v>
          </cell>
          <cell r="AO190">
            <v>25644.25</v>
          </cell>
          <cell r="AP190">
            <v>47084</v>
          </cell>
          <cell r="AQ190">
            <v>31421</v>
          </cell>
          <cell r="AR190">
            <v>7718.25</v>
          </cell>
          <cell r="AS190">
            <v>9115.75</v>
          </cell>
          <cell r="AT190">
            <v>0</v>
          </cell>
          <cell r="AU190">
            <v>234707.25</v>
          </cell>
          <cell r="AV190">
            <v>108874.87055984096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113724</v>
          </cell>
          <cell r="BK190">
            <v>113724</v>
          </cell>
          <cell r="BL190">
            <v>0</v>
          </cell>
          <cell r="BN190">
            <v>0</v>
          </cell>
          <cell r="BO190">
            <v>0</v>
          </cell>
          <cell r="BQ190">
            <v>34618</v>
          </cell>
          <cell r="BR190">
            <v>25245.75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23</v>
          </cell>
          <cell r="E191">
            <v>264385</v>
          </cell>
          <cell r="F191">
            <v>20539</v>
          </cell>
          <cell r="G191">
            <v>284924</v>
          </cell>
          <cell r="I191">
            <v>101591.27153747743</v>
          </cell>
          <cell r="J191">
            <v>0.81868693846408414</v>
          </cell>
          <cell r="K191">
            <v>20539</v>
          </cell>
          <cell r="L191">
            <v>122130.27153747743</v>
          </cell>
          <cell r="N191">
            <v>162793.72846252256</v>
          </cell>
          <cell r="P191">
            <v>0</v>
          </cell>
          <cell r="Q191">
            <v>101591.27153747743</v>
          </cell>
          <cell r="R191">
            <v>20539</v>
          </cell>
          <cell r="S191">
            <v>122130.27153747743</v>
          </cell>
          <cell r="U191">
            <v>144629.5</v>
          </cell>
          <cell r="V191">
            <v>0</v>
          </cell>
          <cell r="W191">
            <v>182</v>
          </cell>
          <cell r="X191">
            <v>23</v>
          </cell>
          <cell r="Y191">
            <v>264385</v>
          </cell>
          <cell r="Z191">
            <v>0</v>
          </cell>
          <cell r="AA191">
            <v>264385</v>
          </cell>
          <cell r="AB191">
            <v>20539</v>
          </cell>
          <cell r="AC191">
            <v>284924</v>
          </cell>
          <cell r="AD191">
            <v>0</v>
          </cell>
          <cell r="AE191">
            <v>0</v>
          </cell>
          <cell r="AF191">
            <v>0</v>
          </cell>
          <cell r="AG191">
            <v>284924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264385</v>
          </cell>
          <cell r="AM191">
            <v>158269</v>
          </cell>
          <cell r="AN191">
            <v>106116</v>
          </cell>
          <cell r="AO191">
            <v>13384.5</v>
          </cell>
          <cell r="AP191">
            <v>3483.75</v>
          </cell>
          <cell r="AQ191">
            <v>1106.25</v>
          </cell>
          <cell r="AR191">
            <v>0</v>
          </cell>
          <cell r="AS191">
            <v>0</v>
          </cell>
          <cell r="AT191">
            <v>0</v>
          </cell>
          <cell r="AU191">
            <v>124090.5</v>
          </cell>
          <cell r="AV191">
            <v>101591.27153747743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106116</v>
          </cell>
          <cell r="BK191">
            <v>106116</v>
          </cell>
          <cell r="BL191">
            <v>0</v>
          </cell>
          <cell r="BN191">
            <v>0</v>
          </cell>
          <cell r="BO191">
            <v>0</v>
          </cell>
          <cell r="BQ191">
            <v>23092</v>
          </cell>
          <cell r="BR191">
            <v>25782.25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5</v>
          </cell>
          <cell r="E194">
            <v>46915</v>
          </cell>
          <cell r="F194">
            <v>4426</v>
          </cell>
          <cell r="G194">
            <v>51341</v>
          </cell>
          <cell r="I194">
            <v>0</v>
          </cell>
          <cell r="J194">
            <v>0</v>
          </cell>
          <cell r="K194">
            <v>4426</v>
          </cell>
          <cell r="L194">
            <v>4426</v>
          </cell>
          <cell r="N194">
            <v>46915</v>
          </cell>
          <cell r="P194">
            <v>0</v>
          </cell>
          <cell r="Q194">
            <v>0</v>
          </cell>
          <cell r="R194">
            <v>4426</v>
          </cell>
          <cell r="S194">
            <v>4426</v>
          </cell>
          <cell r="U194">
            <v>11906.75</v>
          </cell>
          <cell r="V194">
            <v>0</v>
          </cell>
          <cell r="W194">
            <v>185</v>
          </cell>
          <cell r="X194">
            <v>5</v>
          </cell>
          <cell r="Y194">
            <v>46915</v>
          </cell>
          <cell r="Z194">
            <v>0</v>
          </cell>
          <cell r="AA194">
            <v>46915</v>
          </cell>
          <cell r="AB194">
            <v>4426</v>
          </cell>
          <cell r="AC194">
            <v>51341</v>
          </cell>
          <cell r="AD194">
            <v>0</v>
          </cell>
          <cell r="AE194">
            <v>0</v>
          </cell>
          <cell r="AF194">
            <v>0</v>
          </cell>
          <cell r="AG194">
            <v>51341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46915</v>
          </cell>
          <cell r="AM194">
            <v>58290</v>
          </cell>
          <cell r="AN194">
            <v>0</v>
          </cell>
          <cell r="AO194">
            <v>2608.25</v>
          </cell>
          <cell r="AP194">
            <v>3313.25</v>
          </cell>
          <cell r="AQ194">
            <v>1559.25</v>
          </cell>
          <cell r="AR194">
            <v>0</v>
          </cell>
          <cell r="AS194">
            <v>0</v>
          </cell>
          <cell r="AT194">
            <v>0</v>
          </cell>
          <cell r="AU194">
            <v>7480.75</v>
          </cell>
          <cell r="AV194">
            <v>0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N194">
            <v>0</v>
          </cell>
          <cell r="BO194">
            <v>0</v>
          </cell>
          <cell r="BQ194">
            <v>10596</v>
          </cell>
          <cell r="BR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2</v>
          </cell>
          <cell r="E195">
            <v>25814</v>
          </cell>
          <cell r="F195">
            <v>1786</v>
          </cell>
          <cell r="G195">
            <v>27600</v>
          </cell>
          <cell r="I195">
            <v>0</v>
          </cell>
          <cell r="J195">
            <v>0</v>
          </cell>
          <cell r="K195">
            <v>1786</v>
          </cell>
          <cell r="L195">
            <v>1786</v>
          </cell>
          <cell r="N195">
            <v>25814</v>
          </cell>
          <cell r="P195">
            <v>0</v>
          </cell>
          <cell r="Q195">
            <v>0</v>
          </cell>
          <cell r="R195">
            <v>1786</v>
          </cell>
          <cell r="S195">
            <v>1786</v>
          </cell>
          <cell r="U195">
            <v>13771</v>
          </cell>
          <cell r="V195">
            <v>0</v>
          </cell>
          <cell r="W195">
            <v>186</v>
          </cell>
          <cell r="X195">
            <v>2</v>
          </cell>
          <cell r="Y195">
            <v>25814</v>
          </cell>
          <cell r="Z195">
            <v>0</v>
          </cell>
          <cell r="AA195">
            <v>25814</v>
          </cell>
          <cell r="AB195">
            <v>1786</v>
          </cell>
          <cell r="AC195">
            <v>27600</v>
          </cell>
          <cell r="AD195">
            <v>0</v>
          </cell>
          <cell r="AE195">
            <v>0</v>
          </cell>
          <cell r="AF195">
            <v>0</v>
          </cell>
          <cell r="AG195">
            <v>27600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25814</v>
          </cell>
          <cell r="AM195">
            <v>64600</v>
          </cell>
          <cell r="AN195">
            <v>0</v>
          </cell>
          <cell r="AO195">
            <v>0</v>
          </cell>
          <cell r="AP195">
            <v>9076</v>
          </cell>
          <cell r="AQ195">
            <v>0</v>
          </cell>
          <cell r="AR195">
            <v>0</v>
          </cell>
          <cell r="AS195">
            <v>2909</v>
          </cell>
          <cell r="AT195">
            <v>0</v>
          </cell>
          <cell r="AU195">
            <v>11985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Q195">
            <v>579</v>
          </cell>
          <cell r="BR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5399.25</v>
          </cell>
          <cell r="V196">
            <v>0</v>
          </cell>
          <cell r="W196">
            <v>187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0</v>
          </cell>
          <cell r="AM196">
            <v>10537</v>
          </cell>
          <cell r="AN196">
            <v>0</v>
          </cell>
          <cell r="AO196">
            <v>0</v>
          </cell>
          <cell r="AP196">
            <v>5399.25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5399.25</v>
          </cell>
          <cell r="AV196">
            <v>0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O196">
            <v>0</v>
          </cell>
          <cell r="BQ196">
            <v>4880</v>
          </cell>
          <cell r="BR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Q197">
            <v>0</v>
          </cell>
          <cell r="BR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</v>
          </cell>
          <cell r="E198">
            <v>96987</v>
          </cell>
          <cell r="F198">
            <v>6099</v>
          </cell>
          <cell r="G198">
            <v>103086</v>
          </cell>
          <cell r="I198">
            <v>0</v>
          </cell>
          <cell r="J198">
            <v>0</v>
          </cell>
          <cell r="K198">
            <v>6099</v>
          </cell>
          <cell r="L198">
            <v>6099</v>
          </cell>
          <cell r="N198">
            <v>96987</v>
          </cell>
          <cell r="P198">
            <v>0</v>
          </cell>
          <cell r="Q198">
            <v>0</v>
          </cell>
          <cell r="R198">
            <v>6099</v>
          </cell>
          <cell r="S198">
            <v>6099</v>
          </cell>
          <cell r="U198">
            <v>26479.5</v>
          </cell>
          <cell r="V198">
            <v>0</v>
          </cell>
          <cell r="W198">
            <v>189</v>
          </cell>
          <cell r="X198">
            <v>7</v>
          </cell>
          <cell r="Y198">
            <v>96987</v>
          </cell>
          <cell r="Z198">
            <v>0</v>
          </cell>
          <cell r="AA198">
            <v>96987</v>
          </cell>
          <cell r="AB198">
            <v>6099</v>
          </cell>
          <cell r="AC198">
            <v>103086</v>
          </cell>
          <cell r="AD198">
            <v>0</v>
          </cell>
          <cell r="AE198">
            <v>0</v>
          </cell>
          <cell r="AF198">
            <v>0</v>
          </cell>
          <cell r="AG198">
            <v>103086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96987</v>
          </cell>
          <cell r="AM198">
            <v>126202</v>
          </cell>
          <cell r="AN198">
            <v>0</v>
          </cell>
          <cell r="AO198">
            <v>10748.75</v>
          </cell>
          <cell r="AP198">
            <v>6960.25</v>
          </cell>
          <cell r="AQ198">
            <v>0</v>
          </cell>
          <cell r="AR198">
            <v>2079.5</v>
          </cell>
          <cell r="AS198">
            <v>592</v>
          </cell>
          <cell r="AT198">
            <v>0</v>
          </cell>
          <cell r="AU198">
            <v>20380.5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Q198">
            <v>23667</v>
          </cell>
          <cell r="BR198">
            <v>2203.75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Q199">
            <v>0</v>
          </cell>
          <cell r="BR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8</v>
          </cell>
          <cell r="E200">
            <v>85952</v>
          </cell>
          <cell r="F200">
            <v>7088</v>
          </cell>
          <cell r="G200">
            <v>93040</v>
          </cell>
          <cell r="I200">
            <v>0</v>
          </cell>
          <cell r="J200">
            <v>0</v>
          </cell>
          <cell r="K200">
            <v>7088</v>
          </cell>
          <cell r="L200">
            <v>7088</v>
          </cell>
          <cell r="N200">
            <v>85952</v>
          </cell>
          <cell r="P200">
            <v>0</v>
          </cell>
          <cell r="Q200">
            <v>0</v>
          </cell>
          <cell r="R200">
            <v>7088</v>
          </cell>
          <cell r="S200">
            <v>7088</v>
          </cell>
          <cell r="U200">
            <v>30092.5</v>
          </cell>
          <cell r="V200">
            <v>0</v>
          </cell>
          <cell r="W200">
            <v>191</v>
          </cell>
          <cell r="X200">
            <v>8</v>
          </cell>
          <cell r="Y200">
            <v>85952</v>
          </cell>
          <cell r="Z200">
            <v>0</v>
          </cell>
          <cell r="AA200">
            <v>85952</v>
          </cell>
          <cell r="AB200">
            <v>7088</v>
          </cell>
          <cell r="AC200">
            <v>93040</v>
          </cell>
          <cell r="AD200">
            <v>0</v>
          </cell>
          <cell r="AE200">
            <v>0</v>
          </cell>
          <cell r="AF200">
            <v>0</v>
          </cell>
          <cell r="AG200">
            <v>93040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85952</v>
          </cell>
          <cell r="AM200">
            <v>106577</v>
          </cell>
          <cell r="AN200">
            <v>0</v>
          </cell>
          <cell r="AO200">
            <v>0</v>
          </cell>
          <cell r="AP200">
            <v>13115.25</v>
          </cell>
          <cell r="AQ200">
            <v>5399.5</v>
          </cell>
          <cell r="AR200">
            <v>0</v>
          </cell>
          <cell r="AS200">
            <v>4489.75</v>
          </cell>
          <cell r="AT200">
            <v>0</v>
          </cell>
          <cell r="AU200">
            <v>23004.5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Q200">
            <v>6318</v>
          </cell>
          <cell r="BR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Q202">
            <v>0</v>
          </cell>
          <cell r="BR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5</v>
          </cell>
          <cell r="E205">
            <v>58950</v>
          </cell>
          <cell r="F205">
            <v>4445</v>
          </cell>
          <cell r="G205">
            <v>63395</v>
          </cell>
          <cell r="I205">
            <v>971.72095264182201</v>
          </cell>
          <cell r="J205">
            <v>0.10031185636851678</v>
          </cell>
          <cell r="K205">
            <v>4445</v>
          </cell>
          <cell r="L205">
            <v>5416.7209526418219</v>
          </cell>
          <cell r="N205">
            <v>57978.279047358177</v>
          </cell>
          <cell r="P205">
            <v>0</v>
          </cell>
          <cell r="Q205">
            <v>971.72095264182201</v>
          </cell>
          <cell r="R205">
            <v>4445</v>
          </cell>
          <cell r="S205">
            <v>5416.7209526418219</v>
          </cell>
          <cell r="U205">
            <v>14132</v>
          </cell>
          <cell r="V205">
            <v>0</v>
          </cell>
          <cell r="W205">
            <v>196</v>
          </cell>
          <cell r="X205">
            <v>5</v>
          </cell>
          <cell r="Y205">
            <v>58950</v>
          </cell>
          <cell r="Z205">
            <v>0</v>
          </cell>
          <cell r="AA205">
            <v>58950</v>
          </cell>
          <cell r="AB205">
            <v>4445</v>
          </cell>
          <cell r="AC205">
            <v>63395</v>
          </cell>
          <cell r="AD205">
            <v>0</v>
          </cell>
          <cell r="AE205">
            <v>0</v>
          </cell>
          <cell r="AF205">
            <v>0</v>
          </cell>
          <cell r="AG205">
            <v>63395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58950</v>
          </cell>
          <cell r="AM205">
            <v>57935</v>
          </cell>
          <cell r="AN205">
            <v>1015</v>
          </cell>
          <cell r="AO205">
            <v>979</v>
          </cell>
          <cell r="AP205">
            <v>0</v>
          </cell>
          <cell r="AQ205">
            <v>7693</v>
          </cell>
          <cell r="AR205">
            <v>0</v>
          </cell>
          <cell r="AS205">
            <v>0</v>
          </cell>
          <cell r="AT205">
            <v>0</v>
          </cell>
          <cell r="AU205">
            <v>9687</v>
          </cell>
          <cell r="AV205">
            <v>971.72095264182201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1015</v>
          </cell>
          <cell r="BK205">
            <v>1015</v>
          </cell>
          <cell r="BL205">
            <v>0</v>
          </cell>
          <cell r="BN205">
            <v>0</v>
          </cell>
          <cell r="BO205">
            <v>0</v>
          </cell>
          <cell r="BQ205">
            <v>3377</v>
          </cell>
          <cell r="BR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38</v>
          </cell>
          <cell r="E207">
            <v>435070</v>
          </cell>
          <cell r="F207">
            <v>33410</v>
          </cell>
          <cell r="G207">
            <v>468480</v>
          </cell>
          <cell r="I207">
            <v>0</v>
          </cell>
          <cell r="J207">
            <v>0</v>
          </cell>
          <cell r="K207">
            <v>33410</v>
          </cell>
          <cell r="L207">
            <v>33410</v>
          </cell>
          <cell r="N207">
            <v>435070</v>
          </cell>
          <cell r="P207">
            <v>0</v>
          </cell>
          <cell r="Q207">
            <v>0</v>
          </cell>
          <cell r="R207">
            <v>33410</v>
          </cell>
          <cell r="S207">
            <v>33410</v>
          </cell>
          <cell r="U207">
            <v>60742.25</v>
          </cell>
          <cell r="V207">
            <v>0</v>
          </cell>
          <cell r="W207">
            <v>198</v>
          </cell>
          <cell r="X207">
            <v>38</v>
          </cell>
          <cell r="Y207">
            <v>435070</v>
          </cell>
          <cell r="Z207">
            <v>0</v>
          </cell>
          <cell r="AA207">
            <v>435070</v>
          </cell>
          <cell r="AB207">
            <v>33410</v>
          </cell>
          <cell r="AC207">
            <v>468480</v>
          </cell>
          <cell r="AD207">
            <v>0</v>
          </cell>
          <cell r="AE207">
            <v>0</v>
          </cell>
          <cell r="AF207">
            <v>0</v>
          </cell>
          <cell r="AG207">
            <v>468480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435070</v>
          </cell>
          <cell r="AM207">
            <v>471201</v>
          </cell>
          <cell r="AN207">
            <v>0</v>
          </cell>
          <cell r="AO207">
            <v>0</v>
          </cell>
          <cell r="AP207">
            <v>0</v>
          </cell>
          <cell r="AQ207">
            <v>27332.25</v>
          </cell>
          <cell r="AR207">
            <v>0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N207">
            <v>0</v>
          </cell>
          <cell r="BO207">
            <v>0</v>
          </cell>
          <cell r="BQ207">
            <v>28715</v>
          </cell>
          <cell r="BR207">
            <v>7981.5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1</v>
          </cell>
          <cell r="E208">
            <v>14659</v>
          </cell>
          <cell r="F208">
            <v>887</v>
          </cell>
          <cell r="G208">
            <v>15546</v>
          </cell>
          <cell r="I208">
            <v>0</v>
          </cell>
          <cell r="J208">
            <v>0</v>
          </cell>
          <cell r="K208">
            <v>887</v>
          </cell>
          <cell r="L208">
            <v>887</v>
          </cell>
          <cell r="N208">
            <v>14659</v>
          </cell>
          <cell r="P208">
            <v>0</v>
          </cell>
          <cell r="Q208">
            <v>0</v>
          </cell>
          <cell r="R208">
            <v>887</v>
          </cell>
          <cell r="S208">
            <v>887</v>
          </cell>
          <cell r="U208">
            <v>18262.25</v>
          </cell>
          <cell r="V208">
            <v>0</v>
          </cell>
          <cell r="W208">
            <v>199</v>
          </cell>
          <cell r="X208">
            <v>1</v>
          </cell>
          <cell r="Y208">
            <v>14659</v>
          </cell>
          <cell r="Z208">
            <v>0</v>
          </cell>
          <cell r="AA208">
            <v>14659</v>
          </cell>
          <cell r="AB208">
            <v>887</v>
          </cell>
          <cell r="AC208">
            <v>15546</v>
          </cell>
          <cell r="AD208">
            <v>0</v>
          </cell>
          <cell r="AE208">
            <v>0</v>
          </cell>
          <cell r="AF208">
            <v>0</v>
          </cell>
          <cell r="AG208">
            <v>15546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14659</v>
          </cell>
          <cell r="AM208">
            <v>66233</v>
          </cell>
          <cell r="AN208">
            <v>0</v>
          </cell>
          <cell r="AO208">
            <v>0</v>
          </cell>
          <cell r="AP208">
            <v>5574.25</v>
          </cell>
          <cell r="AQ208">
            <v>0</v>
          </cell>
          <cell r="AR208">
            <v>5528.25</v>
          </cell>
          <cell r="AS208">
            <v>6272.75</v>
          </cell>
          <cell r="AT208">
            <v>0</v>
          </cell>
          <cell r="AU208">
            <v>17375.25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Q208">
            <v>3147</v>
          </cell>
          <cell r="BR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131.75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131.75</v>
          </cell>
          <cell r="AR209">
            <v>0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917</v>
          </cell>
          <cell r="E210">
            <v>10209817</v>
          </cell>
          <cell r="F210">
            <v>808259</v>
          </cell>
          <cell r="G210">
            <v>11018076</v>
          </cell>
          <cell r="I210">
            <v>1073044.1632268466</v>
          </cell>
          <cell r="J210">
            <v>0.4726874703998688</v>
          </cell>
          <cell r="K210">
            <v>808259</v>
          </cell>
          <cell r="L210">
            <v>1881303.1632268466</v>
          </cell>
          <cell r="N210">
            <v>9136772.8367731534</v>
          </cell>
          <cell r="P210">
            <v>0</v>
          </cell>
          <cell r="Q210">
            <v>1073044.1632268466</v>
          </cell>
          <cell r="R210">
            <v>808259</v>
          </cell>
          <cell r="S210">
            <v>1881303.1632268466</v>
          </cell>
          <cell r="U210">
            <v>3078351.25</v>
          </cell>
          <cell r="V210">
            <v>0</v>
          </cell>
          <cell r="W210">
            <v>201</v>
          </cell>
          <cell r="X210">
            <v>917</v>
          </cell>
          <cell r="Y210">
            <v>10209817</v>
          </cell>
          <cell r="Z210">
            <v>0</v>
          </cell>
          <cell r="AA210">
            <v>10209817</v>
          </cell>
          <cell r="AB210">
            <v>808259</v>
          </cell>
          <cell r="AC210">
            <v>11018076</v>
          </cell>
          <cell r="AD210">
            <v>0</v>
          </cell>
          <cell r="AE210">
            <v>0</v>
          </cell>
          <cell r="AF210">
            <v>0</v>
          </cell>
          <cell r="AG210">
            <v>11018076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10209817</v>
          </cell>
          <cell r="AM210">
            <v>9088981</v>
          </cell>
          <cell r="AN210">
            <v>1120836</v>
          </cell>
          <cell r="AO210">
            <v>414446.25</v>
          </cell>
          <cell r="AP210">
            <v>141183.25</v>
          </cell>
          <cell r="AQ210">
            <v>172971.75</v>
          </cell>
          <cell r="AR210">
            <v>335677.75</v>
          </cell>
          <cell r="AS210">
            <v>84977.25</v>
          </cell>
          <cell r="AT210">
            <v>0</v>
          </cell>
          <cell r="AU210">
            <v>2270092.25</v>
          </cell>
          <cell r="AV210">
            <v>1073044.1632268466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1120836</v>
          </cell>
          <cell r="BK210">
            <v>1120836</v>
          </cell>
          <cell r="BL210">
            <v>0</v>
          </cell>
          <cell r="BN210">
            <v>0</v>
          </cell>
          <cell r="BO210">
            <v>0</v>
          </cell>
          <cell r="BQ210">
            <v>1841116</v>
          </cell>
          <cell r="BR210">
            <v>351734.25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Q212">
            <v>0</v>
          </cell>
          <cell r="BR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156</v>
          </cell>
          <cell r="E213">
            <v>1868412</v>
          </cell>
          <cell r="F213">
            <v>139308</v>
          </cell>
          <cell r="G213">
            <v>2007720</v>
          </cell>
          <cell r="I213">
            <v>0</v>
          </cell>
          <cell r="J213">
            <v>0</v>
          </cell>
          <cell r="K213">
            <v>139308</v>
          </cell>
          <cell r="L213">
            <v>139308</v>
          </cell>
          <cell r="N213">
            <v>1868412</v>
          </cell>
          <cell r="P213">
            <v>0</v>
          </cell>
          <cell r="Q213">
            <v>0</v>
          </cell>
          <cell r="R213">
            <v>139308</v>
          </cell>
          <cell r="S213">
            <v>139308</v>
          </cell>
          <cell r="U213">
            <v>295967.5</v>
          </cell>
          <cell r="V213">
            <v>0</v>
          </cell>
          <cell r="W213">
            <v>204</v>
          </cell>
          <cell r="X213">
            <v>156</v>
          </cell>
          <cell r="Y213">
            <v>1868412</v>
          </cell>
          <cell r="Z213">
            <v>0</v>
          </cell>
          <cell r="AA213">
            <v>1868412</v>
          </cell>
          <cell r="AB213">
            <v>139308</v>
          </cell>
          <cell r="AC213">
            <v>2007720</v>
          </cell>
          <cell r="AD213">
            <v>0</v>
          </cell>
          <cell r="AE213">
            <v>0</v>
          </cell>
          <cell r="AF213">
            <v>0</v>
          </cell>
          <cell r="AG213">
            <v>2007720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1868412</v>
          </cell>
          <cell r="AM213">
            <v>1897347</v>
          </cell>
          <cell r="AN213">
            <v>0</v>
          </cell>
          <cell r="AO213">
            <v>0</v>
          </cell>
          <cell r="AP213">
            <v>23771.25</v>
          </cell>
          <cell r="AQ213">
            <v>0</v>
          </cell>
          <cell r="AR213">
            <v>132888.25</v>
          </cell>
          <cell r="AS213">
            <v>0</v>
          </cell>
          <cell r="AT213">
            <v>0</v>
          </cell>
          <cell r="AU213">
            <v>156659.5</v>
          </cell>
          <cell r="AV213">
            <v>0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Q213">
            <v>34398</v>
          </cell>
          <cell r="BR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Q214">
            <v>0</v>
          </cell>
          <cell r="BR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6</v>
          </cell>
          <cell r="E216">
            <v>94574</v>
          </cell>
          <cell r="F216">
            <v>5316</v>
          </cell>
          <cell r="G216">
            <v>99890</v>
          </cell>
          <cell r="I216">
            <v>34141.391737056809</v>
          </cell>
          <cell r="J216">
            <v>0.94837199269602246</v>
          </cell>
          <cell r="K216">
            <v>5316</v>
          </cell>
          <cell r="L216">
            <v>39457.391737056809</v>
          </cell>
          <cell r="N216">
            <v>60432.608262943191</v>
          </cell>
          <cell r="P216">
            <v>0</v>
          </cell>
          <cell r="Q216">
            <v>34141.391737056809</v>
          </cell>
          <cell r="R216">
            <v>5316</v>
          </cell>
          <cell r="S216">
            <v>39457.391737056809</v>
          </cell>
          <cell r="U216">
            <v>41316</v>
          </cell>
          <cell r="V216">
            <v>0</v>
          </cell>
          <cell r="W216">
            <v>207</v>
          </cell>
          <cell r="X216">
            <v>6</v>
          </cell>
          <cell r="Y216">
            <v>94574</v>
          </cell>
          <cell r="Z216">
            <v>0</v>
          </cell>
          <cell r="AA216">
            <v>94574</v>
          </cell>
          <cell r="AB216">
            <v>5316</v>
          </cell>
          <cell r="AC216">
            <v>99890</v>
          </cell>
          <cell r="AD216">
            <v>0</v>
          </cell>
          <cell r="AE216">
            <v>0</v>
          </cell>
          <cell r="AF216">
            <v>0</v>
          </cell>
          <cell r="AG216">
            <v>99890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94574</v>
          </cell>
          <cell r="AM216">
            <v>58912</v>
          </cell>
          <cell r="AN216">
            <v>35662</v>
          </cell>
          <cell r="AO216">
            <v>0</v>
          </cell>
          <cell r="AP216">
            <v>338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36000</v>
          </cell>
          <cell r="AV216">
            <v>34141.391737056809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35662</v>
          </cell>
          <cell r="BK216">
            <v>35662</v>
          </cell>
          <cell r="BL216">
            <v>0</v>
          </cell>
          <cell r="BN216">
            <v>0</v>
          </cell>
          <cell r="BO216">
            <v>0</v>
          </cell>
          <cell r="BQ216">
            <v>689</v>
          </cell>
          <cell r="BR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</v>
          </cell>
          <cell r="E217">
            <v>60678</v>
          </cell>
          <cell r="F217">
            <v>2679</v>
          </cell>
          <cell r="G217">
            <v>63357</v>
          </cell>
          <cell r="I217">
            <v>32557.91739649565</v>
          </cell>
          <cell r="J217">
            <v>0.82122605078749544</v>
          </cell>
          <cell r="K217">
            <v>2679</v>
          </cell>
          <cell r="L217">
            <v>35236.91739649565</v>
          </cell>
          <cell r="N217">
            <v>28120.08260350435</v>
          </cell>
          <cell r="P217">
            <v>0</v>
          </cell>
          <cell r="Q217">
            <v>32557.91739649565</v>
          </cell>
          <cell r="R217">
            <v>2679</v>
          </cell>
          <cell r="S217">
            <v>35236.91739649565</v>
          </cell>
          <cell r="U217">
            <v>42324.5</v>
          </cell>
          <cell r="V217">
            <v>0</v>
          </cell>
          <cell r="W217">
            <v>208</v>
          </cell>
          <cell r="X217">
            <v>3</v>
          </cell>
          <cell r="Y217">
            <v>60678</v>
          </cell>
          <cell r="Z217">
            <v>0</v>
          </cell>
          <cell r="AA217">
            <v>60678</v>
          </cell>
          <cell r="AB217">
            <v>2679</v>
          </cell>
          <cell r="AC217">
            <v>63357</v>
          </cell>
          <cell r="AD217">
            <v>0</v>
          </cell>
          <cell r="AE217">
            <v>0</v>
          </cell>
          <cell r="AF217">
            <v>0</v>
          </cell>
          <cell r="AG217">
            <v>63357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60678</v>
          </cell>
          <cell r="AM217">
            <v>26670</v>
          </cell>
          <cell r="AN217">
            <v>34008</v>
          </cell>
          <cell r="AO217">
            <v>542.5</v>
          </cell>
          <cell r="AP217">
            <v>5095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39645.5</v>
          </cell>
          <cell r="AV217">
            <v>32557.91739649565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34008</v>
          </cell>
          <cell r="BK217">
            <v>34008</v>
          </cell>
          <cell r="BL217">
            <v>0</v>
          </cell>
          <cell r="BN217">
            <v>0</v>
          </cell>
          <cell r="BO217">
            <v>0</v>
          </cell>
          <cell r="BQ217">
            <v>12229</v>
          </cell>
          <cell r="BR217">
            <v>542.5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55</v>
          </cell>
          <cell r="E218">
            <v>691625</v>
          </cell>
          <cell r="F218">
            <v>49115</v>
          </cell>
          <cell r="G218">
            <v>740740</v>
          </cell>
          <cell r="I218">
            <v>18698.208794135397</v>
          </cell>
          <cell r="J218">
            <v>0.3506330525650308</v>
          </cell>
          <cell r="K218">
            <v>49115</v>
          </cell>
          <cell r="L218">
            <v>67813.208794135397</v>
          </cell>
          <cell r="N218">
            <v>672926.79120586463</v>
          </cell>
          <cell r="P218">
            <v>0</v>
          </cell>
          <cell r="Q218">
            <v>18698.208794135397</v>
          </cell>
          <cell r="R218">
            <v>49115</v>
          </cell>
          <cell r="S218">
            <v>67813.208794135397</v>
          </cell>
          <cell r="U218">
            <v>102442</v>
          </cell>
          <cell r="V218">
            <v>0</v>
          </cell>
          <cell r="W218">
            <v>209</v>
          </cell>
          <cell r="X218">
            <v>55</v>
          </cell>
          <cell r="Y218">
            <v>691625</v>
          </cell>
          <cell r="Z218">
            <v>0</v>
          </cell>
          <cell r="AA218">
            <v>691625</v>
          </cell>
          <cell r="AB218">
            <v>49115</v>
          </cell>
          <cell r="AC218">
            <v>740740</v>
          </cell>
          <cell r="AD218">
            <v>0</v>
          </cell>
          <cell r="AE218">
            <v>0</v>
          </cell>
          <cell r="AF218">
            <v>0</v>
          </cell>
          <cell r="AG218">
            <v>740740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691625</v>
          </cell>
          <cell r="AM218">
            <v>672094</v>
          </cell>
          <cell r="AN218">
            <v>19531</v>
          </cell>
          <cell r="AO218">
            <v>0</v>
          </cell>
          <cell r="AP218">
            <v>0</v>
          </cell>
          <cell r="AQ218">
            <v>33796</v>
          </cell>
          <cell r="AR218">
            <v>0</v>
          </cell>
          <cell r="AS218">
            <v>0</v>
          </cell>
          <cell r="AT218">
            <v>0</v>
          </cell>
          <cell r="AU218">
            <v>53327</v>
          </cell>
          <cell r="AV218">
            <v>18698.208794135397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19531</v>
          </cell>
          <cell r="BK218">
            <v>19531</v>
          </cell>
          <cell r="BL218">
            <v>0</v>
          </cell>
          <cell r="BN218">
            <v>0</v>
          </cell>
          <cell r="BO218">
            <v>0</v>
          </cell>
          <cell r="BQ218">
            <v>59525</v>
          </cell>
          <cell r="BR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203</v>
          </cell>
          <cell r="E219">
            <v>2296608</v>
          </cell>
          <cell r="F219">
            <v>180951</v>
          </cell>
          <cell r="G219">
            <v>2477559</v>
          </cell>
          <cell r="I219">
            <v>212939.96174424101</v>
          </cell>
          <cell r="J219">
            <v>0.5234789000506197</v>
          </cell>
          <cell r="K219">
            <v>180951</v>
          </cell>
          <cell r="L219">
            <v>393890.96174424101</v>
          </cell>
          <cell r="N219">
            <v>2083668.038255759</v>
          </cell>
          <cell r="P219">
            <v>0</v>
          </cell>
          <cell r="Q219">
            <v>212939.96174424101</v>
          </cell>
          <cell r="R219">
            <v>180951</v>
          </cell>
          <cell r="S219">
            <v>393890.96174424101</v>
          </cell>
          <cell r="U219">
            <v>587729.5</v>
          </cell>
          <cell r="V219">
            <v>0</v>
          </cell>
          <cell r="W219">
            <v>210</v>
          </cell>
          <cell r="X219">
            <v>203</v>
          </cell>
          <cell r="Y219">
            <v>2296608</v>
          </cell>
          <cell r="Z219">
            <v>0</v>
          </cell>
          <cell r="AA219">
            <v>2296608</v>
          </cell>
          <cell r="AB219">
            <v>180951</v>
          </cell>
          <cell r="AC219">
            <v>2477559</v>
          </cell>
          <cell r="AD219">
            <v>0</v>
          </cell>
          <cell r="AE219">
            <v>0</v>
          </cell>
          <cell r="AF219">
            <v>0</v>
          </cell>
          <cell r="AG219">
            <v>2477559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2296608</v>
          </cell>
          <cell r="AM219">
            <v>2074184</v>
          </cell>
          <cell r="AN219">
            <v>222424</v>
          </cell>
          <cell r="AO219">
            <v>48342.75</v>
          </cell>
          <cell r="AP219">
            <v>31722.75</v>
          </cell>
          <cell r="AQ219">
            <v>5776.75</v>
          </cell>
          <cell r="AR219">
            <v>39572.25</v>
          </cell>
          <cell r="AS219">
            <v>58940</v>
          </cell>
          <cell r="AT219">
            <v>0</v>
          </cell>
          <cell r="AU219">
            <v>406778.5</v>
          </cell>
          <cell r="AV219">
            <v>212939.96174424101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222424</v>
          </cell>
          <cell r="BK219">
            <v>222424</v>
          </cell>
          <cell r="BL219">
            <v>0</v>
          </cell>
          <cell r="BN219">
            <v>0</v>
          </cell>
          <cell r="BO219">
            <v>0</v>
          </cell>
          <cell r="BQ219">
            <v>290518</v>
          </cell>
          <cell r="BR219">
            <v>65071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63773</v>
          </cell>
          <cell r="F220">
            <v>4465</v>
          </cell>
          <cell r="G220">
            <v>68238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63773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U220">
            <v>25974.25</v>
          </cell>
          <cell r="V220">
            <v>0</v>
          </cell>
          <cell r="W220">
            <v>211</v>
          </cell>
          <cell r="X220">
            <v>5</v>
          </cell>
          <cell r="Y220">
            <v>63773</v>
          </cell>
          <cell r="Z220">
            <v>0</v>
          </cell>
          <cell r="AA220">
            <v>63773</v>
          </cell>
          <cell r="AB220">
            <v>4465</v>
          </cell>
          <cell r="AC220">
            <v>68238</v>
          </cell>
          <cell r="AD220">
            <v>0</v>
          </cell>
          <cell r="AE220">
            <v>0</v>
          </cell>
          <cell r="AF220">
            <v>0</v>
          </cell>
          <cell r="AG220">
            <v>68238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63773</v>
          </cell>
          <cell r="AM220">
            <v>99979</v>
          </cell>
          <cell r="AN220">
            <v>0</v>
          </cell>
          <cell r="AO220">
            <v>0</v>
          </cell>
          <cell r="AP220">
            <v>14998.5</v>
          </cell>
          <cell r="AQ220">
            <v>5980</v>
          </cell>
          <cell r="AR220">
            <v>0</v>
          </cell>
          <cell r="AS220">
            <v>530.75</v>
          </cell>
          <cell r="AT220">
            <v>0</v>
          </cell>
          <cell r="AU220">
            <v>21509.25</v>
          </cell>
          <cell r="AV220">
            <v>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Q220">
            <v>27697</v>
          </cell>
          <cell r="BR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106</v>
          </cell>
          <cell r="E221">
            <v>1019508</v>
          </cell>
          <cell r="F221">
            <v>94658</v>
          </cell>
          <cell r="G221">
            <v>1114166</v>
          </cell>
          <cell r="I221">
            <v>96170.696134661674</v>
          </cell>
          <cell r="J221">
            <v>0.63231507126995767</v>
          </cell>
          <cell r="K221">
            <v>94658</v>
          </cell>
          <cell r="L221">
            <v>190828.69613466167</v>
          </cell>
          <cell r="N221">
            <v>923337.30386533833</v>
          </cell>
          <cell r="P221">
            <v>0</v>
          </cell>
          <cell r="Q221">
            <v>96170.696134661674</v>
          </cell>
          <cell r="R221">
            <v>94658</v>
          </cell>
          <cell r="S221">
            <v>190828.69613466167</v>
          </cell>
          <cell r="U221">
            <v>246751</v>
          </cell>
          <cell r="V221">
            <v>0</v>
          </cell>
          <cell r="W221">
            <v>212</v>
          </cell>
          <cell r="X221">
            <v>106</v>
          </cell>
          <cell r="Y221">
            <v>1019508</v>
          </cell>
          <cell r="Z221">
            <v>0</v>
          </cell>
          <cell r="AA221">
            <v>1019508</v>
          </cell>
          <cell r="AB221">
            <v>94658</v>
          </cell>
          <cell r="AC221">
            <v>1114166</v>
          </cell>
          <cell r="AD221">
            <v>0</v>
          </cell>
          <cell r="AE221">
            <v>0</v>
          </cell>
          <cell r="AF221">
            <v>0</v>
          </cell>
          <cell r="AG221">
            <v>1114166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1019508</v>
          </cell>
          <cell r="AM221">
            <v>919054</v>
          </cell>
          <cell r="AN221">
            <v>100454</v>
          </cell>
          <cell r="AO221">
            <v>9678.5</v>
          </cell>
          <cell r="AP221">
            <v>26569.25</v>
          </cell>
          <cell r="AQ221">
            <v>15391.25</v>
          </cell>
          <cell r="AR221">
            <v>0</v>
          </cell>
          <cell r="AS221">
            <v>0</v>
          </cell>
          <cell r="AT221">
            <v>0</v>
          </cell>
          <cell r="AU221">
            <v>152093</v>
          </cell>
          <cell r="AV221">
            <v>96170.696134661674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100454</v>
          </cell>
          <cell r="BK221">
            <v>100454</v>
          </cell>
          <cell r="BL221">
            <v>0</v>
          </cell>
          <cell r="BN221">
            <v>0</v>
          </cell>
          <cell r="BO221">
            <v>0</v>
          </cell>
          <cell r="BQ221">
            <v>64604</v>
          </cell>
          <cell r="BR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6</v>
          </cell>
          <cell r="E222">
            <v>72018</v>
          </cell>
          <cell r="F222">
            <v>5261</v>
          </cell>
          <cell r="G222">
            <v>77279</v>
          </cell>
          <cell r="I222">
            <v>0</v>
          </cell>
          <cell r="J222">
            <v>0</v>
          </cell>
          <cell r="K222">
            <v>5261</v>
          </cell>
          <cell r="L222">
            <v>5261</v>
          </cell>
          <cell r="N222">
            <v>72018</v>
          </cell>
          <cell r="P222">
            <v>0</v>
          </cell>
          <cell r="Q222">
            <v>0</v>
          </cell>
          <cell r="R222">
            <v>5261</v>
          </cell>
          <cell r="S222">
            <v>5261</v>
          </cell>
          <cell r="U222">
            <v>12824</v>
          </cell>
          <cell r="V222">
            <v>0</v>
          </cell>
          <cell r="W222">
            <v>213</v>
          </cell>
          <cell r="X222">
            <v>6</v>
          </cell>
          <cell r="Y222">
            <v>72018</v>
          </cell>
          <cell r="Z222">
            <v>0</v>
          </cell>
          <cell r="AA222">
            <v>72018</v>
          </cell>
          <cell r="AB222">
            <v>5261</v>
          </cell>
          <cell r="AC222">
            <v>77279</v>
          </cell>
          <cell r="AD222">
            <v>0</v>
          </cell>
          <cell r="AE222">
            <v>0</v>
          </cell>
          <cell r="AF222">
            <v>0</v>
          </cell>
          <cell r="AG222">
            <v>77279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72018</v>
          </cell>
          <cell r="AM222">
            <v>77242</v>
          </cell>
          <cell r="AN222">
            <v>0</v>
          </cell>
          <cell r="AO222">
            <v>0</v>
          </cell>
          <cell r="AP222">
            <v>2054</v>
          </cell>
          <cell r="AQ222">
            <v>0</v>
          </cell>
          <cell r="AR222">
            <v>0</v>
          </cell>
          <cell r="AS222">
            <v>5509</v>
          </cell>
          <cell r="AT222">
            <v>0</v>
          </cell>
          <cell r="AU222">
            <v>7563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Q222">
            <v>0</v>
          </cell>
          <cell r="BR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10607.25</v>
          </cell>
          <cell r="V223">
            <v>0</v>
          </cell>
          <cell r="W223">
            <v>214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0</v>
          </cell>
          <cell r="AM223">
            <v>39233</v>
          </cell>
          <cell r="AN223">
            <v>0</v>
          </cell>
          <cell r="AO223">
            <v>4210.25</v>
          </cell>
          <cell r="AP223">
            <v>0</v>
          </cell>
          <cell r="AQ223">
            <v>1710.5</v>
          </cell>
          <cell r="AR223">
            <v>1808</v>
          </cell>
          <cell r="AS223">
            <v>2878.5</v>
          </cell>
          <cell r="AT223">
            <v>0</v>
          </cell>
          <cell r="AU223">
            <v>10607.25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Q223">
            <v>1429</v>
          </cell>
          <cell r="BR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Q224">
            <v>0</v>
          </cell>
          <cell r="BR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Q226">
            <v>0</v>
          </cell>
          <cell r="BR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136</v>
          </cell>
          <cell r="E227">
            <v>1519664</v>
          </cell>
          <cell r="F227">
            <v>121448</v>
          </cell>
          <cell r="G227">
            <v>1641112</v>
          </cell>
          <cell r="I227">
            <v>0</v>
          </cell>
          <cell r="J227">
            <v>0</v>
          </cell>
          <cell r="K227">
            <v>121448</v>
          </cell>
          <cell r="L227">
            <v>121448</v>
          </cell>
          <cell r="N227">
            <v>1519664</v>
          </cell>
          <cell r="P227">
            <v>0</v>
          </cell>
          <cell r="Q227">
            <v>0</v>
          </cell>
          <cell r="R227">
            <v>121448</v>
          </cell>
          <cell r="S227">
            <v>121448</v>
          </cell>
          <cell r="U227">
            <v>142446.75</v>
          </cell>
          <cell r="V227">
            <v>0</v>
          </cell>
          <cell r="W227">
            <v>218</v>
          </cell>
          <cell r="X227">
            <v>136</v>
          </cell>
          <cell r="Y227">
            <v>1519664</v>
          </cell>
          <cell r="Z227">
            <v>0</v>
          </cell>
          <cell r="AA227">
            <v>1519664</v>
          </cell>
          <cell r="AB227">
            <v>121448</v>
          </cell>
          <cell r="AC227">
            <v>1641112</v>
          </cell>
          <cell r="AD227">
            <v>0</v>
          </cell>
          <cell r="AE227">
            <v>0</v>
          </cell>
          <cell r="AF227">
            <v>0</v>
          </cell>
          <cell r="AG227">
            <v>1641112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1519664</v>
          </cell>
          <cell r="AM227">
            <v>1533101</v>
          </cell>
          <cell r="AN227">
            <v>0</v>
          </cell>
          <cell r="AO227">
            <v>0</v>
          </cell>
          <cell r="AP227">
            <v>0</v>
          </cell>
          <cell r="AQ227">
            <v>8778.5</v>
          </cell>
          <cell r="AR227">
            <v>0</v>
          </cell>
          <cell r="AS227">
            <v>12220.25</v>
          </cell>
          <cell r="AT227">
            <v>0</v>
          </cell>
          <cell r="AU227">
            <v>20998.75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Q227">
            <v>142974</v>
          </cell>
          <cell r="BR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10</v>
          </cell>
          <cell r="E228">
            <v>118740</v>
          </cell>
          <cell r="F228">
            <v>8930</v>
          </cell>
          <cell r="G228">
            <v>127670</v>
          </cell>
          <cell r="I228">
            <v>45643.121318375874</v>
          </cell>
          <cell r="J228">
            <v>0.75440681826015465</v>
          </cell>
          <cell r="K228">
            <v>8930</v>
          </cell>
          <cell r="L228">
            <v>54573.121318375874</v>
          </cell>
          <cell r="N228">
            <v>73096.878681624134</v>
          </cell>
          <cell r="P228">
            <v>0</v>
          </cell>
          <cell r="Q228">
            <v>45643.121318375874</v>
          </cell>
          <cell r="R228">
            <v>8930</v>
          </cell>
          <cell r="S228">
            <v>54573.121318375874</v>
          </cell>
          <cell r="U228">
            <v>69432</v>
          </cell>
          <cell r="V228">
            <v>0</v>
          </cell>
          <cell r="W228">
            <v>219</v>
          </cell>
          <cell r="X228">
            <v>10</v>
          </cell>
          <cell r="Y228">
            <v>118740</v>
          </cell>
          <cell r="Z228">
            <v>0</v>
          </cell>
          <cell r="AA228">
            <v>118740</v>
          </cell>
          <cell r="AB228">
            <v>8930</v>
          </cell>
          <cell r="AC228">
            <v>127670</v>
          </cell>
          <cell r="AD228">
            <v>0</v>
          </cell>
          <cell r="AE228">
            <v>0</v>
          </cell>
          <cell r="AF228">
            <v>0</v>
          </cell>
          <cell r="AG228">
            <v>127670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118740</v>
          </cell>
          <cell r="AM228">
            <v>71064</v>
          </cell>
          <cell r="AN228">
            <v>47676</v>
          </cell>
          <cell r="AO228">
            <v>3816</v>
          </cell>
          <cell r="AP228">
            <v>603.75</v>
          </cell>
          <cell r="AQ228">
            <v>4906</v>
          </cell>
          <cell r="AR228">
            <v>3500.25</v>
          </cell>
          <cell r="AS228">
            <v>0</v>
          </cell>
          <cell r="AT228">
            <v>0</v>
          </cell>
          <cell r="AU228">
            <v>60502</v>
          </cell>
          <cell r="AV228">
            <v>45643.121318375874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47676</v>
          </cell>
          <cell r="BK228">
            <v>47676</v>
          </cell>
          <cell r="BL228">
            <v>0</v>
          </cell>
          <cell r="BN228">
            <v>0</v>
          </cell>
          <cell r="BO228">
            <v>0</v>
          </cell>
          <cell r="BQ228">
            <v>241</v>
          </cell>
          <cell r="BR228">
            <v>3816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30</v>
          </cell>
          <cell r="E229">
            <v>426243</v>
          </cell>
          <cell r="F229">
            <v>26758</v>
          </cell>
          <cell r="G229">
            <v>453001</v>
          </cell>
          <cell r="I229">
            <v>120998.88449506857</v>
          </cell>
          <cell r="J229">
            <v>0.64041921113952571</v>
          </cell>
          <cell r="K229">
            <v>26758</v>
          </cell>
          <cell r="L229">
            <v>147756.88449506857</v>
          </cell>
          <cell r="N229">
            <v>305244.11550493143</v>
          </cell>
          <cell r="P229">
            <v>0</v>
          </cell>
          <cell r="Q229">
            <v>120998.88449506857</v>
          </cell>
          <cell r="R229">
            <v>26758</v>
          </cell>
          <cell r="S229">
            <v>147756.88449506857</v>
          </cell>
          <cell r="U229">
            <v>215695</v>
          </cell>
          <cell r="V229">
            <v>0</v>
          </cell>
          <cell r="W229">
            <v>220</v>
          </cell>
          <cell r="X229">
            <v>30</v>
          </cell>
          <cell r="Y229">
            <v>426243</v>
          </cell>
          <cell r="Z229">
            <v>0</v>
          </cell>
          <cell r="AA229">
            <v>426243</v>
          </cell>
          <cell r="AB229">
            <v>26758</v>
          </cell>
          <cell r="AC229">
            <v>453001</v>
          </cell>
          <cell r="AD229">
            <v>0</v>
          </cell>
          <cell r="AE229">
            <v>0</v>
          </cell>
          <cell r="AF229">
            <v>0</v>
          </cell>
          <cell r="AG229">
            <v>453001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426243</v>
          </cell>
          <cell r="AM229">
            <v>299855</v>
          </cell>
          <cell r="AN229">
            <v>126388</v>
          </cell>
          <cell r="AO229">
            <v>15330</v>
          </cell>
          <cell r="AP229">
            <v>15815.75</v>
          </cell>
          <cell r="AQ229">
            <v>9567</v>
          </cell>
          <cell r="AR229">
            <v>0</v>
          </cell>
          <cell r="AS229">
            <v>21836.25</v>
          </cell>
          <cell r="AT229">
            <v>0</v>
          </cell>
          <cell r="AU229">
            <v>188937</v>
          </cell>
          <cell r="AV229">
            <v>120998.88449506857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126388</v>
          </cell>
          <cell r="BK229">
            <v>126388</v>
          </cell>
          <cell r="BL229">
            <v>0</v>
          </cell>
          <cell r="BN229">
            <v>0</v>
          </cell>
          <cell r="BO229">
            <v>0</v>
          </cell>
          <cell r="BQ229">
            <v>14348</v>
          </cell>
          <cell r="BR229">
            <v>11814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23</v>
          </cell>
          <cell r="E230">
            <v>455860</v>
          </cell>
          <cell r="F230">
            <v>20539</v>
          </cell>
          <cell r="G230">
            <v>476399</v>
          </cell>
          <cell r="I230">
            <v>0</v>
          </cell>
          <cell r="J230">
            <v>0</v>
          </cell>
          <cell r="K230">
            <v>20539</v>
          </cell>
          <cell r="L230">
            <v>20539</v>
          </cell>
          <cell r="N230">
            <v>455860</v>
          </cell>
          <cell r="P230">
            <v>0</v>
          </cell>
          <cell r="Q230">
            <v>0</v>
          </cell>
          <cell r="R230">
            <v>20539</v>
          </cell>
          <cell r="S230">
            <v>20539</v>
          </cell>
          <cell r="U230">
            <v>78749.75</v>
          </cell>
          <cell r="V230">
            <v>0</v>
          </cell>
          <cell r="W230">
            <v>221</v>
          </cell>
          <cell r="X230">
            <v>23</v>
          </cell>
          <cell r="Y230">
            <v>455860</v>
          </cell>
          <cell r="Z230">
            <v>0</v>
          </cell>
          <cell r="AA230">
            <v>455860</v>
          </cell>
          <cell r="AB230">
            <v>20539</v>
          </cell>
          <cell r="AC230">
            <v>476399</v>
          </cell>
          <cell r="AD230">
            <v>0</v>
          </cell>
          <cell r="AE230">
            <v>0</v>
          </cell>
          <cell r="AF230">
            <v>0</v>
          </cell>
          <cell r="AG230">
            <v>476399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455860</v>
          </cell>
          <cell r="AM230">
            <v>513120</v>
          </cell>
          <cell r="AN230">
            <v>0</v>
          </cell>
          <cell r="AO230">
            <v>0</v>
          </cell>
          <cell r="AP230">
            <v>0</v>
          </cell>
          <cell r="AQ230">
            <v>42530</v>
          </cell>
          <cell r="AR230">
            <v>15680.75</v>
          </cell>
          <cell r="AS230">
            <v>0</v>
          </cell>
          <cell r="AT230">
            <v>0</v>
          </cell>
          <cell r="AU230">
            <v>58210.75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Q230">
            <v>46555</v>
          </cell>
          <cell r="BR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</v>
          </cell>
          <cell r="E232">
            <v>8950</v>
          </cell>
          <cell r="F232">
            <v>893</v>
          </cell>
          <cell r="G232">
            <v>9843</v>
          </cell>
          <cell r="I232">
            <v>0</v>
          </cell>
          <cell r="J232">
            <v>0</v>
          </cell>
          <cell r="K232">
            <v>893</v>
          </cell>
          <cell r="L232">
            <v>893</v>
          </cell>
          <cell r="N232">
            <v>8950</v>
          </cell>
          <cell r="P232">
            <v>0</v>
          </cell>
          <cell r="Q232">
            <v>0</v>
          </cell>
          <cell r="R232">
            <v>893</v>
          </cell>
          <cell r="S232">
            <v>893</v>
          </cell>
          <cell r="U232">
            <v>3517.25</v>
          </cell>
          <cell r="V232">
            <v>0</v>
          </cell>
          <cell r="W232">
            <v>223</v>
          </cell>
          <cell r="X232">
            <v>1</v>
          </cell>
          <cell r="Y232">
            <v>8950</v>
          </cell>
          <cell r="Z232">
            <v>0</v>
          </cell>
          <cell r="AA232">
            <v>8950</v>
          </cell>
          <cell r="AB232">
            <v>893</v>
          </cell>
          <cell r="AC232">
            <v>9843</v>
          </cell>
          <cell r="AD232">
            <v>0</v>
          </cell>
          <cell r="AE232">
            <v>0</v>
          </cell>
          <cell r="AF232">
            <v>0</v>
          </cell>
          <cell r="AG232">
            <v>9843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8950</v>
          </cell>
          <cell r="AM232">
            <v>18588</v>
          </cell>
          <cell r="AN232">
            <v>0</v>
          </cell>
          <cell r="AO232">
            <v>2271</v>
          </cell>
          <cell r="AP232">
            <v>211.75</v>
          </cell>
          <cell r="AQ232">
            <v>119.75</v>
          </cell>
          <cell r="AR232">
            <v>21.75</v>
          </cell>
          <cell r="AS232">
            <v>0</v>
          </cell>
          <cell r="AT232">
            <v>0</v>
          </cell>
          <cell r="AU232">
            <v>2624.25</v>
          </cell>
          <cell r="AV232">
            <v>0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N232">
            <v>0</v>
          </cell>
          <cell r="BO232">
            <v>0</v>
          </cell>
          <cell r="BQ232">
            <v>2206</v>
          </cell>
          <cell r="BR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28</v>
          </cell>
          <cell r="E235">
            <v>307412</v>
          </cell>
          <cell r="F235">
            <v>25004</v>
          </cell>
          <cell r="G235">
            <v>332416</v>
          </cell>
          <cell r="I235">
            <v>0</v>
          </cell>
          <cell r="J235">
            <v>0</v>
          </cell>
          <cell r="K235">
            <v>25004</v>
          </cell>
          <cell r="L235">
            <v>25004</v>
          </cell>
          <cell r="N235">
            <v>307412</v>
          </cell>
          <cell r="P235">
            <v>0</v>
          </cell>
          <cell r="Q235">
            <v>0</v>
          </cell>
          <cell r="R235">
            <v>25004</v>
          </cell>
          <cell r="S235">
            <v>25004</v>
          </cell>
          <cell r="U235">
            <v>57020.75</v>
          </cell>
          <cell r="V235">
            <v>0</v>
          </cell>
          <cell r="W235">
            <v>226</v>
          </cell>
          <cell r="X235">
            <v>28</v>
          </cell>
          <cell r="Y235">
            <v>307412</v>
          </cell>
          <cell r="Z235">
            <v>0</v>
          </cell>
          <cell r="AA235">
            <v>307412</v>
          </cell>
          <cell r="AB235">
            <v>25004</v>
          </cell>
          <cell r="AC235">
            <v>332416</v>
          </cell>
          <cell r="AD235">
            <v>0</v>
          </cell>
          <cell r="AE235">
            <v>0</v>
          </cell>
          <cell r="AF235">
            <v>0</v>
          </cell>
          <cell r="AG235">
            <v>332416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307412</v>
          </cell>
          <cell r="AM235">
            <v>355758</v>
          </cell>
          <cell r="AN235">
            <v>0</v>
          </cell>
          <cell r="AO235">
            <v>8768.75</v>
          </cell>
          <cell r="AP235">
            <v>13604.25</v>
          </cell>
          <cell r="AQ235">
            <v>0</v>
          </cell>
          <cell r="AR235">
            <v>9643.75</v>
          </cell>
          <cell r="AS235">
            <v>0</v>
          </cell>
          <cell r="AT235">
            <v>0</v>
          </cell>
          <cell r="AU235">
            <v>32016.75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Q235">
            <v>8309</v>
          </cell>
          <cell r="BR235">
            <v>6551.75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4</v>
          </cell>
          <cell r="E236">
            <v>43534</v>
          </cell>
          <cell r="F236">
            <v>3551</v>
          </cell>
          <cell r="G236">
            <v>47085</v>
          </cell>
          <cell r="I236">
            <v>0</v>
          </cell>
          <cell r="J236">
            <v>0</v>
          </cell>
          <cell r="K236">
            <v>3551</v>
          </cell>
          <cell r="L236">
            <v>3551</v>
          </cell>
          <cell r="N236">
            <v>43534</v>
          </cell>
          <cell r="P236">
            <v>0</v>
          </cell>
          <cell r="Q236">
            <v>0</v>
          </cell>
          <cell r="R236">
            <v>3551</v>
          </cell>
          <cell r="S236">
            <v>3551</v>
          </cell>
          <cell r="U236">
            <v>16157.5</v>
          </cell>
          <cell r="V236">
            <v>0</v>
          </cell>
          <cell r="W236">
            <v>227</v>
          </cell>
          <cell r="X236">
            <v>4</v>
          </cell>
          <cell r="Y236">
            <v>43534</v>
          </cell>
          <cell r="Z236">
            <v>0</v>
          </cell>
          <cell r="AA236">
            <v>43534</v>
          </cell>
          <cell r="AB236">
            <v>3551</v>
          </cell>
          <cell r="AC236">
            <v>47085</v>
          </cell>
          <cell r="AD236">
            <v>0</v>
          </cell>
          <cell r="AE236">
            <v>0</v>
          </cell>
          <cell r="AF236">
            <v>0</v>
          </cell>
          <cell r="AG236">
            <v>47085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43534</v>
          </cell>
          <cell r="AM236">
            <v>57362</v>
          </cell>
          <cell r="AN236">
            <v>0</v>
          </cell>
          <cell r="AO236">
            <v>0</v>
          </cell>
          <cell r="AP236">
            <v>947.25</v>
          </cell>
          <cell r="AQ236">
            <v>4765.5</v>
          </cell>
          <cell r="AR236">
            <v>0</v>
          </cell>
          <cell r="AS236">
            <v>6893.75</v>
          </cell>
          <cell r="AT236">
            <v>0</v>
          </cell>
          <cell r="AU236">
            <v>12606.5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Q236">
            <v>3881</v>
          </cell>
          <cell r="BR236">
            <v>394.5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Q237">
            <v>0</v>
          </cell>
          <cell r="BR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44</v>
          </cell>
          <cell r="E238">
            <v>460551</v>
          </cell>
          <cell r="F238">
            <v>39080</v>
          </cell>
          <cell r="G238">
            <v>499631</v>
          </cell>
          <cell r="I238">
            <v>0</v>
          </cell>
          <cell r="J238">
            <v>0</v>
          </cell>
          <cell r="K238">
            <v>39080</v>
          </cell>
          <cell r="L238">
            <v>39080</v>
          </cell>
          <cell r="N238">
            <v>460551</v>
          </cell>
          <cell r="P238">
            <v>0</v>
          </cell>
          <cell r="Q238">
            <v>0</v>
          </cell>
          <cell r="R238">
            <v>39080</v>
          </cell>
          <cell r="S238">
            <v>39080</v>
          </cell>
          <cell r="U238">
            <v>114362.5</v>
          </cell>
          <cell r="V238">
            <v>0</v>
          </cell>
          <cell r="W238">
            <v>229</v>
          </cell>
          <cell r="X238">
            <v>44</v>
          </cell>
          <cell r="Y238">
            <v>460551</v>
          </cell>
          <cell r="Z238">
            <v>0</v>
          </cell>
          <cell r="AA238">
            <v>460551</v>
          </cell>
          <cell r="AB238">
            <v>39080</v>
          </cell>
          <cell r="AC238">
            <v>499631</v>
          </cell>
          <cell r="AD238">
            <v>0</v>
          </cell>
          <cell r="AE238">
            <v>0</v>
          </cell>
          <cell r="AF238">
            <v>0</v>
          </cell>
          <cell r="AG238">
            <v>499631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460551</v>
          </cell>
          <cell r="AM238">
            <v>546894</v>
          </cell>
          <cell r="AN238">
            <v>0</v>
          </cell>
          <cell r="AO238">
            <v>20023.5</v>
          </cell>
          <cell r="AP238">
            <v>3182.25</v>
          </cell>
          <cell r="AQ238">
            <v>27069.25</v>
          </cell>
          <cell r="AR238">
            <v>0</v>
          </cell>
          <cell r="AS238">
            <v>25007.5</v>
          </cell>
          <cell r="AT238">
            <v>0</v>
          </cell>
          <cell r="AU238">
            <v>75282.5</v>
          </cell>
          <cell r="AV238">
            <v>0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N238">
            <v>0</v>
          </cell>
          <cell r="BO238">
            <v>0</v>
          </cell>
          <cell r="BQ238">
            <v>90340</v>
          </cell>
          <cell r="BR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4055.5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4055.5</v>
          </cell>
          <cell r="AT239">
            <v>0</v>
          </cell>
          <cell r="AU239">
            <v>4055.5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Q239">
            <v>0</v>
          </cell>
          <cell r="BR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26</v>
          </cell>
          <cell r="E240">
            <v>278321</v>
          </cell>
          <cell r="F240">
            <v>23218</v>
          </cell>
          <cell r="G240">
            <v>301539</v>
          </cell>
          <cell r="I240">
            <v>0</v>
          </cell>
          <cell r="J240">
            <v>0</v>
          </cell>
          <cell r="K240">
            <v>23218</v>
          </cell>
          <cell r="L240">
            <v>23218</v>
          </cell>
          <cell r="N240">
            <v>278321</v>
          </cell>
          <cell r="P240">
            <v>0</v>
          </cell>
          <cell r="Q240">
            <v>0</v>
          </cell>
          <cell r="R240">
            <v>23218</v>
          </cell>
          <cell r="S240">
            <v>23218</v>
          </cell>
          <cell r="U240">
            <v>68030.75</v>
          </cell>
          <cell r="V240">
            <v>0</v>
          </cell>
          <cell r="W240">
            <v>231</v>
          </cell>
          <cell r="X240">
            <v>26</v>
          </cell>
          <cell r="Y240">
            <v>278321</v>
          </cell>
          <cell r="Z240">
            <v>0</v>
          </cell>
          <cell r="AA240">
            <v>278321</v>
          </cell>
          <cell r="AB240">
            <v>23218</v>
          </cell>
          <cell r="AC240">
            <v>301539</v>
          </cell>
          <cell r="AD240">
            <v>0</v>
          </cell>
          <cell r="AE240">
            <v>0</v>
          </cell>
          <cell r="AF240">
            <v>0</v>
          </cell>
          <cell r="AG240">
            <v>301539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278321</v>
          </cell>
          <cell r="AM240">
            <v>288476</v>
          </cell>
          <cell r="AN240">
            <v>0</v>
          </cell>
          <cell r="AO240">
            <v>1408.5</v>
          </cell>
          <cell r="AP240">
            <v>22271</v>
          </cell>
          <cell r="AQ240">
            <v>17416.25</v>
          </cell>
          <cell r="AR240">
            <v>232</v>
          </cell>
          <cell r="AS240">
            <v>3485</v>
          </cell>
          <cell r="AT240">
            <v>0</v>
          </cell>
          <cell r="AU240">
            <v>44812.75</v>
          </cell>
          <cell r="AV240">
            <v>0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N240">
            <v>0</v>
          </cell>
          <cell r="BO240">
            <v>0</v>
          </cell>
          <cell r="BQ240">
            <v>17790</v>
          </cell>
          <cell r="BR240">
            <v>3038.25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Q244">
            <v>0</v>
          </cell>
          <cell r="BR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179</v>
          </cell>
          <cell r="E245">
            <v>2113811</v>
          </cell>
          <cell r="F245">
            <v>159847</v>
          </cell>
          <cell r="G245">
            <v>2273658</v>
          </cell>
          <cell r="I245">
            <v>70779.579774103637</v>
          </cell>
          <cell r="J245">
            <v>0.15931918616652788</v>
          </cell>
          <cell r="K245">
            <v>159847</v>
          </cell>
          <cell r="L245">
            <v>230626.57977410365</v>
          </cell>
          <cell r="N245">
            <v>2043031.4202258964</v>
          </cell>
          <cell r="P245">
            <v>0</v>
          </cell>
          <cell r="Q245">
            <v>70779.579774103637</v>
          </cell>
          <cell r="R245">
            <v>159847</v>
          </cell>
          <cell r="S245">
            <v>230626.57977410365</v>
          </cell>
          <cell r="U245">
            <v>604109.75</v>
          </cell>
          <cell r="V245">
            <v>0</v>
          </cell>
          <cell r="W245">
            <v>236</v>
          </cell>
          <cell r="X245">
            <v>179</v>
          </cell>
          <cell r="Y245">
            <v>2113811</v>
          </cell>
          <cell r="Z245">
            <v>0</v>
          </cell>
          <cell r="AA245">
            <v>2113811</v>
          </cell>
          <cell r="AB245">
            <v>159847</v>
          </cell>
          <cell r="AC245">
            <v>2273658</v>
          </cell>
          <cell r="AD245">
            <v>0</v>
          </cell>
          <cell r="AE245">
            <v>0</v>
          </cell>
          <cell r="AF245">
            <v>0</v>
          </cell>
          <cell r="AG245">
            <v>2273658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2113811</v>
          </cell>
          <cell r="AM245">
            <v>2039879</v>
          </cell>
          <cell r="AN245">
            <v>73932</v>
          </cell>
          <cell r="AO245">
            <v>98773</v>
          </cell>
          <cell r="AP245">
            <v>106532</v>
          </cell>
          <cell r="AQ245">
            <v>81319</v>
          </cell>
          <cell r="AR245">
            <v>42073.75</v>
          </cell>
          <cell r="AS245">
            <v>41633</v>
          </cell>
          <cell r="AT245">
            <v>0</v>
          </cell>
          <cell r="AU245">
            <v>444262.75</v>
          </cell>
          <cell r="AV245">
            <v>70779.579774103637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73932</v>
          </cell>
          <cell r="BK245">
            <v>73932</v>
          </cell>
          <cell r="BL245">
            <v>0</v>
          </cell>
          <cell r="BN245">
            <v>0</v>
          </cell>
          <cell r="BO245">
            <v>0</v>
          </cell>
          <cell r="BQ245">
            <v>238133</v>
          </cell>
          <cell r="BR245">
            <v>99759.5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Q246">
            <v>0</v>
          </cell>
          <cell r="BR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11</v>
          </cell>
          <cell r="E247">
            <v>144980</v>
          </cell>
          <cell r="F247">
            <v>9823</v>
          </cell>
          <cell r="G247">
            <v>154803</v>
          </cell>
          <cell r="I247">
            <v>0</v>
          </cell>
          <cell r="J247">
            <v>0</v>
          </cell>
          <cell r="K247">
            <v>9823</v>
          </cell>
          <cell r="L247">
            <v>9823</v>
          </cell>
          <cell r="N247">
            <v>144980</v>
          </cell>
          <cell r="P247">
            <v>0</v>
          </cell>
          <cell r="Q247">
            <v>0</v>
          </cell>
          <cell r="R247">
            <v>9823</v>
          </cell>
          <cell r="S247">
            <v>9823</v>
          </cell>
          <cell r="U247">
            <v>42124.5</v>
          </cell>
          <cell r="V247">
            <v>0</v>
          </cell>
          <cell r="W247">
            <v>238</v>
          </cell>
          <cell r="X247">
            <v>11</v>
          </cell>
          <cell r="Y247">
            <v>144980</v>
          </cell>
          <cell r="Z247">
            <v>0</v>
          </cell>
          <cell r="AA247">
            <v>144980</v>
          </cell>
          <cell r="AB247">
            <v>9823</v>
          </cell>
          <cell r="AC247">
            <v>154803</v>
          </cell>
          <cell r="AD247">
            <v>0</v>
          </cell>
          <cell r="AE247">
            <v>0</v>
          </cell>
          <cell r="AF247">
            <v>0</v>
          </cell>
          <cell r="AG247">
            <v>154803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144980</v>
          </cell>
          <cell r="AM247">
            <v>166264</v>
          </cell>
          <cell r="AN247">
            <v>0</v>
          </cell>
          <cell r="AO247">
            <v>12034.5</v>
          </cell>
          <cell r="AP247">
            <v>14501.5</v>
          </cell>
          <cell r="AQ247">
            <v>0</v>
          </cell>
          <cell r="AR247">
            <v>4858.5</v>
          </cell>
          <cell r="AS247">
            <v>907</v>
          </cell>
          <cell r="AT247">
            <v>0</v>
          </cell>
          <cell r="AU247">
            <v>32301.5</v>
          </cell>
          <cell r="AV247">
            <v>0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N247">
            <v>0</v>
          </cell>
          <cell r="BO247">
            <v>0</v>
          </cell>
          <cell r="BQ247">
            <v>6202</v>
          </cell>
          <cell r="BR247">
            <v>12041.5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564</v>
          </cell>
          <cell r="E248">
            <v>6132590</v>
          </cell>
          <cell r="F248">
            <v>503106</v>
          </cell>
          <cell r="G248">
            <v>6635696</v>
          </cell>
          <cell r="I248">
            <v>328079.79970712442</v>
          </cell>
          <cell r="J248">
            <v>0.32191765201230488</v>
          </cell>
          <cell r="K248">
            <v>503106</v>
          </cell>
          <cell r="L248">
            <v>831185.79970712448</v>
          </cell>
          <cell r="N248">
            <v>5804510.200292876</v>
          </cell>
          <cell r="P248">
            <v>0</v>
          </cell>
          <cell r="Q248">
            <v>328079.79970712442</v>
          </cell>
          <cell r="R248">
            <v>503106</v>
          </cell>
          <cell r="S248">
            <v>831185.79970712448</v>
          </cell>
          <cell r="U248">
            <v>1522248</v>
          </cell>
          <cell r="V248">
            <v>0</v>
          </cell>
          <cell r="W248">
            <v>239</v>
          </cell>
          <cell r="X248">
            <v>564</v>
          </cell>
          <cell r="Y248">
            <v>6132590</v>
          </cell>
          <cell r="Z248">
            <v>0</v>
          </cell>
          <cell r="AA248">
            <v>6132590</v>
          </cell>
          <cell r="AB248">
            <v>503106</v>
          </cell>
          <cell r="AC248">
            <v>6635696</v>
          </cell>
          <cell r="AD248">
            <v>0</v>
          </cell>
          <cell r="AE248">
            <v>0</v>
          </cell>
          <cell r="AF248">
            <v>0</v>
          </cell>
          <cell r="AG248">
            <v>6635696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6132590</v>
          </cell>
          <cell r="AM248">
            <v>5789898</v>
          </cell>
          <cell r="AN248">
            <v>342692</v>
          </cell>
          <cell r="AO248">
            <v>152119.25</v>
          </cell>
          <cell r="AP248">
            <v>176312</v>
          </cell>
          <cell r="AQ248">
            <v>179150.25</v>
          </cell>
          <cell r="AR248">
            <v>149590.75</v>
          </cell>
          <cell r="AS248">
            <v>19277.75</v>
          </cell>
          <cell r="AT248">
            <v>0</v>
          </cell>
          <cell r="AU248">
            <v>1019142</v>
          </cell>
          <cell r="AV248">
            <v>328079.79970712442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342692</v>
          </cell>
          <cell r="BK248">
            <v>342692</v>
          </cell>
          <cell r="BL248">
            <v>0</v>
          </cell>
          <cell r="BN248">
            <v>0</v>
          </cell>
          <cell r="BO248">
            <v>0</v>
          </cell>
          <cell r="BQ248">
            <v>563473</v>
          </cell>
          <cell r="BR248">
            <v>180767.5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</v>
          </cell>
          <cell r="E249">
            <v>14441</v>
          </cell>
          <cell r="F249">
            <v>893</v>
          </cell>
          <cell r="G249">
            <v>15334</v>
          </cell>
          <cell r="I249">
            <v>13825.243622759164</v>
          </cell>
          <cell r="J249">
            <v>0.93473808341564957</v>
          </cell>
          <cell r="K249">
            <v>893</v>
          </cell>
          <cell r="L249">
            <v>14718.243622759164</v>
          </cell>
          <cell r="N249">
            <v>615.75637724083572</v>
          </cell>
          <cell r="P249">
            <v>0</v>
          </cell>
          <cell r="Q249">
            <v>13825.243622759164</v>
          </cell>
          <cell r="R249">
            <v>893</v>
          </cell>
          <cell r="S249">
            <v>14718.243622759164</v>
          </cell>
          <cell r="U249">
            <v>15683.5</v>
          </cell>
          <cell r="V249">
            <v>0</v>
          </cell>
          <cell r="W249">
            <v>240</v>
          </cell>
          <cell r="X249">
            <v>1</v>
          </cell>
          <cell r="Y249">
            <v>14441</v>
          </cell>
          <cell r="Z249">
            <v>0</v>
          </cell>
          <cell r="AA249">
            <v>14441</v>
          </cell>
          <cell r="AB249">
            <v>893</v>
          </cell>
          <cell r="AC249">
            <v>15334</v>
          </cell>
          <cell r="AD249">
            <v>0</v>
          </cell>
          <cell r="AE249">
            <v>0</v>
          </cell>
          <cell r="AF249">
            <v>0</v>
          </cell>
          <cell r="AG249">
            <v>15334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14441</v>
          </cell>
          <cell r="AM249">
            <v>0</v>
          </cell>
          <cell r="AN249">
            <v>14441</v>
          </cell>
          <cell r="AO249">
            <v>0</v>
          </cell>
          <cell r="AP249">
            <v>0</v>
          </cell>
          <cell r="AQ249">
            <v>0</v>
          </cell>
          <cell r="AR249">
            <v>349.5</v>
          </cell>
          <cell r="AS249">
            <v>0</v>
          </cell>
          <cell r="AT249">
            <v>0</v>
          </cell>
          <cell r="AU249">
            <v>14790.5</v>
          </cell>
          <cell r="AV249">
            <v>13825.243622759164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14441</v>
          </cell>
          <cell r="BK249">
            <v>14441</v>
          </cell>
          <cell r="BL249">
            <v>0</v>
          </cell>
          <cell r="BN249">
            <v>0</v>
          </cell>
          <cell r="BO249">
            <v>0</v>
          </cell>
          <cell r="BQ249">
            <v>543</v>
          </cell>
          <cell r="BR249">
            <v>1612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104331</v>
          </cell>
          <cell r="F251">
            <v>2661</v>
          </cell>
          <cell r="G251">
            <v>106992</v>
          </cell>
          <cell r="I251">
            <v>7191.6924100939577</v>
          </cell>
          <cell r="J251">
            <v>0.29254143673984412</v>
          </cell>
          <cell r="K251">
            <v>2661</v>
          </cell>
          <cell r="L251">
            <v>9852.6924100939577</v>
          </cell>
          <cell r="N251">
            <v>97139.307589906035</v>
          </cell>
          <cell r="P251">
            <v>0</v>
          </cell>
          <cell r="Q251">
            <v>7191.6924100939577</v>
          </cell>
          <cell r="R251">
            <v>2661</v>
          </cell>
          <cell r="S251">
            <v>9852.6924100939577</v>
          </cell>
          <cell r="U251">
            <v>27244.5</v>
          </cell>
          <cell r="V251">
            <v>0</v>
          </cell>
          <cell r="W251">
            <v>242</v>
          </cell>
          <cell r="X251">
            <v>3</v>
          </cell>
          <cell r="Y251">
            <v>104331</v>
          </cell>
          <cell r="Z251">
            <v>0</v>
          </cell>
          <cell r="AA251">
            <v>104331</v>
          </cell>
          <cell r="AB251">
            <v>2661</v>
          </cell>
          <cell r="AC251">
            <v>106992</v>
          </cell>
          <cell r="AD251">
            <v>0</v>
          </cell>
          <cell r="AE251">
            <v>0</v>
          </cell>
          <cell r="AF251">
            <v>0</v>
          </cell>
          <cell r="AG251">
            <v>106992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104331</v>
          </cell>
          <cell r="AM251">
            <v>96819</v>
          </cell>
          <cell r="AN251">
            <v>7512</v>
          </cell>
          <cell r="AO251">
            <v>0</v>
          </cell>
          <cell r="AP251">
            <v>0</v>
          </cell>
          <cell r="AQ251">
            <v>0</v>
          </cell>
          <cell r="AR251">
            <v>1402</v>
          </cell>
          <cell r="AS251">
            <v>15669.5</v>
          </cell>
          <cell r="AT251">
            <v>0</v>
          </cell>
          <cell r="AU251">
            <v>24583.5</v>
          </cell>
          <cell r="AV251">
            <v>7191.6924100939577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7512</v>
          </cell>
          <cell r="BK251">
            <v>7512</v>
          </cell>
          <cell r="BL251">
            <v>0</v>
          </cell>
          <cell r="BN251">
            <v>0</v>
          </cell>
          <cell r="BO251">
            <v>0</v>
          </cell>
          <cell r="BQ251">
            <v>12594</v>
          </cell>
          <cell r="BR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30</v>
          </cell>
          <cell r="E252">
            <v>382828</v>
          </cell>
          <cell r="F252">
            <v>26648</v>
          </cell>
          <cell r="G252">
            <v>409476</v>
          </cell>
          <cell r="I252">
            <v>0</v>
          </cell>
          <cell r="J252">
            <v>0</v>
          </cell>
          <cell r="K252">
            <v>26648</v>
          </cell>
          <cell r="L252">
            <v>26648</v>
          </cell>
          <cell r="N252">
            <v>382828</v>
          </cell>
          <cell r="P252">
            <v>0</v>
          </cell>
          <cell r="Q252">
            <v>0</v>
          </cell>
          <cell r="R252">
            <v>26648</v>
          </cell>
          <cell r="S252">
            <v>26648</v>
          </cell>
          <cell r="U252">
            <v>75857</v>
          </cell>
          <cell r="V252">
            <v>0</v>
          </cell>
          <cell r="W252">
            <v>243</v>
          </cell>
          <cell r="X252">
            <v>30</v>
          </cell>
          <cell r="Y252">
            <v>382828</v>
          </cell>
          <cell r="Z252">
            <v>0</v>
          </cell>
          <cell r="AA252">
            <v>382828</v>
          </cell>
          <cell r="AB252">
            <v>26648</v>
          </cell>
          <cell r="AC252">
            <v>409476</v>
          </cell>
          <cell r="AD252">
            <v>0</v>
          </cell>
          <cell r="AE252">
            <v>0</v>
          </cell>
          <cell r="AF252">
            <v>0</v>
          </cell>
          <cell r="AG252">
            <v>409476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382828</v>
          </cell>
          <cell r="AM252">
            <v>468757</v>
          </cell>
          <cell r="AN252">
            <v>0</v>
          </cell>
          <cell r="AO252">
            <v>13146.75</v>
          </cell>
          <cell r="AP252">
            <v>33085.5</v>
          </cell>
          <cell r="AQ252">
            <v>0</v>
          </cell>
          <cell r="AR252">
            <v>2976.75</v>
          </cell>
          <cell r="AS252">
            <v>0</v>
          </cell>
          <cell r="AT252">
            <v>0</v>
          </cell>
          <cell r="AU252">
            <v>49209</v>
          </cell>
          <cell r="AV252">
            <v>0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O252">
            <v>0</v>
          </cell>
          <cell r="BQ252">
            <v>20504</v>
          </cell>
          <cell r="BR252">
            <v>28304.25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203</v>
          </cell>
          <cell r="E253">
            <v>2871431</v>
          </cell>
          <cell r="F253">
            <v>179818</v>
          </cell>
          <cell r="G253">
            <v>3051249</v>
          </cell>
          <cell r="I253">
            <v>0</v>
          </cell>
          <cell r="J253">
            <v>0</v>
          </cell>
          <cell r="K253">
            <v>179818</v>
          </cell>
          <cell r="L253">
            <v>179818</v>
          </cell>
          <cell r="N253">
            <v>2871431</v>
          </cell>
          <cell r="P253">
            <v>0</v>
          </cell>
          <cell r="Q253">
            <v>0</v>
          </cell>
          <cell r="R253">
            <v>179818</v>
          </cell>
          <cell r="S253">
            <v>179818</v>
          </cell>
          <cell r="U253">
            <v>356638.75</v>
          </cell>
          <cell r="V253">
            <v>0</v>
          </cell>
          <cell r="W253">
            <v>244</v>
          </cell>
          <cell r="X253">
            <v>203</v>
          </cell>
          <cell r="Y253">
            <v>2871431</v>
          </cell>
          <cell r="Z253">
            <v>0</v>
          </cell>
          <cell r="AA253">
            <v>2871431</v>
          </cell>
          <cell r="AB253">
            <v>179818</v>
          </cell>
          <cell r="AC253">
            <v>3051249</v>
          </cell>
          <cell r="AD253">
            <v>0</v>
          </cell>
          <cell r="AE253">
            <v>0</v>
          </cell>
          <cell r="AF253">
            <v>0</v>
          </cell>
          <cell r="AG253">
            <v>3051249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2871431</v>
          </cell>
          <cell r="AM253">
            <v>2886414</v>
          </cell>
          <cell r="AN253">
            <v>0</v>
          </cell>
          <cell r="AO253">
            <v>39428.25</v>
          </cell>
          <cell r="AP253">
            <v>68182</v>
          </cell>
          <cell r="AQ253">
            <v>0</v>
          </cell>
          <cell r="AR253">
            <v>48213.75</v>
          </cell>
          <cell r="AS253">
            <v>20996.75</v>
          </cell>
          <cell r="AT253">
            <v>0</v>
          </cell>
          <cell r="AU253">
            <v>176820.75</v>
          </cell>
          <cell r="AV253">
            <v>0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N253">
            <v>0</v>
          </cell>
          <cell r="BO253">
            <v>0</v>
          </cell>
          <cell r="BQ253">
            <v>165705</v>
          </cell>
          <cell r="BR253">
            <v>41392.5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10412</v>
          </cell>
          <cell r="F255">
            <v>893</v>
          </cell>
          <cell r="G255">
            <v>11305</v>
          </cell>
          <cell r="I255">
            <v>0</v>
          </cell>
          <cell r="J255">
            <v>0</v>
          </cell>
          <cell r="K255">
            <v>893</v>
          </cell>
          <cell r="L255">
            <v>893</v>
          </cell>
          <cell r="N255">
            <v>10412</v>
          </cell>
          <cell r="P255">
            <v>0</v>
          </cell>
          <cell r="Q255">
            <v>0</v>
          </cell>
          <cell r="R255">
            <v>893</v>
          </cell>
          <cell r="S255">
            <v>893</v>
          </cell>
          <cell r="U255">
            <v>3359.5</v>
          </cell>
          <cell r="V255">
            <v>0</v>
          </cell>
          <cell r="W255">
            <v>246</v>
          </cell>
          <cell r="X255">
            <v>1</v>
          </cell>
          <cell r="Y255">
            <v>10412</v>
          </cell>
          <cell r="Z255">
            <v>0</v>
          </cell>
          <cell r="AA255">
            <v>10412</v>
          </cell>
          <cell r="AB255">
            <v>893</v>
          </cell>
          <cell r="AC255">
            <v>11305</v>
          </cell>
          <cell r="AD255">
            <v>0</v>
          </cell>
          <cell r="AE255">
            <v>0</v>
          </cell>
          <cell r="AF255">
            <v>0</v>
          </cell>
          <cell r="AG255">
            <v>11305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10412</v>
          </cell>
          <cell r="AM255">
            <v>37784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2466.5</v>
          </cell>
          <cell r="AS255">
            <v>0</v>
          </cell>
          <cell r="AT255">
            <v>0</v>
          </cell>
          <cell r="AU255">
            <v>2466.5</v>
          </cell>
          <cell r="AV255">
            <v>0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N255">
            <v>0</v>
          </cell>
          <cell r="BO255">
            <v>0</v>
          </cell>
          <cell r="BQ255">
            <v>358</v>
          </cell>
          <cell r="BR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171</v>
          </cell>
          <cell r="E257">
            <v>2038252</v>
          </cell>
          <cell r="F257">
            <v>151937</v>
          </cell>
          <cell r="G257">
            <v>2190189</v>
          </cell>
          <cell r="I257">
            <v>254102.63571447527</v>
          </cell>
          <cell r="J257">
            <v>0.62684588462917623</v>
          </cell>
          <cell r="K257">
            <v>151937</v>
          </cell>
          <cell r="L257">
            <v>406039.6357144753</v>
          </cell>
          <cell r="N257">
            <v>1784149.3642855247</v>
          </cell>
          <cell r="P257">
            <v>0</v>
          </cell>
          <cell r="Q257">
            <v>254102.63571447527</v>
          </cell>
          <cell r="R257">
            <v>151937</v>
          </cell>
          <cell r="S257">
            <v>406039.6357144753</v>
          </cell>
          <cell r="U257">
            <v>557304</v>
          </cell>
          <cell r="V257">
            <v>0</v>
          </cell>
          <cell r="W257">
            <v>248</v>
          </cell>
          <cell r="X257">
            <v>171</v>
          </cell>
          <cell r="Y257">
            <v>2038252</v>
          </cell>
          <cell r="Z257">
            <v>0</v>
          </cell>
          <cell r="AA257">
            <v>2038252</v>
          </cell>
          <cell r="AB257">
            <v>151937</v>
          </cell>
          <cell r="AC257">
            <v>2190189</v>
          </cell>
          <cell r="AD257">
            <v>0</v>
          </cell>
          <cell r="AE257">
            <v>0</v>
          </cell>
          <cell r="AF257">
            <v>0</v>
          </cell>
          <cell r="AG257">
            <v>2190189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2038252</v>
          </cell>
          <cell r="AM257">
            <v>1772832</v>
          </cell>
          <cell r="AN257">
            <v>265420</v>
          </cell>
          <cell r="AO257">
            <v>105353.75</v>
          </cell>
          <cell r="AP257">
            <v>0</v>
          </cell>
          <cell r="AQ257">
            <v>0</v>
          </cell>
          <cell r="AR257">
            <v>34593.25</v>
          </cell>
          <cell r="AS257">
            <v>0</v>
          </cell>
          <cell r="AT257">
            <v>0</v>
          </cell>
          <cell r="AU257">
            <v>405367</v>
          </cell>
          <cell r="AV257">
            <v>254102.63571447527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265420</v>
          </cell>
          <cell r="BK257">
            <v>265420</v>
          </cell>
          <cell r="BL257">
            <v>0</v>
          </cell>
          <cell r="BN257">
            <v>0</v>
          </cell>
          <cell r="BO257">
            <v>0</v>
          </cell>
          <cell r="BQ257">
            <v>98599</v>
          </cell>
          <cell r="BR257">
            <v>64851.5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5159.25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5159.25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83</v>
          </cell>
          <cell r="E260">
            <v>873409</v>
          </cell>
          <cell r="F260">
            <v>74119</v>
          </cell>
          <cell r="G260">
            <v>947528</v>
          </cell>
          <cell r="I260">
            <v>39345.60365682128</v>
          </cell>
          <cell r="J260">
            <v>0.49298935483626827</v>
          </cell>
          <cell r="K260">
            <v>74119</v>
          </cell>
          <cell r="L260">
            <v>113464.60365682127</v>
          </cell>
          <cell r="N260">
            <v>834063.3963431787</v>
          </cell>
          <cell r="P260">
            <v>0</v>
          </cell>
          <cell r="Q260">
            <v>39345.60365682128</v>
          </cell>
          <cell r="R260">
            <v>74119</v>
          </cell>
          <cell r="S260">
            <v>113464.60365682127</v>
          </cell>
          <cell r="U260">
            <v>153929.25</v>
          </cell>
          <cell r="V260">
            <v>0</v>
          </cell>
          <cell r="W260">
            <v>251</v>
          </cell>
          <cell r="X260">
            <v>83</v>
          </cell>
          <cell r="Y260">
            <v>873409</v>
          </cell>
          <cell r="Z260">
            <v>0</v>
          </cell>
          <cell r="AA260">
            <v>873409</v>
          </cell>
          <cell r="AB260">
            <v>74119</v>
          </cell>
          <cell r="AC260">
            <v>947528</v>
          </cell>
          <cell r="AD260">
            <v>0</v>
          </cell>
          <cell r="AE260">
            <v>0</v>
          </cell>
          <cell r="AF260">
            <v>0</v>
          </cell>
          <cell r="AG260">
            <v>947528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873409</v>
          </cell>
          <cell r="AM260">
            <v>832311</v>
          </cell>
          <cell r="AN260">
            <v>41098</v>
          </cell>
          <cell r="AO260">
            <v>17951.75</v>
          </cell>
          <cell r="AP260">
            <v>0</v>
          </cell>
          <cell r="AQ260">
            <v>11590.25</v>
          </cell>
          <cell r="AR260">
            <v>3541.25</v>
          </cell>
          <cell r="AS260">
            <v>5629</v>
          </cell>
          <cell r="AT260">
            <v>0</v>
          </cell>
          <cell r="AU260">
            <v>79810.25</v>
          </cell>
          <cell r="AV260">
            <v>39345.60365682128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41098</v>
          </cell>
          <cell r="BK260">
            <v>41098</v>
          </cell>
          <cell r="BL260">
            <v>0</v>
          </cell>
          <cell r="BN260">
            <v>0</v>
          </cell>
          <cell r="BO260">
            <v>0</v>
          </cell>
          <cell r="BQ260">
            <v>48376</v>
          </cell>
          <cell r="BR260">
            <v>23681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7208.25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3598</v>
          </cell>
          <cell r="AR261">
            <v>1299.75</v>
          </cell>
          <cell r="AS261">
            <v>2310.5</v>
          </cell>
          <cell r="AT261">
            <v>0</v>
          </cell>
          <cell r="AU261">
            <v>7208.25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</v>
          </cell>
          <cell r="E262">
            <v>41160</v>
          </cell>
          <cell r="F262">
            <v>1786</v>
          </cell>
          <cell r="G262">
            <v>42946</v>
          </cell>
          <cell r="I262">
            <v>19767.580522313638</v>
          </cell>
          <cell r="J262">
            <v>0.73477234963809379</v>
          </cell>
          <cell r="K262">
            <v>1786</v>
          </cell>
          <cell r="L262">
            <v>21553.580522313638</v>
          </cell>
          <cell r="N262">
            <v>21392.419477686362</v>
          </cell>
          <cell r="P262">
            <v>0</v>
          </cell>
          <cell r="Q262">
            <v>19767.580522313638</v>
          </cell>
          <cell r="R262">
            <v>1786</v>
          </cell>
          <cell r="S262">
            <v>21553.580522313638</v>
          </cell>
          <cell r="U262">
            <v>28689</v>
          </cell>
          <cell r="V262">
            <v>0</v>
          </cell>
          <cell r="W262">
            <v>253</v>
          </cell>
          <cell r="X262">
            <v>2</v>
          </cell>
          <cell r="Y262">
            <v>41160</v>
          </cell>
          <cell r="Z262">
            <v>0</v>
          </cell>
          <cell r="AA262">
            <v>41160</v>
          </cell>
          <cell r="AB262">
            <v>1786</v>
          </cell>
          <cell r="AC262">
            <v>42946</v>
          </cell>
          <cell r="AD262">
            <v>0</v>
          </cell>
          <cell r="AE262">
            <v>0</v>
          </cell>
          <cell r="AF262">
            <v>0</v>
          </cell>
          <cell r="AG262">
            <v>42946</v>
          </cell>
          <cell r="AI262">
            <v>253</v>
          </cell>
          <cell r="AJ262">
            <v>253</v>
          </cell>
          <cell r="AK262" t="str">
            <v>ROWE</v>
          </cell>
          <cell r="AL262">
            <v>41160</v>
          </cell>
          <cell r="AM262">
            <v>20512</v>
          </cell>
          <cell r="AN262">
            <v>20648</v>
          </cell>
          <cell r="AO262">
            <v>0</v>
          </cell>
          <cell r="AP262">
            <v>6255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26903</v>
          </cell>
          <cell r="AV262">
            <v>19767.580522313638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20648</v>
          </cell>
          <cell r="BK262">
            <v>20648</v>
          </cell>
          <cell r="BL262">
            <v>0</v>
          </cell>
          <cell r="BN262">
            <v>0</v>
          </cell>
          <cell r="BO262">
            <v>0</v>
          </cell>
          <cell r="BQ262">
            <v>605</v>
          </cell>
          <cell r="BR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402</v>
          </cell>
          <cell r="E267">
            <v>5258966</v>
          </cell>
          <cell r="F267">
            <v>358702</v>
          </cell>
          <cell r="G267">
            <v>5617668</v>
          </cell>
          <cell r="I267">
            <v>1040554.2184290086</v>
          </cell>
          <cell r="J267">
            <v>0.69303784247614986</v>
          </cell>
          <cell r="K267">
            <v>358702</v>
          </cell>
          <cell r="L267">
            <v>1399256.2184290085</v>
          </cell>
          <cell r="N267">
            <v>4218411.7815709915</v>
          </cell>
          <cell r="P267">
            <v>0</v>
          </cell>
          <cell r="Q267">
            <v>1040554.2184290086</v>
          </cell>
          <cell r="R267">
            <v>358702</v>
          </cell>
          <cell r="S267">
            <v>1399256.2184290085</v>
          </cell>
          <cell r="U267">
            <v>1860141.25</v>
          </cell>
          <cell r="V267">
            <v>0</v>
          </cell>
          <cell r="W267">
            <v>258</v>
          </cell>
          <cell r="X267">
            <v>402</v>
          </cell>
          <cell r="Y267">
            <v>5258966</v>
          </cell>
          <cell r="Z267">
            <v>0</v>
          </cell>
          <cell r="AA267">
            <v>5258966</v>
          </cell>
          <cell r="AB267">
            <v>358702</v>
          </cell>
          <cell r="AC267">
            <v>5617668</v>
          </cell>
          <cell r="AD267">
            <v>0</v>
          </cell>
          <cell r="AE267">
            <v>0</v>
          </cell>
          <cell r="AF267">
            <v>0</v>
          </cell>
          <cell r="AG267">
            <v>5617668</v>
          </cell>
          <cell r="AI267">
            <v>258</v>
          </cell>
          <cell r="AJ267">
            <v>258</v>
          </cell>
          <cell r="AK267" t="str">
            <v>SALEM</v>
          </cell>
          <cell r="AL267">
            <v>5258966</v>
          </cell>
          <cell r="AM267">
            <v>4172067</v>
          </cell>
          <cell r="AN267">
            <v>1086899</v>
          </cell>
          <cell r="AO267">
            <v>83612.5</v>
          </cell>
          <cell r="AP267">
            <v>168256</v>
          </cell>
          <cell r="AQ267">
            <v>150784.5</v>
          </cell>
          <cell r="AR267">
            <v>11887.25</v>
          </cell>
          <cell r="AS267">
            <v>0</v>
          </cell>
          <cell r="AT267">
            <v>0</v>
          </cell>
          <cell r="AU267">
            <v>1501439.25</v>
          </cell>
          <cell r="AV267">
            <v>1040554.2184290086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1086899</v>
          </cell>
          <cell r="BK267">
            <v>1086899</v>
          </cell>
          <cell r="BL267">
            <v>0</v>
          </cell>
          <cell r="BN267">
            <v>0</v>
          </cell>
          <cell r="BO267">
            <v>0</v>
          </cell>
          <cell r="BQ267">
            <v>723755</v>
          </cell>
          <cell r="BR267">
            <v>179482.75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</v>
          </cell>
          <cell r="E270">
            <v>2759466</v>
          </cell>
          <cell r="F270">
            <v>176621</v>
          </cell>
          <cell r="G270">
            <v>2936087</v>
          </cell>
          <cell r="I270">
            <v>184900.78611766596</v>
          </cell>
          <cell r="J270">
            <v>0.26055373579860081</v>
          </cell>
          <cell r="K270">
            <v>176621</v>
          </cell>
          <cell r="L270">
            <v>361521.78611766594</v>
          </cell>
          <cell r="N270">
            <v>2574565.2138823341</v>
          </cell>
          <cell r="P270">
            <v>0</v>
          </cell>
          <cell r="Q270">
            <v>184900.78611766596</v>
          </cell>
          <cell r="R270">
            <v>176621</v>
          </cell>
          <cell r="S270">
            <v>361521.78611766594</v>
          </cell>
          <cell r="U270">
            <v>886266.5</v>
          </cell>
          <cell r="V270">
            <v>0</v>
          </cell>
          <cell r="W270">
            <v>261</v>
          </cell>
          <cell r="X270">
            <v>199</v>
          </cell>
          <cell r="Y270">
            <v>2759466</v>
          </cell>
          <cell r="Z270">
            <v>0</v>
          </cell>
          <cell r="AA270">
            <v>2759466</v>
          </cell>
          <cell r="AB270">
            <v>176621</v>
          </cell>
          <cell r="AC270">
            <v>2936087</v>
          </cell>
          <cell r="AD270">
            <v>0</v>
          </cell>
          <cell r="AE270">
            <v>0</v>
          </cell>
          <cell r="AF270">
            <v>0</v>
          </cell>
          <cell r="AG270">
            <v>2936087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2759466</v>
          </cell>
          <cell r="AM270">
            <v>2566330</v>
          </cell>
          <cell r="AN270">
            <v>193136</v>
          </cell>
          <cell r="AO270">
            <v>71106</v>
          </cell>
          <cell r="AP270">
            <v>124550.25</v>
          </cell>
          <cell r="AQ270">
            <v>99697.25</v>
          </cell>
          <cell r="AR270">
            <v>182340.5</v>
          </cell>
          <cell r="AS270">
            <v>38815.5</v>
          </cell>
          <cell r="AT270">
            <v>0</v>
          </cell>
          <cell r="AU270">
            <v>709645.5</v>
          </cell>
          <cell r="AV270">
            <v>184900.78611766596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193136</v>
          </cell>
          <cell r="BK270">
            <v>193136</v>
          </cell>
          <cell r="BL270">
            <v>0</v>
          </cell>
          <cell r="BN270">
            <v>0</v>
          </cell>
          <cell r="BO270">
            <v>0</v>
          </cell>
          <cell r="BQ270">
            <v>37111</v>
          </cell>
          <cell r="BR270">
            <v>19672.25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130</v>
          </cell>
          <cell r="E271">
            <v>1604457</v>
          </cell>
          <cell r="F271">
            <v>115804</v>
          </cell>
          <cell r="G271">
            <v>1720261</v>
          </cell>
          <cell r="I271">
            <v>0</v>
          </cell>
          <cell r="J271">
            <v>0</v>
          </cell>
          <cell r="K271">
            <v>115804</v>
          </cell>
          <cell r="L271">
            <v>115804</v>
          </cell>
          <cell r="N271">
            <v>1604457</v>
          </cell>
          <cell r="P271">
            <v>0</v>
          </cell>
          <cell r="Q271">
            <v>0</v>
          </cell>
          <cell r="R271">
            <v>115804</v>
          </cell>
          <cell r="S271">
            <v>115804</v>
          </cell>
          <cell r="U271">
            <v>325683</v>
          </cell>
          <cell r="V271">
            <v>0</v>
          </cell>
          <cell r="W271">
            <v>262</v>
          </cell>
          <cell r="X271">
            <v>130</v>
          </cell>
          <cell r="Y271">
            <v>1604457</v>
          </cell>
          <cell r="Z271">
            <v>0</v>
          </cell>
          <cell r="AA271">
            <v>1604457</v>
          </cell>
          <cell r="AB271">
            <v>115804</v>
          </cell>
          <cell r="AC271">
            <v>1720261</v>
          </cell>
          <cell r="AD271">
            <v>0</v>
          </cell>
          <cell r="AE271">
            <v>0</v>
          </cell>
          <cell r="AF271">
            <v>0</v>
          </cell>
          <cell r="AG271">
            <v>1720261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1604457</v>
          </cell>
          <cell r="AM271">
            <v>1729627</v>
          </cell>
          <cell r="AN271">
            <v>0</v>
          </cell>
          <cell r="AO271">
            <v>13920</v>
          </cell>
          <cell r="AP271">
            <v>102597.25</v>
          </cell>
          <cell r="AQ271">
            <v>18069.25</v>
          </cell>
          <cell r="AR271">
            <v>46318.5</v>
          </cell>
          <cell r="AS271">
            <v>28974</v>
          </cell>
          <cell r="AT271">
            <v>0</v>
          </cell>
          <cell r="AU271">
            <v>209879</v>
          </cell>
          <cell r="AV271">
            <v>0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N271">
            <v>0</v>
          </cell>
          <cell r="BO271">
            <v>0</v>
          </cell>
          <cell r="BQ271">
            <v>240358</v>
          </cell>
          <cell r="BR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</v>
          </cell>
          <cell r="E272">
            <v>56109</v>
          </cell>
          <cell r="F272">
            <v>2679</v>
          </cell>
          <cell r="G272">
            <v>58788</v>
          </cell>
          <cell r="I272">
            <v>26586.859680606936</v>
          </cell>
          <cell r="J272">
            <v>0.72088228845765945</v>
          </cell>
          <cell r="K272">
            <v>2679</v>
          </cell>
          <cell r="L272">
            <v>29265.859680606936</v>
          </cell>
          <cell r="N272">
            <v>29522.140319393064</v>
          </cell>
          <cell r="P272">
            <v>0</v>
          </cell>
          <cell r="Q272">
            <v>26586.859680606936</v>
          </cell>
          <cell r="R272">
            <v>2679</v>
          </cell>
          <cell r="S272">
            <v>29265.859680606936</v>
          </cell>
          <cell r="U272">
            <v>39560</v>
          </cell>
          <cell r="V272">
            <v>0</v>
          </cell>
          <cell r="W272">
            <v>263</v>
          </cell>
          <cell r="X272">
            <v>3</v>
          </cell>
          <cell r="Y272">
            <v>56109</v>
          </cell>
          <cell r="Z272">
            <v>0</v>
          </cell>
          <cell r="AA272">
            <v>56109</v>
          </cell>
          <cell r="AB272">
            <v>2679</v>
          </cell>
          <cell r="AC272">
            <v>58788</v>
          </cell>
          <cell r="AD272">
            <v>0</v>
          </cell>
          <cell r="AE272">
            <v>0</v>
          </cell>
          <cell r="AF272">
            <v>0</v>
          </cell>
          <cell r="AG272">
            <v>58788</v>
          </cell>
          <cell r="AI272">
            <v>263</v>
          </cell>
          <cell r="AJ272">
            <v>263</v>
          </cell>
          <cell r="AK272" t="str">
            <v>SAVOY</v>
          </cell>
          <cell r="AL272">
            <v>56109</v>
          </cell>
          <cell r="AM272">
            <v>28338</v>
          </cell>
          <cell r="AN272">
            <v>27771</v>
          </cell>
          <cell r="AO272">
            <v>0</v>
          </cell>
          <cell r="AP272">
            <v>4792.75</v>
          </cell>
          <cell r="AQ272">
            <v>0</v>
          </cell>
          <cell r="AR272">
            <v>4317.25</v>
          </cell>
          <cell r="AS272">
            <v>0</v>
          </cell>
          <cell r="AT272">
            <v>0</v>
          </cell>
          <cell r="AU272">
            <v>36881</v>
          </cell>
          <cell r="AV272">
            <v>26586.859680606936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27771</v>
          </cell>
          <cell r="BK272">
            <v>27771</v>
          </cell>
          <cell r="BL272">
            <v>0</v>
          </cell>
          <cell r="BN272">
            <v>0</v>
          </cell>
          <cell r="BO272">
            <v>0</v>
          </cell>
          <cell r="BQ272">
            <v>9330</v>
          </cell>
          <cell r="BR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18</v>
          </cell>
          <cell r="E273">
            <v>216720</v>
          </cell>
          <cell r="F273">
            <v>16074</v>
          </cell>
          <cell r="G273">
            <v>232794</v>
          </cell>
          <cell r="I273">
            <v>54737.089130341061</v>
          </cell>
          <cell r="J273">
            <v>0.86291527846957705</v>
          </cell>
          <cell r="K273">
            <v>16074</v>
          </cell>
          <cell r="L273">
            <v>70811.089130341061</v>
          </cell>
          <cell r="N273">
            <v>161982.91086965892</v>
          </cell>
          <cell r="P273">
            <v>0</v>
          </cell>
          <cell r="Q273">
            <v>54737.089130341061</v>
          </cell>
          <cell r="R273">
            <v>16074</v>
          </cell>
          <cell r="S273">
            <v>70811.089130341061</v>
          </cell>
          <cell r="U273">
            <v>79506.75</v>
          </cell>
          <cell r="V273">
            <v>0</v>
          </cell>
          <cell r="W273">
            <v>264</v>
          </cell>
          <cell r="X273">
            <v>18</v>
          </cell>
          <cell r="Y273">
            <v>216720</v>
          </cell>
          <cell r="Z273">
            <v>0</v>
          </cell>
          <cell r="AA273">
            <v>216720</v>
          </cell>
          <cell r="AB273">
            <v>16074</v>
          </cell>
          <cell r="AC273">
            <v>232794</v>
          </cell>
          <cell r="AD273">
            <v>0</v>
          </cell>
          <cell r="AE273">
            <v>0</v>
          </cell>
          <cell r="AF273">
            <v>0</v>
          </cell>
          <cell r="AG273">
            <v>232794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216720</v>
          </cell>
          <cell r="AM273">
            <v>159545</v>
          </cell>
          <cell r="AN273">
            <v>57175</v>
          </cell>
          <cell r="AO273">
            <v>1667.5</v>
          </cell>
          <cell r="AP273">
            <v>4590.25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63432.75</v>
          </cell>
          <cell r="AV273">
            <v>54737.089130341061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57175</v>
          </cell>
          <cell r="BK273">
            <v>57175</v>
          </cell>
          <cell r="BL273">
            <v>0</v>
          </cell>
          <cell r="BN273">
            <v>0</v>
          </cell>
          <cell r="BO273">
            <v>0</v>
          </cell>
          <cell r="BQ273">
            <v>0</v>
          </cell>
          <cell r="BR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</v>
          </cell>
          <cell r="E274">
            <v>13294</v>
          </cell>
          <cell r="F274">
            <v>893</v>
          </cell>
          <cell r="G274">
            <v>14187</v>
          </cell>
          <cell r="I274">
            <v>12727.151078246683</v>
          </cell>
          <cell r="J274">
            <v>0.95736054447470165</v>
          </cell>
          <cell r="K274">
            <v>893</v>
          </cell>
          <cell r="L274">
            <v>13620.151078246683</v>
          </cell>
          <cell r="N274">
            <v>566.84892175331697</v>
          </cell>
          <cell r="P274">
            <v>0</v>
          </cell>
          <cell r="Q274">
            <v>12727.151078246683</v>
          </cell>
          <cell r="R274">
            <v>893</v>
          </cell>
          <cell r="S274">
            <v>13620.151078246683</v>
          </cell>
          <cell r="U274">
            <v>14187</v>
          </cell>
          <cell r="V274">
            <v>0</v>
          </cell>
          <cell r="W274">
            <v>265</v>
          </cell>
          <cell r="X274">
            <v>1</v>
          </cell>
          <cell r="Y274">
            <v>13294</v>
          </cell>
          <cell r="Z274">
            <v>0</v>
          </cell>
          <cell r="AA274">
            <v>13294</v>
          </cell>
          <cell r="AB274">
            <v>893</v>
          </cell>
          <cell r="AC274">
            <v>14187</v>
          </cell>
          <cell r="AD274">
            <v>0</v>
          </cell>
          <cell r="AE274">
            <v>0</v>
          </cell>
          <cell r="AF274">
            <v>0</v>
          </cell>
          <cell r="AG274">
            <v>14187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13294</v>
          </cell>
          <cell r="AM274">
            <v>0</v>
          </cell>
          <cell r="AN274">
            <v>13294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13294</v>
          </cell>
          <cell r="AV274">
            <v>12727.151078246683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13294</v>
          </cell>
          <cell r="BK274">
            <v>13294</v>
          </cell>
          <cell r="BL274">
            <v>0</v>
          </cell>
          <cell r="BN274">
            <v>0</v>
          </cell>
          <cell r="BO274">
            <v>0</v>
          </cell>
          <cell r="BQ274">
            <v>0</v>
          </cell>
          <cell r="BR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</v>
          </cell>
          <cell r="E275">
            <v>113320</v>
          </cell>
          <cell r="F275">
            <v>7144</v>
          </cell>
          <cell r="G275">
            <v>120464</v>
          </cell>
          <cell r="I275">
            <v>0</v>
          </cell>
          <cell r="J275">
            <v>0</v>
          </cell>
          <cell r="K275">
            <v>7144</v>
          </cell>
          <cell r="L275">
            <v>7144</v>
          </cell>
          <cell r="N275">
            <v>113320</v>
          </cell>
          <cell r="P275">
            <v>0</v>
          </cell>
          <cell r="Q275">
            <v>0</v>
          </cell>
          <cell r="R275">
            <v>7144</v>
          </cell>
          <cell r="S275">
            <v>7144</v>
          </cell>
          <cell r="U275">
            <v>16355.75</v>
          </cell>
          <cell r="V275">
            <v>0</v>
          </cell>
          <cell r="W275">
            <v>266</v>
          </cell>
          <cell r="X275">
            <v>8</v>
          </cell>
          <cell r="Y275">
            <v>113320</v>
          </cell>
          <cell r="Z275">
            <v>0</v>
          </cell>
          <cell r="AA275">
            <v>113320</v>
          </cell>
          <cell r="AB275">
            <v>7144</v>
          </cell>
          <cell r="AC275">
            <v>120464</v>
          </cell>
          <cell r="AD275">
            <v>0</v>
          </cell>
          <cell r="AE275">
            <v>0</v>
          </cell>
          <cell r="AF275">
            <v>0</v>
          </cell>
          <cell r="AG275">
            <v>120464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113320</v>
          </cell>
          <cell r="AM275">
            <v>118727</v>
          </cell>
          <cell r="AN275">
            <v>0</v>
          </cell>
          <cell r="AO275">
            <v>897.75</v>
          </cell>
          <cell r="AP275">
            <v>1788.75</v>
          </cell>
          <cell r="AQ275">
            <v>6022.5</v>
          </cell>
          <cell r="AR275">
            <v>0</v>
          </cell>
          <cell r="AS275">
            <v>502.75</v>
          </cell>
          <cell r="AT275">
            <v>0</v>
          </cell>
          <cell r="AU275">
            <v>9211.75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Q275">
            <v>0</v>
          </cell>
          <cell r="BR275">
            <v>614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Q277">
            <v>0</v>
          </cell>
          <cell r="BR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Q279">
            <v>0</v>
          </cell>
          <cell r="BR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72</v>
          </cell>
          <cell r="E280">
            <v>857957</v>
          </cell>
          <cell r="F280">
            <v>62973</v>
          </cell>
          <cell r="G280">
            <v>920930</v>
          </cell>
          <cell r="I280">
            <v>0</v>
          </cell>
          <cell r="J280">
            <v>0</v>
          </cell>
          <cell r="K280">
            <v>62973</v>
          </cell>
          <cell r="L280">
            <v>62973</v>
          </cell>
          <cell r="N280">
            <v>857957</v>
          </cell>
          <cell r="P280">
            <v>0</v>
          </cell>
          <cell r="Q280">
            <v>0</v>
          </cell>
          <cell r="R280">
            <v>62973</v>
          </cell>
          <cell r="S280">
            <v>62973</v>
          </cell>
          <cell r="U280">
            <v>123827.75</v>
          </cell>
          <cell r="V280">
            <v>0</v>
          </cell>
          <cell r="W280">
            <v>271</v>
          </cell>
          <cell r="X280">
            <v>72</v>
          </cell>
          <cell r="Y280">
            <v>857957</v>
          </cell>
          <cell r="Z280">
            <v>0</v>
          </cell>
          <cell r="AA280">
            <v>857957</v>
          </cell>
          <cell r="AB280">
            <v>62973</v>
          </cell>
          <cell r="AC280">
            <v>920930</v>
          </cell>
          <cell r="AD280">
            <v>0</v>
          </cell>
          <cell r="AE280">
            <v>0</v>
          </cell>
          <cell r="AF280">
            <v>0</v>
          </cell>
          <cell r="AG280">
            <v>920930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857957</v>
          </cell>
          <cell r="AM280">
            <v>1136634</v>
          </cell>
          <cell r="AN280">
            <v>0</v>
          </cell>
          <cell r="AO280">
            <v>21143</v>
          </cell>
          <cell r="AP280">
            <v>0</v>
          </cell>
          <cell r="AQ280">
            <v>0</v>
          </cell>
          <cell r="AR280">
            <v>0</v>
          </cell>
          <cell r="AS280">
            <v>39711.75</v>
          </cell>
          <cell r="AT280">
            <v>0</v>
          </cell>
          <cell r="AU280">
            <v>60854.75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Q280">
            <v>26156</v>
          </cell>
          <cell r="BR280">
            <v>10561.75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0</v>
          </cell>
          <cell r="BO281">
            <v>0</v>
          </cell>
          <cell r="BQ281">
            <v>0</v>
          </cell>
          <cell r="BR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</v>
          </cell>
          <cell r="E282">
            <v>12821</v>
          </cell>
          <cell r="F282">
            <v>893</v>
          </cell>
          <cell r="G282">
            <v>13714</v>
          </cell>
          <cell r="I282">
            <v>0</v>
          </cell>
          <cell r="J282">
            <v>0</v>
          </cell>
          <cell r="K282">
            <v>893</v>
          </cell>
          <cell r="L282">
            <v>893</v>
          </cell>
          <cell r="N282">
            <v>12821</v>
          </cell>
          <cell r="P282">
            <v>0</v>
          </cell>
          <cell r="Q282">
            <v>0</v>
          </cell>
          <cell r="R282">
            <v>893</v>
          </cell>
          <cell r="S282">
            <v>893</v>
          </cell>
          <cell r="U282">
            <v>21228.75</v>
          </cell>
          <cell r="V282">
            <v>0</v>
          </cell>
          <cell r="W282">
            <v>273</v>
          </cell>
          <cell r="X282">
            <v>1</v>
          </cell>
          <cell r="Y282">
            <v>12821</v>
          </cell>
          <cell r="Z282">
            <v>0</v>
          </cell>
          <cell r="AA282">
            <v>12821</v>
          </cell>
          <cell r="AB282">
            <v>893</v>
          </cell>
          <cell r="AC282">
            <v>13714</v>
          </cell>
          <cell r="AD282">
            <v>0</v>
          </cell>
          <cell r="AE282">
            <v>0</v>
          </cell>
          <cell r="AF282">
            <v>0</v>
          </cell>
          <cell r="AG282">
            <v>13714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12821</v>
          </cell>
          <cell r="AM282">
            <v>89089</v>
          </cell>
          <cell r="AN282">
            <v>0</v>
          </cell>
          <cell r="AO282">
            <v>846.25</v>
          </cell>
          <cell r="AP282">
            <v>8024</v>
          </cell>
          <cell r="AQ282">
            <v>0</v>
          </cell>
          <cell r="AR282">
            <v>11465.5</v>
          </cell>
          <cell r="AS282">
            <v>0</v>
          </cell>
          <cell r="AT282">
            <v>0</v>
          </cell>
          <cell r="AU282">
            <v>20335.75</v>
          </cell>
          <cell r="AV282">
            <v>0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N282">
            <v>0</v>
          </cell>
          <cell r="BO282">
            <v>0</v>
          </cell>
          <cell r="BQ282">
            <v>8355</v>
          </cell>
          <cell r="BR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476</v>
          </cell>
          <cell r="E283">
            <v>7133419</v>
          </cell>
          <cell r="F283">
            <v>424640</v>
          </cell>
          <cell r="G283">
            <v>7558059</v>
          </cell>
          <cell r="I283">
            <v>183121.05286548749</v>
          </cell>
          <cell r="J283">
            <v>0.21671354924147143</v>
          </cell>
          <cell r="K283">
            <v>424640</v>
          </cell>
          <cell r="L283">
            <v>607761.05286548752</v>
          </cell>
          <cell r="N283">
            <v>6950297.9471345125</v>
          </cell>
          <cell r="P283">
            <v>0</v>
          </cell>
          <cell r="Q283">
            <v>183121.05286548749</v>
          </cell>
          <cell r="R283">
            <v>424640</v>
          </cell>
          <cell r="S283">
            <v>607761.05286548752</v>
          </cell>
          <cell r="U283">
            <v>1269631.25</v>
          </cell>
          <cell r="V283">
            <v>0</v>
          </cell>
          <cell r="W283">
            <v>274</v>
          </cell>
          <cell r="X283">
            <v>476</v>
          </cell>
          <cell r="Y283">
            <v>7133419</v>
          </cell>
          <cell r="Z283">
            <v>0</v>
          </cell>
          <cell r="AA283">
            <v>7133419</v>
          </cell>
          <cell r="AB283">
            <v>424640</v>
          </cell>
          <cell r="AC283">
            <v>7558059</v>
          </cell>
          <cell r="AD283">
            <v>0</v>
          </cell>
          <cell r="AE283">
            <v>0</v>
          </cell>
          <cell r="AF283">
            <v>0</v>
          </cell>
          <cell r="AG283">
            <v>7558059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7133419</v>
          </cell>
          <cell r="AM283">
            <v>6942142</v>
          </cell>
          <cell r="AN283">
            <v>191277</v>
          </cell>
          <cell r="AO283">
            <v>154699.25</v>
          </cell>
          <cell r="AP283">
            <v>172666.5</v>
          </cell>
          <cell r="AQ283">
            <v>36642.5</v>
          </cell>
          <cell r="AR283">
            <v>0</v>
          </cell>
          <cell r="AS283">
            <v>289706</v>
          </cell>
          <cell r="AT283">
            <v>0</v>
          </cell>
          <cell r="AU283">
            <v>844991.25</v>
          </cell>
          <cell r="AV283">
            <v>183121.05286548749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191277</v>
          </cell>
          <cell r="BK283">
            <v>191277</v>
          </cell>
          <cell r="BL283">
            <v>0</v>
          </cell>
          <cell r="BN283">
            <v>0</v>
          </cell>
          <cell r="BO283">
            <v>0</v>
          </cell>
          <cell r="BQ283">
            <v>81222</v>
          </cell>
          <cell r="BR283">
            <v>211688.75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</v>
          </cell>
          <cell r="E284">
            <v>9568</v>
          </cell>
          <cell r="F284">
            <v>893</v>
          </cell>
          <cell r="G284">
            <v>10461</v>
          </cell>
          <cell r="I284">
            <v>0</v>
          </cell>
          <cell r="J284">
            <v>0</v>
          </cell>
          <cell r="K284">
            <v>893</v>
          </cell>
          <cell r="L284">
            <v>893</v>
          </cell>
          <cell r="N284">
            <v>9568</v>
          </cell>
          <cell r="P284">
            <v>0</v>
          </cell>
          <cell r="Q284">
            <v>0</v>
          </cell>
          <cell r="R284">
            <v>893</v>
          </cell>
          <cell r="S284">
            <v>893</v>
          </cell>
          <cell r="U284">
            <v>4516.5</v>
          </cell>
          <cell r="V284">
            <v>0</v>
          </cell>
          <cell r="W284">
            <v>275</v>
          </cell>
          <cell r="X284">
            <v>1</v>
          </cell>
          <cell r="Y284">
            <v>9568</v>
          </cell>
          <cell r="Z284">
            <v>0</v>
          </cell>
          <cell r="AA284">
            <v>9568</v>
          </cell>
          <cell r="AB284">
            <v>893</v>
          </cell>
          <cell r="AC284">
            <v>10461</v>
          </cell>
          <cell r="AD284">
            <v>0</v>
          </cell>
          <cell r="AE284">
            <v>0</v>
          </cell>
          <cell r="AF284">
            <v>0</v>
          </cell>
          <cell r="AG284">
            <v>10461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9568</v>
          </cell>
          <cell r="AM284">
            <v>13277</v>
          </cell>
          <cell r="AN284">
            <v>0</v>
          </cell>
          <cell r="AO284">
            <v>861.75</v>
          </cell>
          <cell r="AP284">
            <v>0</v>
          </cell>
          <cell r="AQ284">
            <v>158.75</v>
          </cell>
          <cell r="AR284">
            <v>9.25</v>
          </cell>
          <cell r="AS284">
            <v>2593.75</v>
          </cell>
          <cell r="AT284">
            <v>0</v>
          </cell>
          <cell r="AU284">
            <v>3623.5</v>
          </cell>
          <cell r="AV284">
            <v>0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N284">
            <v>0</v>
          </cell>
          <cell r="BO284">
            <v>0</v>
          </cell>
          <cell r="BQ284">
            <v>2675</v>
          </cell>
          <cell r="BR284">
            <v>2199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14591</v>
          </cell>
          <cell r="F285">
            <v>880</v>
          </cell>
          <cell r="G285">
            <v>15471</v>
          </cell>
          <cell r="I285">
            <v>0</v>
          </cell>
          <cell r="J285">
            <v>0</v>
          </cell>
          <cell r="K285">
            <v>880</v>
          </cell>
          <cell r="L285">
            <v>880</v>
          </cell>
          <cell r="N285">
            <v>14591</v>
          </cell>
          <cell r="P285">
            <v>0</v>
          </cell>
          <cell r="Q285">
            <v>0</v>
          </cell>
          <cell r="R285">
            <v>880</v>
          </cell>
          <cell r="S285">
            <v>880</v>
          </cell>
          <cell r="U285">
            <v>8470.25</v>
          </cell>
          <cell r="V285">
            <v>0</v>
          </cell>
          <cell r="W285">
            <v>276</v>
          </cell>
          <cell r="X285">
            <v>1</v>
          </cell>
          <cell r="Y285">
            <v>14591</v>
          </cell>
          <cell r="Z285">
            <v>0</v>
          </cell>
          <cell r="AA285">
            <v>14591</v>
          </cell>
          <cell r="AB285">
            <v>880</v>
          </cell>
          <cell r="AC285">
            <v>15471</v>
          </cell>
          <cell r="AD285">
            <v>0</v>
          </cell>
          <cell r="AE285">
            <v>0</v>
          </cell>
          <cell r="AF285">
            <v>0</v>
          </cell>
          <cell r="AG285">
            <v>15471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14591</v>
          </cell>
          <cell r="AM285">
            <v>41274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7590.25</v>
          </cell>
          <cell r="AT285">
            <v>0</v>
          </cell>
          <cell r="AU285">
            <v>7590.25</v>
          </cell>
          <cell r="AV285">
            <v>0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O285">
            <v>0</v>
          </cell>
          <cell r="BQ285">
            <v>489</v>
          </cell>
          <cell r="BR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1561.25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12796</v>
          </cell>
          <cell r="AN286">
            <v>0</v>
          </cell>
          <cell r="AO286">
            <v>62.25</v>
          </cell>
          <cell r="AP286">
            <v>53</v>
          </cell>
          <cell r="AQ286">
            <v>0</v>
          </cell>
          <cell r="AR286">
            <v>1446</v>
          </cell>
          <cell r="AS286">
            <v>0</v>
          </cell>
          <cell r="AT286">
            <v>0</v>
          </cell>
          <cell r="AU286">
            <v>1561.25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Q286">
            <v>191</v>
          </cell>
          <cell r="BR286">
            <v>59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102</v>
          </cell>
          <cell r="E287">
            <v>1169579</v>
          </cell>
          <cell r="F287">
            <v>90735</v>
          </cell>
          <cell r="G287">
            <v>1260314</v>
          </cell>
          <cell r="I287">
            <v>149689.06529188642</v>
          </cell>
          <cell r="J287">
            <v>0.47438036958700674</v>
          </cell>
          <cell r="K287">
            <v>90735</v>
          </cell>
          <cell r="L287">
            <v>240424.06529188642</v>
          </cell>
          <cell r="N287">
            <v>1019889.9347081135</v>
          </cell>
          <cell r="P287">
            <v>0</v>
          </cell>
          <cell r="Q287">
            <v>149689.06529188642</v>
          </cell>
          <cell r="R287">
            <v>90735</v>
          </cell>
          <cell r="S287">
            <v>240424.06529188642</v>
          </cell>
          <cell r="U287">
            <v>406281.5</v>
          </cell>
          <cell r="V287">
            <v>0</v>
          </cell>
          <cell r="W287">
            <v>278</v>
          </cell>
          <cell r="X287">
            <v>102</v>
          </cell>
          <cell r="Y287">
            <v>1169579</v>
          </cell>
          <cell r="Z287">
            <v>0</v>
          </cell>
          <cell r="AA287">
            <v>1169579</v>
          </cell>
          <cell r="AB287">
            <v>90735</v>
          </cell>
          <cell r="AC287">
            <v>1260314</v>
          </cell>
          <cell r="AD287">
            <v>0</v>
          </cell>
          <cell r="AE287">
            <v>0</v>
          </cell>
          <cell r="AF287">
            <v>0</v>
          </cell>
          <cell r="AG287">
            <v>1260314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1169579</v>
          </cell>
          <cell r="AM287">
            <v>1013223</v>
          </cell>
          <cell r="AN287">
            <v>156356</v>
          </cell>
          <cell r="AO287">
            <v>33676.5</v>
          </cell>
          <cell r="AP287">
            <v>16472.75</v>
          </cell>
          <cell r="AQ287">
            <v>51752</v>
          </cell>
          <cell r="AR287">
            <v>28217.5</v>
          </cell>
          <cell r="AS287">
            <v>29071.75</v>
          </cell>
          <cell r="AT287">
            <v>0</v>
          </cell>
          <cell r="AU287">
            <v>315546.5</v>
          </cell>
          <cell r="AV287">
            <v>149689.06529188642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156356</v>
          </cell>
          <cell r="BK287">
            <v>156356</v>
          </cell>
          <cell r="BL287">
            <v>0</v>
          </cell>
          <cell r="BN287">
            <v>0</v>
          </cell>
          <cell r="BO287">
            <v>0</v>
          </cell>
          <cell r="BQ287">
            <v>130794</v>
          </cell>
          <cell r="BR287">
            <v>22244.25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Q289">
            <v>0</v>
          </cell>
          <cell r="BR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3299</v>
          </cell>
          <cell r="E290">
            <v>35763304</v>
          </cell>
          <cell r="F290">
            <v>2939397</v>
          </cell>
          <cell r="G290">
            <v>38702701</v>
          </cell>
          <cell r="I290">
            <v>4615666.8661642987</v>
          </cell>
          <cell r="J290">
            <v>0.64120517294660684</v>
          </cell>
          <cell r="K290">
            <v>2939397</v>
          </cell>
          <cell r="L290">
            <v>7555063.8661642987</v>
          </cell>
          <cell r="N290">
            <v>31147637.133835703</v>
          </cell>
          <cell r="P290">
            <v>0</v>
          </cell>
          <cell r="Q290">
            <v>4615666.8661642987</v>
          </cell>
          <cell r="R290">
            <v>2939397</v>
          </cell>
          <cell r="S290">
            <v>7555063.8661642987</v>
          </cell>
          <cell r="U290">
            <v>10137821.25</v>
          </cell>
          <cell r="V290">
            <v>0</v>
          </cell>
          <cell r="W290">
            <v>281</v>
          </cell>
          <cell r="X290">
            <v>3299</v>
          </cell>
          <cell r="Y290">
            <v>35763304</v>
          </cell>
          <cell r="Z290">
            <v>0</v>
          </cell>
          <cell r="AA290">
            <v>35763304</v>
          </cell>
          <cell r="AB290">
            <v>2939397</v>
          </cell>
          <cell r="AC290">
            <v>38702701</v>
          </cell>
          <cell r="AD290">
            <v>0</v>
          </cell>
          <cell r="AE290">
            <v>0</v>
          </cell>
          <cell r="AF290">
            <v>0</v>
          </cell>
          <cell r="AG290">
            <v>38702701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35763304</v>
          </cell>
          <cell r="AM290">
            <v>30942062</v>
          </cell>
          <cell r="AN290">
            <v>4821242</v>
          </cell>
          <cell r="AO290">
            <v>810043.25</v>
          </cell>
          <cell r="AP290">
            <v>877128.25</v>
          </cell>
          <cell r="AQ290">
            <v>606891.75</v>
          </cell>
          <cell r="AR290">
            <v>83119</v>
          </cell>
          <cell r="AS290">
            <v>0</v>
          </cell>
          <cell r="AT290">
            <v>0</v>
          </cell>
          <cell r="AU290">
            <v>7198424.25</v>
          </cell>
          <cell r="AV290">
            <v>4615666.8661642987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4821242</v>
          </cell>
          <cell r="BK290">
            <v>4821242</v>
          </cell>
          <cell r="BL290">
            <v>0</v>
          </cell>
          <cell r="BN290">
            <v>0</v>
          </cell>
          <cell r="BO290">
            <v>0</v>
          </cell>
          <cell r="BQ290">
            <v>5501115</v>
          </cell>
          <cell r="BR290">
            <v>807682.75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Q292">
            <v>0</v>
          </cell>
          <cell r="BR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66</v>
          </cell>
          <cell r="E293">
            <v>753094</v>
          </cell>
          <cell r="F293">
            <v>58724</v>
          </cell>
          <cell r="G293">
            <v>811818</v>
          </cell>
          <cell r="I293">
            <v>0</v>
          </cell>
          <cell r="J293">
            <v>0</v>
          </cell>
          <cell r="K293">
            <v>58724</v>
          </cell>
          <cell r="L293">
            <v>58724</v>
          </cell>
          <cell r="N293">
            <v>753094</v>
          </cell>
          <cell r="P293">
            <v>0</v>
          </cell>
          <cell r="Q293">
            <v>0</v>
          </cell>
          <cell r="R293">
            <v>58724</v>
          </cell>
          <cell r="S293">
            <v>58724</v>
          </cell>
          <cell r="U293">
            <v>159416.25</v>
          </cell>
          <cell r="V293">
            <v>0</v>
          </cell>
          <cell r="W293">
            <v>284</v>
          </cell>
          <cell r="X293">
            <v>66</v>
          </cell>
          <cell r="Y293">
            <v>753094</v>
          </cell>
          <cell r="Z293">
            <v>0</v>
          </cell>
          <cell r="AA293">
            <v>753094</v>
          </cell>
          <cell r="AB293">
            <v>58724</v>
          </cell>
          <cell r="AC293">
            <v>811818</v>
          </cell>
          <cell r="AD293">
            <v>0</v>
          </cell>
          <cell r="AE293">
            <v>0</v>
          </cell>
          <cell r="AF293">
            <v>0</v>
          </cell>
          <cell r="AG293">
            <v>811818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753094</v>
          </cell>
          <cell r="AM293">
            <v>845332</v>
          </cell>
          <cell r="AN293">
            <v>0</v>
          </cell>
          <cell r="AO293">
            <v>0</v>
          </cell>
          <cell r="AP293">
            <v>47605.25</v>
          </cell>
          <cell r="AQ293">
            <v>24686.25</v>
          </cell>
          <cell r="AR293">
            <v>0</v>
          </cell>
          <cell r="AS293">
            <v>28400.75</v>
          </cell>
          <cell r="AT293">
            <v>0</v>
          </cell>
          <cell r="AU293">
            <v>100692.25</v>
          </cell>
          <cell r="AV293">
            <v>0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N293">
            <v>0</v>
          </cell>
          <cell r="BO293">
            <v>0</v>
          </cell>
          <cell r="BQ293">
            <v>0</v>
          </cell>
          <cell r="BR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86</v>
          </cell>
          <cell r="E294">
            <v>1074610</v>
          </cell>
          <cell r="F294">
            <v>76543</v>
          </cell>
          <cell r="G294">
            <v>1151153</v>
          </cell>
          <cell r="I294">
            <v>106213.40824620129</v>
          </cell>
          <cell r="J294">
            <v>0.36682360583597695</v>
          </cell>
          <cell r="K294">
            <v>76543</v>
          </cell>
          <cell r="L294">
            <v>182756.40824620129</v>
          </cell>
          <cell r="N294">
            <v>968396.59175379877</v>
          </cell>
          <cell r="P294">
            <v>0</v>
          </cell>
          <cell r="Q294">
            <v>106213.40824620129</v>
          </cell>
          <cell r="R294">
            <v>76543</v>
          </cell>
          <cell r="S294">
            <v>182756.40824620129</v>
          </cell>
          <cell r="U294">
            <v>366092</v>
          </cell>
          <cell r="V294">
            <v>0</v>
          </cell>
          <cell r="W294">
            <v>285</v>
          </cell>
          <cell r="X294">
            <v>86</v>
          </cell>
          <cell r="Y294">
            <v>1074610</v>
          </cell>
          <cell r="Z294">
            <v>0</v>
          </cell>
          <cell r="AA294">
            <v>1074610</v>
          </cell>
          <cell r="AB294">
            <v>76543</v>
          </cell>
          <cell r="AC294">
            <v>1151153</v>
          </cell>
          <cell r="AD294">
            <v>0</v>
          </cell>
          <cell r="AE294">
            <v>0</v>
          </cell>
          <cell r="AF294">
            <v>0</v>
          </cell>
          <cell r="AG294">
            <v>1151153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1074610</v>
          </cell>
          <cell r="AM294">
            <v>963666</v>
          </cell>
          <cell r="AN294">
            <v>110944</v>
          </cell>
          <cell r="AO294">
            <v>35654.5</v>
          </cell>
          <cell r="AP294">
            <v>72584.75</v>
          </cell>
          <cell r="AQ294">
            <v>38006.5</v>
          </cell>
          <cell r="AR294">
            <v>24383.75</v>
          </cell>
          <cell r="AS294">
            <v>7975.5</v>
          </cell>
          <cell r="AT294">
            <v>0</v>
          </cell>
          <cell r="AU294">
            <v>289549</v>
          </cell>
          <cell r="AV294">
            <v>106213.40824620129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110944</v>
          </cell>
          <cell r="BK294">
            <v>110944</v>
          </cell>
          <cell r="BL294">
            <v>0</v>
          </cell>
          <cell r="BN294">
            <v>0</v>
          </cell>
          <cell r="BO294">
            <v>0</v>
          </cell>
          <cell r="BQ294">
            <v>77483</v>
          </cell>
          <cell r="BR294">
            <v>20577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Q296">
            <v>0</v>
          </cell>
          <cell r="BR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3</v>
          </cell>
          <cell r="E297">
            <v>38055</v>
          </cell>
          <cell r="F297">
            <v>2640</v>
          </cell>
          <cell r="G297">
            <v>40695</v>
          </cell>
          <cell r="I297">
            <v>0</v>
          </cell>
          <cell r="J297">
            <v>0</v>
          </cell>
          <cell r="K297">
            <v>2640</v>
          </cell>
          <cell r="L297">
            <v>2640</v>
          </cell>
          <cell r="N297">
            <v>38055</v>
          </cell>
          <cell r="P297">
            <v>0</v>
          </cell>
          <cell r="Q297">
            <v>0</v>
          </cell>
          <cell r="R297">
            <v>2640</v>
          </cell>
          <cell r="S297">
            <v>2640</v>
          </cell>
          <cell r="U297">
            <v>22839.75</v>
          </cell>
          <cell r="V297">
            <v>0</v>
          </cell>
          <cell r="W297">
            <v>288</v>
          </cell>
          <cell r="X297">
            <v>3</v>
          </cell>
          <cell r="Y297">
            <v>38055</v>
          </cell>
          <cell r="Z297">
            <v>0</v>
          </cell>
          <cell r="AA297">
            <v>38055</v>
          </cell>
          <cell r="AB297">
            <v>2640</v>
          </cell>
          <cell r="AC297">
            <v>40695</v>
          </cell>
          <cell r="AD297">
            <v>0</v>
          </cell>
          <cell r="AE297">
            <v>0</v>
          </cell>
          <cell r="AF297">
            <v>0</v>
          </cell>
          <cell r="AG297">
            <v>40695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38055</v>
          </cell>
          <cell r="AM297">
            <v>60185</v>
          </cell>
          <cell r="AN297">
            <v>0</v>
          </cell>
          <cell r="AO297">
            <v>12180.25</v>
          </cell>
          <cell r="AP297">
            <v>0</v>
          </cell>
          <cell r="AQ297">
            <v>0</v>
          </cell>
          <cell r="AR297">
            <v>0</v>
          </cell>
          <cell r="AS297">
            <v>8019.5</v>
          </cell>
          <cell r="AT297">
            <v>0</v>
          </cell>
          <cell r="AU297">
            <v>20199.75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Q297">
            <v>801</v>
          </cell>
          <cell r="BR297">
            <v>12040.25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7939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35431</v>
          </cell>
          <cell r="AN298">
            <v>0</v>
          </cell>
          <cell r="AO298">
            <v>2477.5</v>
          </cell>
          <cell r="AP298">
            <v>3285.75</v>
          </cell>
          <cell r="AQ298">
            <v>36.75</v>
          </cell>
          <cell r="AR298">
            <v>0</v>
          </cell>
          <cell r="AS298">
            <v>2139</v>
          </cell>
          <cell r="AT298">
            <v>0</v>
          </cell>
          <cell r="AU298">
            <v>7939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Q298">
            <v>17635</v>
          </cell>
          <cell r="BR298">
            <v>7082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1602.25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6409</v>
          </cell>
          <cell r="AN299">
            <v>0</v>
          </cell>
          <cell r="AO299">
            <v>1602.25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22</v>
          </cell>
          <cell r="E300">
            <v>257402</v>
          </cell>
          <cell r="F300">
            <v>19506</v>
          </cell>
          <cell r="G300">
            <v>276908</v>
          </cell>
          <cell r="I300">
            <v>59366.884723420721</v>
          </cell>
          <cell r="J300">
            <v>0.69466233009508049</v>
          </cell>
          <cell r="K300">
            <v>19506</v>
          </cell>
          <cell r="L300">
            <v>78872.884723420721</v>
          </cell>
          <cell r="N300">
            <v>198035.11527657928</v>
          </cell>
          <cell r="P300">
            <v>0</v>
          </cell>
          <cell r="Q300">
            <v>59366.884723420721</v>
          </cell>
          <cell r="R300">
            <v>19506</v>
          </cell>
          <cell r="S300">
            <v>78872.884723420721</v>
          </cell>
          <cell r="U300">
            <v>104967.5</v>
          </cell>
          <cell r="V300">
            <v>0</v>
          </cell>
          <cell r="W300">
            <v>291</v>
          </cell>
          <cell r="X300">
            <v>22</v>
          </cell>
          <cell r="Y300">
            <v>257402</v>
          </cell>
          <cell r="Z300">
            <v>0</v>
          </cell>
          <cell r="AA300">
            <v>257402</v>
          </cell>
          <cell r="AB300">
            <v>19506</v>
          </cell>
          <cell r="AC300">
            <v>276908</v>
          </cell>
          <cell r="AD300">
            <v>0</v>
          </cell>
          <cell r="AE300">
            <v>0</v>
          </cell>
          <cell r="AF300">
            <v>0</v>
          </cell>
          <cell r="AG300">
            <v>276908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257402</v>
          </cell>
          <cell r="AM300">
            <v>195391</v>
          </cell>
          <cell r="AN300">
            <v>62011</v>
          </cell>
          <cell r="AO300">
            <v>7222.5</v>
          </cell>
          <cell r="AP300">
            <v>0</v>
          </cell>
          <cell r="AQ300">
            <v>0</v>
          </cell>
          <cell r="AR300">
            <v>16228</v>
          </cell>
          <cell r="AS300">
            <v>0</v>
          </cell>
          <cell r="AT300">
            <v>0</v>
          </cell>
          <cell r="AU300">
            <v>85461.5</v>
          </cell>
          <cell r="AV300">
            <v>59366.884723420721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62011</v>
          </cell>
          <cell r="BK300">
            <v>62011</v>
          </cell>
          <cell r="BL300">
            <v>0</v>
          </cell>
          <cell r="BN300">
            <v>0</v>
          </cell>
          <cell r="BO300">
            <v>0</v>
          </cell>
          <cell r="BQ300">
            <v>6883</v>
          </cell>
          <cell r="BR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</v>
          </cell>
          <cell r="E301">
            <v>72730</v>
          </cell>
          <cell r="F301">
            <v>6251</v>
          </cell>
          <cell r="G301">
            <v>78981</v>
          </cell>
          <cell r="I301">
            <v>927.68236759598574</v>
          </cell>
          <cell r="J301">
            <v>6.412403176857577E-2</v>
          </cell>
          <cell r="K301">
            <v>6251</v>
          </cell>
          <cell r="L301">
            <v>7178.6823675959859</v>
          </cell>
          <cell r="N301">
            <v>71802.317632404011</v>
          </cell>
          <cell r="P301">
            <v>0</v>
          </cell>
          <cell r="Q301">
            <v>927.68236759598574</v>
          </cell>
          <cell r="R301">
            <v>6251</v>
          </cell>
          <cell r="S301">
            <v>7178.6823675959859</v>
          </cell>
          <cell r="U301">
            <v>20718</v>
          </cell>
          <cell r="V301">
            <v>0</v>
          </cell>
          <cell r="W301">
            <v>292</v>
          </cell>
          <cell r="X301">
            <v>7</v>
          </cell>
          <cell r="Y301">
            <v>72730</v>
          </cell>
          <cell r="Z301">
            <v>0</v>
          </cell>
          <cell r="AA301">
            <v>72730</v>
          </cell>
          <cell r="AB301">
            <v>6251</v>
          </cell>
          <cell r="AC301">
            <v>78981</v>
          </cell>
          <cell r="AD301">
            <v>0</v>
          </cell>
          <cell r="AE301">
            <v>0</v>
          </cell>
          <cell r="AF301">
            <v>0</v>
          </cell>
          <cell r="AG301">
            <v>78981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72730</v>
          </cell>
          <cell r="AM301">
            <v>71761</v>
          </cell>
          <cell r="AN301">
            <v>969</v>
          </cell>
          <cell r="AO301">
            <v>0</v>
          </cell>
          <cell r="AP301">
            <v>4248.5</v>
          </cell>
          <cell r="AQ301">
            <v>0</v>
          </cell>
          <cell r="AR301">
            <v>3364</v>
          </cell>
          <cell r="AS301">
            <v>5885.5</v>
          </cell>
          <cell r="AT301">
            <v>0</v>
          </cell>
          <cell r="AU301">
            <v>14467</v>
          </cell>
          <cell r="AV301">
            <v>927.68236759598574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969</v>
          </cell>
          <cell r="BK301">
            <v>969</v>
          </cell>
          <cell r="BL301">
            <v>0</v>
          </cell>
          <cell r="BN301">
            <v>0</v>
          </cell>
          <cell r="BO301">
            <v>0</v>
          </cell>
          <cell r="BQ301">
            <v>18481</v>
          </cell>
          <cell r="BR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10</v>
          </cell>
          <cell r="E302">
            <v>108214</v>
          </cell>
          <cell r="F302">
            <v>8930</v>
          </cell>
          <cell r="G302">
            <v>117144</v>
          </cell>
          <cell r="I302">
            <v>10729.13962192798</v>
          </cell>
          <cell r="J302">
            <v>0.27278745082002925</v>
          </cell>
          <cell r="K302">
            <v>8930</v>
          </cell>
          <cell r="L302">
            <v>19659.139621927978</v>
          </cell>
          <cell r="N302">
            <v>97484.860378072015</v>
          </cell>
          <cell r="P302">
            <v>0</v>
          </cell>
          <cell r="Q302">
            <v>10729.13962192798</v>
          </cell>
          <cell r="R302">
            <v>8930</v>
          </cell>
          <cell r="S302">
            <v>19659.139621927978</v>
          </cell>
          <cell r="U302">
            <v>48261.5</v>
          </cell>
          <cell r="V302">
            <v>0</v>
          </cell>
          <cell r="W302">
            <v>293</v>
          </cell>
          <cell r="X302">
            <v>10</v>
          </cell>
          <cell r="Y302">
            <v>108214</v>
          </cell>
          <cell r="Z302">
            <v>0</v>
          </cell>
          <cell r="AA302">
            <v>108214</v>
          </cell>
          <cell r="AB302">
            <v>8930</v>
          </cell>
          <cell r="AC302">
            <v>117144</v>
          </cell>
          <cell r="AD302">
            <v>0</v>
          </cell>
          <cell r="AE302">
            <v>0</v>
          </cell>
          <cell r="AF302">
            <v>0</v>
          </cell>
          <cell r="AG302">
            <v>117144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108214</v>
          </cell>
          <cell r="AM302">
            <v>97007</v>
          </cell>
          <cell r="AN302">
            <v>11207</v>
          </cell>
          <cell r="AO302">
            <v>0</v>
          </cell>
          <cell r="AP302">
            <v>15889.25</v>
          </cell>
          <cell r="AQ302">
            <v>191.75</v>
          </cell>
          <cell r="AR302">
            <v>6259.75</v>
          </cell>
          <cell r="AS302">
            <v>5783.75</v>
          </cell>
          <cell r="AT302">
            <v>0</v>
          </cell>
          <cell r="AU302">
            <v>39331.5</v>
          </cell>
          <cell r="AV302">
            <v>10729.13962192798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11207</v>
          </cell>
          <cell r="BK302">
            <v>11207</v>
          </cell>
          <cell r="BL302">
            <v>0</v>
          </cell>
          <cell r="BN302">
            <v>0</v>
          </cell>
          <cell r="BO302">
            <v>0</v>
          </cell>
          <cell r="BQ302">
            <v>20197</v>
          </cell>
          <cell r="BR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84</v>
          </cell>
          <cell r="E304">
            <v>1054684</v>
          </cell>
          <cell r="F304">
            <v>74851</v>
          </cell>
          <cell r="G304">
            <v>1129535</v>
          </cell>
          <cell r="I304">
            <v>118449.43336513244</v>
          </cell>
          <cell r="J304">
            <v>0.53420571580360099</v>
          </cell>
          <cell r="K304">
            <v>74851</v>
          </cell>
          <cell r="L304">
            <v>193300.43336513243</v>
          </cell>
          <cell r="N304">
            <v>936234.56663486757</v>
          </cell>
          <cell r="P304">
            <v>0</v>
          </cell>
          <cell r="Q304">
            <v>118449.43336513244</v>
          </cell>
          <cell r="R304">
            <v>74851</v>
          </cell>
          <cell r="S304">
            <v>193300.43336513243</v>
          </cell>
          <cell r="U304">
            <v>296581</v>
          </cell>
          <cell r="V304">
            <v>0</v>
          </cell>
          <cell r="W304">
            <v>295</v>
          </cell>
          <cell r="X304">
            <v>84</v>
          </cell>
          <cell r="Y304">
            <v>1054684</v>
          </cell>
          <cell r="Z304">
            <v>0</v>
          </cell>
          <cell r="AA304">
            <v>1054684</v>
          </cell>
          <cell r="AB304">
            <v>74851</v>
          </cell>
          <cell r="AC304">
            <v>1129535</v>
          </cell>
          <cell r="AD304">
            <v>0</v>
          </cell>
          <cell r="AE304">
            <v>0</v>
          </cell>
          <cell r="AF304">
            <v>0</v>
          </cell>
          <cell r="AG304">
            <v>1129535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1054684</v>
          </cell>
          <cell r="AM304">
            <v>930959</v>
          </cell>
          <cell r="AN304">
            <v>123725</v>
          </cell>
          <cell r="AO304">
            <v>0</v>
          </cell>
          <cell r="AP304">
            <v>28672</v>
          </cell>
          <cell r="AQ304">
            <v>37910.5</v>
          </cell>
          <cell r="AR304">
            <v>0</v>
          </cell>
          <cell r="AS304">
            <v>31422.5</v>
          </cell>
          <cell r="AT304">
            <v>0</v>
          </cell>
          <cell r="AU304">
            <v>221730</v>
          </cell>
          <cell r="AV304">
            <v>118449.43336513244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123725</v>
          </cell>
          <cell r="BK304">
            <v>123725</v>
          </cell>
          <cell r="BL304">
            <v>0</v>
          </cell>
          <cell r="BN304">
            <v>0</v>
          </cell>
          <cell r="BO304">
            <v>0</v>
          </cell>
          <cell r="BQ304">
            <v>69860</v>
          </cell>
          <cell r="BR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24</v>
          </cell>
          <cell r="E305">
            <v>483240</v>
          </cell>
          <cell r="F305">
            <v>21432</v>
          </cell>
          <cell r="G305">
            <v>504672</v>
          </cell>
          <cell r="I305">
            <v>0</v>
          </cell>
          <cell r="J305">
            <v>0</v>
          </cell>
          <cell r="K305">
            <v>21432</v>
          </cell>
          <cell r="L305">
            <v>21432</v>
          </cell>
          <cell r="N305">
            <v>483240</v>
          </cell>
          <cell r="P305">
            <v>0</v>
          </cell>
          <cell r="Q305">
            <v>0</v>
          </cell>
          <cell r="R305">
            <v>21432</v>
          </cell>
          <cell r="S305">
            <v>21432</v>
          </cell>
          <cell r="U305">
            <v>58711.5</v>
          </cell>
          <cell r="V305">
            <v>0</v>
          </cell>
          <cell r="W305">
            <v>296</v>
          </cell>
          <cell r="X305">
            <v>24</v>
          </cell>
          <cell r="Y305">
            <v>483240</v>
          </cell>
          <cell r="Z305">
            <v>0</v>
          </cell>
          <cell r="AA305">
            <v>483240</v>
          </cell>
          <cell r="AB305">
            <v>21432</v>
          </cell>
          <cell r="AC305">
            <v>504672</v>
          </cell>
          <cell r="AD305">
            <v>0</v>
          </cell>
          <cell r="AE305">
            <v>0</v>
          </cell>
          <cell r="AF305">
            <v>0</v>
          </cell>
          <cell r="AG305">
            <v>504672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483240</v>
          </cell>
          <cell r="AM305">
            <v>648475</v>
          </cell>
          <cell r="AN305">
            <v>0</v>
          </cell>
          <cell r="AO305">
            <v>12041.25</v>
          </cell>
          <cell r="AP305">
            <v>4895</v>
          </cell>
          <cell r="AQ305">
            <v>0</v>
          </cell>
          <cell r="AR305">
            <v>15883.25</v>
          </cell>
          <cell r="AS305">
            <v>4460</v>
          </cell>
          <cell r="AT305">
            <v>0</v>
          </cell>
          <cell r="AU305">
            <v>37279.5</v>
          </cell>
          <cell r="AV305">
            <v>0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N305">
            <v>0</v>
          </cell>
          <cell r="BO305">
            <v>0</v>
          </cell>
          <cell r="BQ305">
            <v>14869</v>
          </cell>
          <cell r="BR305">
            <v>5948.5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Q306">
            <v>0</v>
          </cell>
          <cell r="BR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3470.25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13881</v>
          </cell>
          <cell r="AN307">
            <v>0</v>
          </cell>
          <cell r="AO307">
            <v>3470.25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Q307">
            <v>0</v>
          </cell>
          <cell r="BR307">
            <v>3469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115072</v>
          </cell>
          <cell r="F309">
            <v>3572</v>
          </cell>
          <cell r="G309">
            <v>118644</v>
          </cell>
          <cell r="I309">
            <v>3144.9293885993948</v>
          </cell>
          <cell r="J309">
            <v>0.10006616251489554</v>
          </cell>
          <cell r="K309">
            <v>3572</v>
          </cell>
          <cell r="L309">
            <v>6716.9293885993948</v>
          </cell>
          <cell r="N309">
            <v>111927.0706114006</v>
          </cell>
          <cell r="P309">
            <v>0</v>
          </cell>
          <cell r="Q309">
            <v>3144.9293885993948</v>
          </cell>
          <cell r="R309">
            <v>3572</v>
          </cell>
          <cell r="S309">
            <v>6716.9293885993948</v>
          </cell>
          <cell r="U309">
            <v>35000.5</v>
          </cell>
          <cell r="V309">
            <v>0</v>
          </cell>
          <cell r="W309">
            <v>300</v>
          </cell>
          <cell r="X309">
            <v>4</v>
          </cell>
          <cell r="Y309">
            <v>115072</v>
          </cell>
          <cell r="Z309">
            <v>0</v>
          </cell>
          <cell r="AA309">
            <v>115072</v>
          </cell>
          <cell r="AB309">
            <v>3572</v>
          </cell>
          <cell r="AC309">
            <v>118644</v>
          </cell>
          <cell r="AD309">
            <v>0</v>
          </cell>
          <cell r="AE309">
            <v>0</v>
          </cell>
          <cell r="AF309">
            <v>0</v>
          </cell>
          <cell r="AG309">
            <v>118644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115072</v>
          </cell>
          <cell r="AM309">
            <v>111787</v>
          </cell>
          <cell r="AN309">
            <v>3285</v>
          </cell>
          <cell r="AO309">
            <v>17969.75</v>
          </cell>
          <cell r="AP309">
            <v>0</v>
          </cell>
          <cell r="AQ309">
            <v>0</v>
          </cell>
          <cell r="AR309">
            <v>0</v>
          </cell>
          <cell r="AS309">
            <v>10173.75</v>
          </cell>
          <cell r="AT309">
            <v>0</v>
          </cell>
          <cell r="AU309">
            <v>31428.5</v>
          </cell>
          <cell r="AV309">
            <v>3144.9293885993948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3285</v>
          </cell>
          <cell r="BK309">
            <v>3285</v>
          </cell>
          <cell r="BL309">
            <v>0</v>
          </cell>
          <cell r="BN309">
            <v>0</v>
          </cell>
          <cell r="BO309">
            <v>0</v>
          </cell>
          <cell r="BQ309">
            <v>22616</v>
          </cell>
          <cell r="BR309">
            <v>13748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88</v>
          </cell>
          <cell r="E310">
            <v>1078989</v>
          </cell>
          <cell r="F310">
            <v>78584</v>
          </cell>
          <cell r="G310">
            <v>1157573</v>
          </cell>
          <cell r="I310">
            <v>14224.462969805116</v>
          </cell>
          <cell r="J310">
            <v>8.2086506977934584E-2</v>
          </cell>
          <cell r="K310">
            <v>78584</v>
          </cell>
          <cell r="L310">
            <v>92808.462969805114</v>
          </cell>
          <cell r="N310">
            <v>1064764.5370301949</v>
          </cell>
          <cell r="P310">
            <v>0</v>
          </cell>
          <cell r="Q310">
            <v>14224.462969805116</v>
          </cell>
          <cell r="R310">
            <v>78584</v>
          </cell>
          <cell r="S310">
            <v>92808.462969805114</v>
          </cell>
          <cell r="U310">
            <v>251870.25</v>
          </cell>
          <cell r="V310">
            <v>0</v>
          </cell>
          <cell r="W310">
            <v>301</v>
          </cell>
          <cell r="X310">
            <v>88</v>
          </cell>
          <cell r="Y310">
            <v>1078989</v>
          </cell>
          <cell r="Z310">
            <v>0</v>
          </cell>
          <cell r="AA310">
            <v>1078989</v>
          </cell>
          <cell r="AB310">
            <v>78584</v>
          </cell>
          <cell r="AC310">
            <v>1157573</v>
          </cell>
          <cell r="AD310">
            <v>0</v>
          </cell>
          <cell r="AE310">
            <v>0</v>
          </cell>
          <cell r="AF310">
            <v>0</v>
          </cell>
          <cell r="AG310">
            <v>1157573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1078989</v>
          </cell>
          <cell r="AM310">
            <v>1064131</v>
          </cell>
          <cell r="AN310">
            <v>14858</v>
          </cell>
          <cell r="AO310">
            <v>27882</v>
          </cell>
          <cell r="AP310">
            <v>4213.5</v>
          </cell>
          <cell r="AQ310">
            <v>33251.25</v>
          </cell>
          <cell r="AR310">
            <v>60798.5</v>
          </cell>
          <cell r="AS310">
            <v>32283</v>
          </cell>
          <cell r="AT310">
            <v>0</v>
          </cell>
          <cell r="AU310">
            <v>173286.25</v>
          </cell>
          <cell r="AV310">
            <v>14224.462969805116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14858</v>
          </cell>
          <cell r="BK310">
            <v>14858</v>
          </cell>
          <cell r="BL310">
            <v>0</v>
          </cell>
          <cell r="BN310">
            <v>0</v>
          </cell>
          <cell r="BO310">
            <v>0</v>
          </cell>
          <cell r="BQ310">
            <v>107522</v>
          </cell>
          <cell r="BR310">
            <v>34939.25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Q311">
            <v>0</v>
          </cell>
          <cell r="BR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Q312">
            <v>0</v>
          </cell>
          <cell r="BR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24822</v>
          </cell>
          <cell r="F313">
            <v>1752</v>
          </cell>
          <cell r="G313">
            <v>26574</v>
          </cell>
          <cell r="I313">
            <v>13956.402017352199</v>
          </cell>
          <cell r="J313">
            <v>0.84949796197895178</v>
          </cell>
          <cell r="K313">
            <v>1752</v>
          </cell>
          <cell r="L313">
            <v>15708.402017352199</v>
          </cell>
          <cell r="N313">
            <v>10865.597982647801</v>
          </cell>
          <cell r="P313">
            <v>0</v>
          </cell>
          <cell r="Q313">
            <v>13956.402017352199</v>
          </cell>
          <cell r="R313">
            <v>1752</v>
          </cell>
          <cell r="S313">
            <v>15708.402017352199</v>
          </cell>
          <cell r="U313">
            <v>18181</v>
          </cell>
          <cell r="V313">
            <v>0</v>
          </cell>
          <cell r="W313">
            <v>304</v>
          </cell>
          <cell r="X313">
            <v>2</v>
          </cell>
          <cell r="Y313">
            <v>24822</v>
          </cell>
          <cell r="Z313">
            <v>0</v>
          </cell>
          <cell r="AA313">
            <v>24822</v>
          </cell>
          <cell r="AB313">
            <v>1752</v>
          </cell>
          <cell r="AC313">
            <v>26574</v>
          </cell>
          <cell r="AD313">
            <v>0</v>
          </cell>
          <cell r="AE313">
            <v>0</v>
          </cell>
          <cell r="AF313">
            <v>0</v>
          </cell>
          <cell r="AG313">
            <v>26574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24822</v>
          </cell>
          <cell r="AM313">
            <v>10244</v>
          </cell>
          <cell r="AN313">
            <v>14578</v>
          </cell>
          <cell r="AO313">
            <v>0</v>
          </cell>
          <cell r="AP313">
            <v>0</v>
          </cell>
          <cell r="AQ313">
            <v>0</v>
          </cell>
          <cell r="AR313">
            <v>1851</v>
          </cell>
          <cell r="AS313">
            <v>0</v>
          </cell>
          <cell r="AT313">
            <v>0</v>
          </cell>
          <cell r="AU313">
            <v>16429</v>
          </cell>
          <cell r="AV313">
            <v>13956.402017352199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14578</v>
          </cell>
          <cell r="BK313">
            <v>14578</v>
          </cell>
          <cell r="BL313">
            <v>0</v>
          </cell>
          <cell r="BN313">
            <v>0</v>
          </cell>
          <cell r="BO313">
            <v>0</v>
          </cell>
          <cell r="BQ313">
            <v>2370</v>
          </cell>
          <cell r="BR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46</v>
          </cell>
          <cell r="E314">
            <v>545447</v>
          </cell>
          <cell r="F314">
            <v>41078</v>
          </cell>
          <cell r="G314">
            <v>586525</v>
          </cell>
          <cell r="I314">
            <v>0</v>
          </cell>
          <cell r="J314">
            <v>0</v>
          </cell>
          <cell r="K314">
            <v>41078</v>
          </cell>
          <cell r="L314">
            <v>41078</v>
          </cell>
          <cell r="N314">
            <v>545447</v>
          </cell>
          <cell r="P314">
            <v>0</v>
          </cell>
          <cell r="Q314">
            <v>0</v>
          </cell>
          <cell r="R314">
            <v>41078</v>
          </cell>
          <cell r="S314">
            <v>41078</v>
          </cell>
          <cell r="U314">
            <v>99236.25</v>
          </cell>
          <cell r="V314">
            <v>0</v>
          </cell>
          <cell r="W314">
            <v>305</v>
          </cell>
          <cell r="X314">
            <v>46</v>
          </cell>
          <cell r="Y314">
            <v>545447</v>
          </cell>
          <cell r="Z314">
            <v>0</v>
          </cell>
          <cell r="AA314">
            <v>545447</v>
          </cell>
          <cell r="AB314">
            <v>41078</v>
          </cell>
          <cell r="AC314">
            <v>586525</v>
          </cell>
          <cell r="AD314">
            <v>0</v>
          </cell>
          <cell r="AE314">
            <v>0</v>
          </cell>
          <cell r="AF314">
            <v>0</v>
          </cell>
          <cell r="AG314">
            <v>586525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545447</v>
          </cell>
          <cell r="AM314">
            <v>735908</v>
          </cell>
          <cell r="AN314">
            <v>0</v>
          </cell>
          <cell r="AO314">
            <v>22878.25</v>
          </cell>
          <cell r="AP314">
            <v>5939.25</v>
          </cell>
          <cell r="AQ314">
            <v>0</v>
          </cell>
          <cell r="AR314">
            <v>22411.25</v>
          </cell>
          <cell r="AS314">
            <v>6929.5</v>
          </cell>
          <cell r="AT314">
            <v>0</v>
          </cell>
          <cell r="AU314">
            <v>58158.25</v>
          </cell>
          <cell r="AV314">
            <v>0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N314">
            <v>0</v>
          </cell>
          <cell r="BO314">
            <v>0</v>
          </cell>
          <cell r="BQ314">
            <v>20609</v>
          </cell>
          <cell r="BR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Q315">
            <v>0</v>
          </cell>
          <cell r="BR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21</v>
          </cell>
          <cell r="E316">
            <v>226439</v>
          </cell>
          <cell r="F316">
            <v>18747</v>
          </cell>
          <cell r="G316">
            <v>245186</v>
          </cell>
          <cell r="I316">
            <v>65885.552670748963</v>
          </cell>
          <cell r="J316">
            <v>0.9211445202706573</v>
          </cell>
          <cell r="K316">
            <v>18747</v>
          </cell>
          <cell r="L316">
            <v>84632.552670748963</v>
          </cell>
          <cell r="N316">
            <v>160553.44732925104</v>
          </cell>
          <cell r="P316">
            <v>0</v>
          </cell>
          <cell r="Q316">
            <v>65885.552670748963</v>
          </cell>
          <cell r="R316">
            <v>18747</v>
          </cell>
          <cell r="S316">
            <v>84632.552670748963</v>
          </cell>
          <cell r="U316">
            <v>90272.75</v>
          </cell>
          <cell r="V316">
            <v>0</v>
          </cell>
          <cell r="W316">
            <v>307</v>
          </cell>
          <cell r="X316">
            <v>21</v>
          </cell>
          <cell r="Y316">
            <v>226439</v>
          </cell>
          <cell r="Z316">
            <v>0</v>
          </cell>
          <cell r="AA316">
            <v>226439</v>
          </cell>
          <cell r="AB316">
            <v>18747</v>
          </cell>
          <cell r="AC316">
            <v>245186</v>
          </cell>
          <cell r="AD316">
            <v>0</v>
          </cell>
          <cell r="AE316">
            <v>0</v>
          </cell>
          <cell r="AF316">
            <v>0</v>
          </cell>
          <cell r="AG316">
            <v>245186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226439</v>
          </cell>
          <cell r="AM316">
            <v>157619</v>
          </cell>
          <cell r="AN316">
            <v>68820</v>
          </cell>
          <cell r="AO316">
            <v>0</v>
          </cell>
          <cell r="AP316">
            <v>0</v>
          </cell>
          <cell r="AQ316">
            <v>1568</v>
          </cell>
          <cell r="AR316">
            <v>0</v>
          </cell>
          <cell r="AS316">
            <v>1137.75</v>
          </cell>
          <cell r="AT316">
            <v>0</v>
          </cell>
          <cell r="AU316">
            <v>71525.75</v>
          </cell>
          <cell r="AV316">
            <v>65885.552670748963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68820</v>
          </cell>
          <cell r="BK316">
            <v>68820</v>
          </cell>
          <cell r="BL316">
            <v>0</v>
          </cell>
          <cell r="BN316">
            <v>0</v>
          </cell>
          <cell r="BO316">
            <v>0</v>
          </cell>
          <cell r="BQ316">
            <v>0</v>
          </cell>
          <cell r="BR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22</v>
          </cell>
          <cell r="E317">
            <v>346405</v>
          </cell>
          <cell r="F317">
            <v>19155</v>
          </cell>
          <cell r="G317">
            <v>365560</v>
          </cell>
          <cell r="I317">
            <v>121047.70988283679</v>
          </cell>
          <cell r="J317">
            <v>0.69651010409203418</v>
          </cell>
          <cell r="K317">
            <v>19155</v>
          </cell>
          <cell r="L317">
            <v>140202.70988283679</v>
          </cell>
          <cell r="N317">
            <v>225357.29011716321</v>
          </cell>
          <cell r="P317">
            <v>0</v>
          </cell>
          <cell r="Q317">
            <v>121047.70988283679</v>
          </cell>
          <cell r="R317">
            <v>19155</v>
          </cell>
          <cell r="S317">
            <v>140202.70988283679</v>
          </cell>
          <cell r="U317">
            <v>192946.75</v>
          </cell>
          <cell r="V317">
            <v>0</v>
          </cell>
          <cell r="W317">
            <v>308</v>
          </cell>
          <cell r="X317">
            <v>22</v>
          </cell>
          <cell r="Y317">
            <v>346405</v>
          </cell>
          <cell r="Z317">
            <v>0</v>
          </cell>
          <cell r="AA317">
            <v>346405</v>
          </cell>
          <cell r="AB317">
            <v>19155</v>
          </cell>
          <cell r="AC317">
            <v>365560</v>
          </cell>
          <cell r="AD317">
            <v>0</v>
          </cell>
          <cell r="AE317">
            <v>0</v>
          </cell>
          <cell r="AF317">
            <v>0</v>
          </cell>
          <cell r="AG317">
            <v>365560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346405</v>
          </cell>
          <cell r="AM317">
            <v>219966</v>
          </cell>
          <cell r="AN317">
            <v>126439</v>
          </cell>
          <cell r="AO317">
            <v>0</v>
          </cell>
          <cell r="AP317">
            <v>33616.75</v>
          </cell>
          <cell r="AQ317">
            <v>0</v>
          </cell>
          <cell r="AR317">
            <v>0</v>
          </cell>
          <cell r="AS317">
            <v>13736</v>
          </cell>
          <cell r="AT317">
            <v>0</v>
          </cell>
          <cell r="AU317">
            <v>173791.75</v>
          </cell>
          <cell r="AV317">
            <v>121047.70988283679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126439</v>
          </cell>
          <cell r="BK317">
            <v>126439</v>
          </cell>
          <cell r="BL317">
            <v>0</v>
          </cell>
          <cell r="BN317">
            <v>0</v>
          </cell>
          <cell r="BO317">
            <v>0</v>
          </cell>
          <cell r="BQ317">
            <v>12207</v>
          </cell>
          <cell r="BR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4</v>
          </cell>
          <cell r="E318">
            <v>42348</v>
          </cell>
          <cell r="F318">
            <v>3544</v>
          </cell>
          <cell r="G318">
            <v>45892</v>
          </cell>
          <cell r="I318">
            <v>25362.395544223793</v>
          </cell>
          <cell r="J318">
            <v>0.80743674331360971</v>
          </cell>
          <cell r="K318">
            <v>3544</v>
          </cell>
          <cell r="L318">
            <v>28906.395544223793</v>
          </cell>
          <cell r="N318">
            <v>16985.604455776207</v>
          </cell>
          <cell r="P318">
            <v>0</v>
          </cell>
          <cell r="Q318">
            <v>25362.395544223793</v>
          </cell>
          <cell r="R318">
            <v>3544</v>
          </cell>
          <cell r="S318">
            <v>28906.395544223793</v>
          </cell>
          <cell r="U318">
            <v>34955</v>
          </cell>
          <cell r="V318">
            <v>0</v>
          </cell>
          <cell r="W318">
            <v>309</v>
          </cell>
          <cell r="X318">
            <v>4</v>
          </cell>
          <cell r="Y318">
            <v>42348</v>
          </cell>
          <cell r="Z318">
            <v>0</v>
          </cell>
          <cell r="AA318">
            <v>42348</v>
          </cell>
          <cell r="AB318">
            <v>3544</v>
          </cell>
          <cell r="AC318">
            <v>45892</v>
          </cell>
          <cell r="AD318">
            <v>0</v>
          </cell>
          <cell r="AE318">
            <v>0</v>
          </cell>
          <cell r="AF318">
            <v>0</v>
          </cell>
          <cell r="AG318">
            <v>45892</v>
          </cell>
          <cell r="AI318">
            <v>309</v>
          </cell>
          <cell r="AJ318">
            <v>309</v>
          </cell>
          <cell r="AK318" t="str">
            <v>WARE</v>
          </cell>
          <cell r="AL318">
            <v>42348</v>
          </cell>
          <cell r="AM318">
            <v>15856</v>
          </cell>
          <cell r="AN318">
            <v>26492</v>
          </cell>
          <cell r="AO318">
            <v>1148.25</v>
          </cell>
          <cell r="AP318">
            <v>0</v>
          </cell>
          <cell r="AQ318">
            <v>2577.75</v>
          </cell>
          <cell r="AR318">
            <v>1193</v>
          </cell>
          <cell r="AS318">
            <v>0</v>
          </cell>
          <cell r="AT318">
            <v>0</v>
          </cell>
          <cell r="AU318">
            <v>31411</v>
          </cell>
          <cell r="AV318">
            <v>25362.395544223793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26492</v>
          </cell>
          <cell r="BK318">
            <v>26492</v>
          </cell>
          <cell r="BL318">
            <v>0</v>
          </cell>
          <cell r="BN318">
            <v>0</v>
          </cell>
          <cell r="BO318">
            <v>0</v>
          </cell>
          <cell r="BQ318">
            <v>4824</v>
          </cell>
          <cell r="BR318">
            <v>1127.75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50</v>
          </cell>
          <cell r="E319">
            <v>552767</v>
          </cell>
          <cell r="F319">
            <v>44496</v>
          </cell>
          <cell r="G319">
            <v>597263</v>
          </cell>
          <cell r="I319">
            <v>44062.519059448139</v>
          </cell>
          <cell r="J319">
            <v>0.31585808746495109</v>
          </cell>
          <cell r="K319">
            <v>44496</v>
          </cell>
          <cell r="L319">
            <v>88558.519059448139</v>
          </cell>
          <cell r="N319">
            <v>508704.48094055185</v>
          </cell>
          <cell r="P319">
            <v>0</v>
          </cell>
          <cell r="Q319">
            <v>44062.519059448139</v>
          </cell>
          <cell r="R319">
            <v>44496</v>
          </cell>
          <cell r="S319">
            <v>88558.519059448139</v>
          </cell>
          <cell r="U319">
            <v>183997</v>
          </cell>
          <cell r="V319">
            <v>0</v>
          </cell>
          <cell r="W319">
            <v>310</v>
          </cell>
          <cell r="X319">
            <v>50</v>
          </cell>
          <cell r="Y319">
            <v>552767</v>
          </cell>
          <cell r="Z319">
            <v>0</v>
          </cell>
          <cell r="AA319">
            <v>552767</v>
          </cell>
          <cell r="AB319">
            <v>44496</v>
          </cell>
          <cell r="AC319">
            <v>597263</v>
          </cell>
          <cell r="AD319">
            <v>0</v>
          </cell>
          <cell r="AE319">
            <v>0</v>
          </cell>
          <cell r="AF319">
            <v>0</v>
          </cell>
          <cell r="AG319">
            <v>597263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552767</v>
          </cell>
          <cell r="AM319">
            <v>506742</v>
          </cell>
          <cell r="AN319">
            <v>46025</v>
          </cell>
          <cell r="AO319">
            <v>27484</v>
          </cell>
          <cell r="AP319">
            <v>56952.25</v>
          </cell>
          <cell r="AQ319">
            <v>9039.75</v>
          </cell>
          <cell r="AR319">
            <v>0</v>
          </cell>
          <cell r="AS319">
            <v>0</v>
          </cell>
          <cell r="AT319">
            <v>0</v>
          </cell>
          <cell r="AU319">
            <v>139501</v>
          </cell>
          <cell r="AV319">
            <v>44062.519059448139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46025</v>
          </cell>
          <cell r="BK319">
            <v>46025</v>
          </cell>
          <cell r="BL319">
            <v>0</v>
          </cell>
          <cell r="BN319">
            <v>0</v>
          </cell>
          <cell r="BO319">
            <v>0</v>
          </cell>
          <cell r="BQ319">
            <v>23906</v>
          </cell>
          <cell r="BR319">
            <v>40081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Q321">
            <v>0</v>
          </cell>
          <cell r="BR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Q322">
            <v>0</v>
          </cell>
          <cell r="BR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</v>
          </cell>
          <cell r="E323">
            <v>222731</v>
          </cell>
          <cell r="F323">
            <v>10567</v>
          </cell>
          <cell r="G323">
            <v>233298</v>
          </cell>
          <cell r="I323">
            <v>36808.598213963327</v>
          </cell>
          <cell r="J323">
            <v>0.54288166268764426</v>
          </cell>
          <cell r="K323">
            <v>10567</v>
          </cell>
          <cell r="L323">
            <v>47375.598213963327</v>
          </cell>
          <cell r="N323">
            <v>185922.40178603667</v>
          </cell>
          <cell r="P323">
            <v>0</v>
          </cell>
          <cell r="Q323">
            <v>36808.598213963327</v>
          </cell>
          <cell r="R323">
            <v>10567</v>
          </cell>
          <cell r="S323">
            <v>47375.598213963327</v>
          </cell>
          <cell r="U323">
            <v>78369.25</v>
          </cell>
          <cell r="V323">
            <v>0</v>
          </cell>
          <cell r="W323">
            <v>314</v>
          </cell>
          <cell r="X323">
            <v>12</v>
          </cell>
          <cell r="Y323">
            <v>222731</v>
          </cell>
          <cell r="Z323">
            <v>0</v>
          </cell>
          <cell r="AA323">
            <v>222731</v>
          </cell>
          <cell r="AB323">
            <v>10567</v>
          </cell>
          <cell r="AC323">
            <v>233298</v>
          </cell>
          <cell r="AD323">
            <v>0</v>
          </cell>
          <cell r="AE323">
            <v>0</v>
          </cell>
          <cell r="AF323">
            <v>0</v>
          </cell>
          <cell r="AG323">
            <v>233298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222731</v>
          </cell>
          <cell r="AM323">
            <v>184283</v>
          </cell>
          <cell r="AN323">
            <v>38448</v>
          </cell>
          <cell r="AO323">
            <v>4727.75</v>
          </cell>
          <cell r="AP323">
            <v>0</v>
          </cell>
          <cell r="AQ323">
            <v>20073.25</v>
          </cell>
          <cell r="AR323">
            <v>4553.25</v>
          </cell>
          <cell r="AS323">
            <v>0</v>
          </cell>
          <cell r="AT323">
            <v>0</v>
          </cell>
          <cell r="AU323">
            <v>67802.25</v>
          </cell>
          <cell r="AV323">
            <v>36808.598213963327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38448</v>
          </cell>
          <cell r="BK323">
            <v>38448</v>
          </cell>
          <cell r="BL323">
            <v>0</v>
          </cell>
          <cell r="BN323">
            <v>0</v>
          </cell>
          <cell r="BO323">
            <v>0</v>
          </cell>
          <cell r="BQ323">
            <v>7402</v>
          </cell>
          <cell r="BR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1</v>
          </cell>
          <cell r="E324">
            <v>15531</v>
          </cell>
          <cell r="F324">
            <v>880</v>
          </cell>
          <cell r="G324">
            <v>16411</v>
          </cell>
          <cell r="I324">
            <v>14868.766616236589</v>
          </cell>
          <cell r="J324">
            <v>0.88557275856084516</v>
          </cell>
          <cell r="K324">
            <v>880</v>
          </cell>
          <cell r="L324">
            <v>15748.766616236589</v>
          </cell>
          <cell r="N324">
            <v>662.23338376341053</v>
          </cell>
          <cell r="P324">
            <v>0</v>
          </cell>
          <cell r="Q324">
            <v>14868.766616236589</v>
          </cell>
          <cell r="R324">
            <v>880</v>
          </cell>
          <cell r="S324">
            <v>15748.766616236589</v>
          </cell>
          <cell r="U324">
            <v>17670</v>
          </cell>
          <cell r="V324">
            <v>0</v>
          </cell>
          <cell r="W324">
            <v>315</v>
          </cell>
          <cell r="X324">
            <v>1</v>
          </cell>
          <cell r="Y324">
            <v>15531</v>
          </cell>
          <cell r="Z324">
            <v>0</v>
          </cell>
          <cell r="AA324">
            <v>15531</v>
          </cell>
          <cell r="AB324">
            <v>880</v>
          </cell>
          <cell r="AC324">
            <v>16411</v>
          </cell>
          <cell r="AD324">
            <v>0</v>
          </cell>
          <cell r="AE324">
            <v>0</v>
          </cell>
          <cell r="AF324">
            <v>0</v>
          </cell>
          <cell r="AG324">
            <v>16411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15531</v>
          </cell>
          <cell r="AM324">
            <v>0</v>
          </cell>
          <cell r="AN324">
            <v>15531</v>
          </cell>
          <cell r="AO324">
            <v>0</v>
          </cell>
          <cell r="AP324">
            <v>0</v>
          </cell>
          <cell r="AQ324">
            <v>0</v>
          </cell>
          <cell r="AR324">
            <v>1259</v>
          </cell>
          <cell r="AS324">
            <v>0</v>
          </cell>
          <cell r="AT324">
            <v>0</v>
          </cell>
          <cell r="AU324">
            <v>16790</v>
          </cell>
          <cell r="AV324">
            <v>14868.766616236589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15531</v>
          </cell>
          <cell r="BK324">
            <v>15531</v>
          </cell>
          <cell r="BL324">
            <v>0</v>
          </cell>
          <cell r="BN324">
            <v>0</v>
          </cell>
          <cell r="BO324">
            <v>0</v>
          </cell>
          <cell r="BQ324">
            <v>0</v>
          </cell>
          <cell r="BR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9</v>
          </cell>
          <cell r="E325">
            <v>102142</v>
          </cell>
          <cell r="F325">
            <v>8006</v>
          </cell>
          <cell r="G325">
            <v>110148</v>
          </cell>
          <cell r="I325">
            <v>0</v>
          </cell>
          <cell r="J325">
            <v>0</v>
          </cell>
          <cell r="K325">
            <v>8006</v>
          </cell>
          <cell r="L325">
            <v>8006</v>
          </cell>
          <cell r="N325">
            <v>102142</v>
          </cell>
          <cell r="P325">
            <v>0</v>
          </cell>
          <cell r="Q325">
            <v>0</v>
          </cell>
          <cell r="R325">
            <v>8006</v>
          </cell>
          <cell r="S325">
            <v>8006</v>
          </cell>
          <cell r="U325">
            <v>19309.25</v>
          </cell>
          <cell r="V325">
            <v>0</v>
          </cell>
          <cell r="W325">
            <v>316</v>
          </cell>
          <cell r="X325">
            <v>9</v>
          </cell>
          <cell r="Y325">
            <v>102142</v>
          </cell>
          <cell r="Z325">
            <v>0</v>
          </cell>
          <cell r="AA325">
            <v>102142</v>
          </cell>
          <cell r="AB325">
            <v>8006</v>
          </cell>
          <cell r="AC325">
            <v>110148</v>
          </cell>
          <cell r="AD325">
            <v>0</v>
          </cell>
          <cell r="AE325">
            <v>0</v>
          </cell>
          <cell r="AF325">
            <v>0</v>
          </cell>
          <cell r="AG325">
            <v>110148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102142</v>
          </cell>
          <cell r="AM325">
            <v>146585</v>
          </cell>
          <cell r="AN325">
            <v>0</v>
          </cell>
          <cell r="AO325">
            <v>1775</v>
          </cell>
          <cell r="AP325">
            <v>0</v>
          </cell>
          <cell r="AQ325">
            <v>0</v>
          </cell>
          <cell r="AR325">
            <v>5310.25</v>
          </cell>
          <cell r="AS325">
            <v>4218</v>
          </cell>
          <cell r="AT325">
            <v>0</v>
          </cell>
          <cell r="AU325">
            <v>11303.25</v>
          </cell>
          <cell r="AV325">
            <v>0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Q325">
            <v>10811</v>
          </cell>
          <cell r="BR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1</v>
          </cell>
          <cell r="E326">
            <v>16185</v>
          </cell>
          <cell r="F326">
            <v>872</v>
          </cell>
          <cell r="G326">
            <v>17057</v>
          </cell>
          <cell r="I326">
            <v>368.5838096227601</v>
          </cell>
          <cell r="J326">
            <v>5.2762238789358352E-2</v>
          </cell>
          <cell r="K326">
            <v>872</v>
          </cell>
          <cell r="L326">
            <v>1240.5838096227601</v>
          </cell>
          <cell r="N326">
            <v>15816.41619037724</v>
          </cell>
          <cell r="P326">
            <v>0</v>
          </cell>
          <cell r="Q326">
            <v>368.5838096227601</v>
          </cell>
          <cell r="R326">
            <v>872</v>
          </cell>
          <cell r="S326">
            <v>1240.5838096227601</v>
          </cell>
          <cell r="U326">
            <v>7857.75</v>
          </cell>
          <cell r="V326">
            <v>0</v>
          </cell>
          <cell r="W326">
            <v>317</v>
          </cell>
          <cell r="X326">
            <v>1</v>
          </cell>
          <cell r="Y326">
            <v>16185</v>
          </cell>
          <cell r="Z326">
            <v>0</v>
          </cell>
          <cell r="AA326">
            <v>16185</v>
          </cell>
          <cell r="AB326">
            <v>872</v>
          </cell>
          <cell r="AC326">
            <v>17057</v>
          </cell>
          <cell r="AD326">
            <v>0</v>
          </cell>
          <cell r="AE326">
            <v>0</v>
          </cell>
          <cell r="AF326">
            <v>0</v>
          </cell>
          <cell r="AG326">
            <v>17057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16185</v>
          </cell>
          <cell r="AM326">
            <v>15800</v>
          </cell>
          <cell r="AN326">
            <v>385</v>
          </cell>
          <cell r="AO326">
            <v>453.25</v>
          </cell>
          <cell r="AP326">
            <v>0</v>
          </cell>
          <cell r="AQ326">
            <v>210</v>
          </cell>
          <cell r="AR326">
            <v>226</v>
          </cell>
          <cell r="AS326">
            <v>5711.5</v>
          </cell>
          <cell r="AT326">
            <v>0</v>
          </cell>
          <cell r="AU326">
            <v>6985.75</v>
          </cell>
          <cell r="AV326">
            <v>368.5838096227601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385</v>
          </cell>
          <cell r="BK326">
            <v>385</v>
          </cell>
          <cell r="BL326">
            <v>0</v>
          </cell>
          <cell r="BN326">
            <v>0</v>
          </cell>
          <cell r="BO326">
            <v>0</v>
          </cell>
          <cell r="BQ326">
            <v>181</v>
          </cell>
          <cell r="BR326">
            <v>304.5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Q327">
            <v>0</v>
          </cell>
          <cell r="BR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6</v>
          </cell>
          <cell r="E330">
            <v>78607</v>
          </cell>
          <cell r="F330">
            <v>5240</v>
          </cell>
          <cell r="G330">
            <v>83847</v>
          </cell>
          <cell r="I330">
            <v>1040.6509118440006</v>
          </cell>
          <cell r="J330">
            <v>0.60345080420063824</v>
          </cell>
          <cell r="K330">
            <v>5240</v>
          </cell>
          <cell r="L330">
            <v>6280.6509118440008</v>
          </cell>
          <cell r="N330">
            <v>77566.349088155999</v>
          </cell>
          <cell r="P330">
            <v>0</v>
          </cell>
          <cell r="Q330">
            <v>1040.6509118440006</v>
          </cell>
          <cell r="R330">
            <v>5240</v>
          </cell>
          <cell r="S330">
            <v>6280.6509118440008</v>
          </cell>
          <cell r="U330">
            <v>6964.5</v>
          </cell>
          <cell r="V330">
            <v>0</v>
          </cell>
          <cell r="W330">
            <v>321</v>
          </cell>
          <cell r="X330">
            <v>6</v>
          </cell>
          <cell r="Y330">
            <v>78607</v>
          </cell>
          <cell r="Z330">
            <v>0</v>
          </cell>
          <cell r="AA330">
            <v>78607</v>
          </cell>
          <cell r="AB330">
            <v>5240</v>
          </cell>
          <cell r="AC330">
            <v>83847</v>
          </cell>
          <cell r="AD330">
            <v>0</v>
          </cell>
          <cell r="AE330">
            <v>0</v>
          </cell>
          <cell r="AF330">
            <v>0</v>
          </cell>
          <cell r="AG330">
            <v>83847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78607</v>
          </cell>
          <cell r="AM330">
            <v>77520</v>
          </cell>
          <cell r="AN330">
            <v>1087</v>
          </cell>
          <cell r="AO330">
            <v>54.75</v>
          </cell>
          <cell r="AP330">
            <v>0</v>
          </cell>
          <cell r="AQ330">
            <v>582.75</v>
          </cell>
          <cell r="AR330">
            <v>0</v>
          </cell>
          <cell r="AS330">
            <v>0</v>
          </cell>
          <cell r="AT330">
            <v>0</v>
          </cell>
          <cell r="AU330">
            <v>1724.5</v>
          </cell>
          <cell r="AV330">
            <v>1040.6509118440006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1087</v>
          </cell>
          <cell r="BK330">
            <v>1087</v>
          </cell>
          <cell r="BL330">
            <v>0</v>
          </cell>
          <cell r="BN330">
            <v>0</v>
          </cell>
          <cell r="BO330">
            <v>0</v>
          </cell>
          <cell r="BQ330">
            <v>0</v>
          </cell>
          <cell r="BR330">
            <v>5090.75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22</v>
          </cell>
          <cell r="E331">
            <v>308249</v>
          </cell>
          <cell r="F331">
            <v>19331</v>
          </cell>
          <cell r="G331">
            <v>327580</v>
          </cell>
          <cell r="I331">
            <v>14292.435568462819</v>
          </cell>
          <cell r="J331">
            <v>0.24032209390070652</v>
          </cell>
          <cell r="K331">
            <v>19331</v>
          </cell>
          <cell r="L331">
            <v>33623.435568462817</v>
          </cell>
          <cell r="N331">
            <v>293956.56443153718</v>
          </cell>
          <cell r="P331">
            <v>0</v>
          </cell>
          <cell r="Q331">
            <v>14292.435568462819</v>
          </cell>
          <cell r="R331">
            <v>19331</v>
          </cell>
          <cell r="S331">
            <v>33623.435568462817</v>
          </cell>
          <cell r="U331">
            <v>78803</v>
          </cell>
          <cell r="V331">
            <v>0</v>
          </cell>
          <cell r="W331">
            <v>322</v>
          </cell>
          <cell r="X331">
            <v>22</v>
          </cell>
          <cell r="Y331">
            <v>308249</v>
          </cell>
          <cell r="Z331">
            <v>0</v>
          </cell>
          <cell r="AA331">
            <v>308249</v>
          </cell>
          <cell r="AB331">
            <v>19331</v>
          </cell>
          <cell r="AC331">
            <v>327580</v>
          </cell>
          <cell r="AD331">
            <v>0</v>
          </cell>
          <cell r="AE331">
            <v>0</v>
          </cell>
          <cell r="AF331">
            <v>0</v>
          </cell>
          <cell r="AG331">
            <v>327580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308249</v>
          </cell>
          <cell r="AM331">
            <v>293320</v>
          </cell>
          <cell r="AN331">
            <v>14929</v>
          </cell>
          <cell r="AO331">
            <v>15541</v>
          </cell>
          <cell r="AP331">
            <v>10716</v>
          </cell>
          <cell r="AQ331">
            <v>0</v>
          </cell>
          <cell r="AR331">
            <v>16243.25</v>
          </cell>
          <cell r="AS331">
            <v>2042.75</v>
          </cell>
          <cell r="AT331">
            <v>0</v>
          </cell>
          <cell r="AU331">
            <v>59472</v>
          </cell>
          <cell r="AV331">
            <v>14292.435568462819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14929</v>
          </cell>
          <cell r="BK331">
            <v>14929</v>
          </cell>
          <cell r="BL331">
            <v>0</v>
          </cell>
          <cell r="BN331">
            <v>0</v>
          </cell>
          <cell r="BO331">
            <v>0</v>
          </cell>
          <cell r="BQ331">
            <v>13628</v>
          </cell>
          <cell r="BR331">
            <v>9925.75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</v>
          </cell>
          <cell r="E332">
            <v>10311</v>
          </cell>
          <cell r="F332">
            <v>893</v>
          </cell>
          <cell r="G332">
            <v>11204</v>
          </cell>
          <cell r="I332">
            <v>25.848734700816941</v>
          </cell>
          <cell r="J332">
            <v>0.25218277756894575</v>
          </cell>
          <cell r="K332">
            <v>893</v>
          </cell>
          <cell r="L332">
            <v>918.84873470081698</v>
          </cell>
          <cell r="N332">
            <v>10285.151265299182</v>
          </cell>
          <cell r="P332">
            <v>0</v>
          </cell>
          <cell r="Q332">
            <v>25.848734700816941</v>
          </cell>
          <cell r="R332">
            <v>893</v>
          </cell>
          <cell r="S332">
            <v>918.84873470081698</v>
          </cell>
          <cell r="U332">
            <v>995.5</v>
          </cell>
          <cell r="V332">
            <v>0</v>
          </cell>
          <cell r="W332">
            <v>323</v>
          </cell>
          <cell r="X332">
            <v>1</v>
          </cell>
          <cell r="Y332">
            <v>10311</v>
          </cell>
          <cell r="Z332">
            <v>0</v>
          </cell>
          <cell r="AA332">
            <v>10311</v>
          </cell>
          <cell r="AB332">
            <v>893</v>
          </cell>
          <cell r="AC332">
            <v>11204</v>
          </cell>
          <cell r="AD332">
            <v>0</v>
          </cell>
          <cell r="AE332">
            <v>0</v>
          </cell>
          <cell r="AF332">
            <v>0</v>
          </cell>
          <cell r="AG332">
            <v>11204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10311</v>
          </cell>
          <cell r="AM332">
            <v>10284</v>
          </cell>
          <cell r="AN332">
            <v>27</v>
          </cell>
          <cell r="AO332">
            <v>75.5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102.5</v>
          </cell>
          <cell r="AV332">
            <v>25.848734700816941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27</v>
          </cell>
          <cell r="BK332">
            <v>27</v>
          </cell>
          <cell r="BL332">
            <v>0</v>
          </cell>
          <cell r="BN332">
            <v>0</v>
          </cell>
          <cell r="BO332">
            <v>0</v>
          </cell>
          <cell r="BQ332">
            <v>0</v>
          </cell>
          <cell r="BR332">
            <v>71.75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15</v>
          </cell>
          <cell r="E334">
            <v>162047</v>
          </cell>
          <cell r="F334">
            <v>13347</v>
          </cell>
          <cell r="G334">
            <v>175394</v>
          </cell>
          <cell r="I334">
            <v>0</v>
          </cell>
          <cell r="J334">
            <v>0</v>
          </cell>
          <cell r="K334">
            <v>13347</v>
          </cell>
          <cell r="L334">
            <v>13347</v>
          </cell>
          <cell r="N334">
            <v>162047</v>
          </cell>
          <cell r="P334">
            <v>0</v>
          </cell>
          <cell r="Q334">
            <v>0</v>
          </cell>
          <cell r="R334">
            <v>13347</v>
          </cell>
          <cell r="S334">
            <v>13347</v>
          </cell>
          <cell r="U334">
            <v>28211.75</v>
          </cell>
          <cell r="V334">
            <v>0</v>
          </cell>
          <cell r="W334">
            <v>325</v>
          </cell>
          <cell r="X334">
            <v>15</v>
          </cell>
          <cell r="Y334">
            <v>162047</v>
          </cell>
          <cell r="Z334">
            <v>0</v>
          </cell>
          <cell r="AA334">
            <v>162047</v>
          </cell>
          <cell r="AB334">
            <v>13347</v>
          </cell>
          <cell r="AC334">
            <v>175394</v>
          </cell>
          <cell r="AD334">
            <v>0</v>
          </cell>
          <cell r="AE334">
            <v>0</v>
          </cell>
          <cell r="AF334">
            <v>0</v>
          </cell>
          <cell r="AG334">
            <v>175394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162047</v>
          </cell>
          <cell r="AM334">
            <v>169928</v>
          </cell>
          <cell r="AN334">
            <v>0</v>
          </cell>
          <cell r="AO334">
            <v>12762</v>
          </cell>
          <cell r="AP334">
            <v>1242.5</v>
          </cell>
          <cell r="AQ334">
            <v>0</v>
          </cell>
          <cell r="AR334">
            <v>860.25</v>
          </cell>
          <cell r="AS334">
            <v>0</v>
          </cell>
          <cell r="AT334">
            <v>0</v>
          </cell>
          <cell r="AU334">
            <v>14864.75</v>
          </cell>
          <cell r="AV334">
            <v>0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N334">
            <v>0</v>
          </cell>
          <cell r="BO334">
            <v>0</v>
          </cell>
          <cell r="BQ334">
            <v>20392</v>
          </cell>
          <cell r="BR334">
            <v>12699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9</v>
          </cell>
          <cell r="E335">
            <v>110043</v>
          </cell>
          <cell r="F335">
            <v>7974</v>
          </cell>
          <cell r="G335">
            <v>118017</v>
          </cell>
          <cell r="I335">
            <v>0</v>
          </cell>
          <cell r="J335">
            <v>0</v>
          </cell>
          <cell r="K335">
            <v>7974</v>
          </cell>
          <cell r="L335">
            <v>7974</v>
          </cell>
          <cell r="N335">
            <v>110043</v>
          </cell>
          <cell r="P335">
            <v>0</v>
          </cell>
          <cell r="Q335">
            <v>0</v>
          </cell>
          <cell r="R335">
            <v>7974</v>
          </cell>
          <cell r="S335">
            <v>7974</v>
          </cell>
          <cell r="U335">
            <v>18171.25</v>
          </cell>
          <cell r="V335">
            <v>0</v>
          </cell>
          <cell r="W335">
            <v>326</v>
          </cell>
          <cell r="X335">
            <v>9</v>
          </cell>
          <cell r="Y335">
            <v>110043</v>
          </cell>
          <cell r="Z335">
            <v>0</v>
          </cell>
          <cell r="AA335">
            <v>110043</v>
          </cell>
          <cell r="AB335">
            <v>7974</v>
          </cell>
          <cell r="AC335">
            <v>118017</v>
          </cell>
          <cell r="AD335">
            <v>0</v>
          </cell>
          <cell r="AE335">
            <v>0</v>
          </cell>
          <cell r="AF335">
            <v>0</v>
          </cell>
          <cell r="AG335">
            <v>118017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110043</v>
          </cell>
          <cell r="AM335">
            <v>131089</v>
          </cell>
          <cell r="AN335">
            <v>0</v>
          </cell>
          <cell r="AO335">
            <v>3358.75</v>
          </cell>
          <cell r="AP335">
            <v>5129</v>
          </cell>
          <cell r="AQ335">
            <v>1709.5</v>
          </cell>
          <cell r="AR335">
            <v>0</v>
          </cell>
          <cell r="AS335">
            <v>0</v>
          </cell>
          <cell r="AT335">
            <v>0</v>
          </cell>
          <cell r="AU335">
            <v>10197.25</v>
          </cell>
          <cell r="AV335">
            <v>0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N335">
            <v>0</v>
          </cell>
          <cell r="BO335">
            <v>0</v>
          </cell>
          <cell r="BQ335">
            <v>2423</v>
          </cell>
          <cell r="BR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84972</v>
          </cell>
          <cell r="F336">
            <v>5358</v>
          </cell>
          <cell r="G336">
            <v>90330</v>
          </cell>
          <cell r="I336">
            <v>15553.279405536001</v>
          </cell>
          <cell r="J336">
            <v>0.50193727608913563</v>
          </cell>
          <cell r="K336">
            <v>5358</v>
          </cell>
          <cell r="L336">
            <v>20911.279405535999</v>
          </cell>
          <cell r="N336">
            <v>69418.720594464001</v>
          </cell>
          <cell r="P336">
            <v>0</v>
          </cell>
          <cell r="Q336">
            <v>15553.279405536001</v>
          </cell>
          <cell r="R336">
            <v>5358</v>
          </cell>
          <cell r="S336">
            <v>20911.279405535999</v>
          </cell>
          <cell r="U336">
            <v>36344.5</v>
          </cell>
          <cell r="V336">
            <v>0</v>
          </cell>
          <cell r="W336">
            <v>327</v>
          </cell>
          <cell r="X336">
            <v>6</v>
          </cell>
          <cell r="Y336">
            <v>84972</v>
          </cell>
          <cell r="Z336">
            <v>0</v>
          </cell>
          <cell r="AA336">
            <v>84972</v>
          </cell>
          <cell r="AB336">
            <v>5358</v>
          </cell>
          <cell r="AC336">
            <v>90330</v>
          </cell>
          <cell r="AD336">
            <v>0</v>
          </cell>
          <cell r="AE336">
            <v>0</v>
          </cell>
          <cell r="AF336">
            <v>0</v>
          </cell>
          <cell r="AG336">
            <v>90330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84972</v>
          </cell>
          <cell r="AM336">
            <v>68726</v>
          </cell>
          <cell r="AN336">
            <v>16246</v>
          </cell>
          <cell r="AO336">
            <v>4641.75</v>
          </cell>
          <cell r="AP336">
            <v>995.75</v>
          </cell>
          <cell r="AQ336">
            <v>2414.25</v>
          </cell>
          <cell r="AR336">
            <v>6688.75</v>
          </cell>
          <cell r="AS336">
            <v>0</v>
          </cell>
          <cell r="AT336">
            <v>0</v>
          </cell>
          <cell r="AU336">
            <v>30986.5</v>
          </cell>
          <cell r="AV336">
            <v>15553.279405536001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16246</v>
          </cell>
          <cell r="BK336">
            <v>16246</v>
          </cell>
          <cell r="BL336">
            <v>0</v>
          </cell>
          <cell r="BN336">
            <v>0</v>
          </cell>
          <cell r="BO336">
            <v>0</v>
          </cell>
          <cell r="BQ336">
            <v>0</v>
          </cell>
          <cell r="BR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Q337">
            <v>0</v>
          </cell>
          <cell r="BR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Q338">
            <v>0</v>
          </cell>
          <cell r="BR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7482.25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7482.25</v>
          </cell>
          <cell r="AT339">
            <v>0</v>
          </cell>
          <cell r="AU339">
            <v>7482.25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Q339">
            <v>0</v>
          </cell>
          <cell r="BR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8</v>
          </cell>
          <cell r="E340">
            <v>92173</v>
          </cell>
          <cell r="F340">
            <v>7130</v>
          </cell>
          <cell r="G340">
            <v>99303</v>
          </cell>
          <cell r="I340">
            <v>16515.426752733078</v>
          </cell>
          <cell r="J340">
            <v>0.48946925159619692</v>
          </cell>
          <cell r="K340">
            <v>7130</v>
          </cell>
          <cell r="L340">
            <v>23645.426752733078</v>
          </cell>
          <cell r="N340">
            <v>75657.573247266919</v>
          </cell>
          <cell r="P340">
            <v>0</v>
          </cell>
          <cell r="Q340">
            <v>16515.426752733078</v>
          </cell>
          <cell r="R340">
            <v>7130</v>
          </cell>
          <cell r="S340">
            <v>23645.426752733078</v>
          </cell>
          <cell r="U340">
            <v>40871.5</v>
          </cell>
          <cell r="V340">
            <v>0</v>
          </cell>
          <cell r="W340">
            <v>331</v>
          </cell>
          <cell r="X340">
            <v>8</v>
          </cell>
          <cell r="Y340">
            <v>92173</v>
          </cell>
          <cell r="Z340">
            <v>0</v>
          </cell>
          <cell r="AA340">
            <v>92173</v>
          </cell>
          <cell r="AB340">
            <v>7130</v>
          </cell>
          <cell r="AC340">
            <v>99303</v>
          </cell>
          <cell r="AD340">
            <v>0</v>
          </cell>
          <cell r="AE340">
            <v>0</v>
          </cell>
          <cell r="AF340">
            <v>0</v>
          </cell>
          <cell r="AG340">
            <v>99303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92173</v>
          </cell>
          <cell r="AM340">
            <v>74922</v>
          </cell>
          <cell r="AN340">
            <v>17251</v>
          </cell>
          <cell r="AO340">
            <v>3739.25</v>
          </cell>
          <cell r="AP340">
            <v>0</v>
          </cell>
          <cell r="AQ340">
            <v>0</v>
          </cell>
          <cell r="AR340">
            <v>12751.25</v>
          </cell>
          <cell r="AS340">
            <v>0</v>
          </cell>
          <cell r="AT340">
            <v>0</v>
          </cell>
          <cell r="AU340">
            <v>33741.5</v>
          </cell>
          <cell r="AV340">
            <v>16515.426752733078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17251</v>
          </cell>
          <cell r="BK340">
            <v>17251</v>
          </cell>
          <cell r="BL340">
            <v>0</v>
          </cell>
          <cell r="BN340">
            <v>0</v>
          </cell>
          <cell r="BO340">
            <v>0</v>
          </cell>
          <cell r="BQ340">
            <v>17680</v>
          </cell>
          <cell r="BR340">
            <v>5099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69</v>
          </cell>
          <cell r="E341">
            <v>857446</v>
          </cell>
          <cell r="F341">
            <v>61456</v>
          </cell>
          <cell r="G341">
            <v>918902</v>
          </cell>
          <cell r="I341">
            <v>310437.55959354463</v>
          </cell>
          <cell r="J341">
            <v>0.81741849078552375</v>
          </cell>
          <cell r="K341">
            <v>61456</v>
          </cell>
          <cell r="L341">
            <v>371893.55959354463</v>
          </cell>
          <cell r="N341">
            <v>547008.44040645543</v>
          </cell>
          <cell r="P341">
            <v>0</v>
          </cell>
          <cell r="Q341">
            <v>310437.55959354463</v>
          </cell>
          <cell r="R341">
            <v>61456</v>
          </cell>
          <cell r="S341">
            <v>371893.55959354463</v>
          </cell>
          <cell r="U341">
            <v>441234</v>
          </cell>
          <cell r="V341">
            <v>0</v>
          </cell>
          <cell r="W341">
            <v>332</v>
          </cell>
          <cell r="X341">
            <v>69</v>
          </cell>
          <cell r="Y341">
            <v>857446</v>
          </cell>
          <cell r="Z341">
            <v>0</v>
          </cell>
          <cell r="AA341">
            <v>857446</v>
          </cell>
          <cell r="AB341">
            <v>61456</v>
          </cell>
          <cell r="AC341">
            <v>918902</v>
          </cell>
          <cell r="AD341">
            <v>0</v>
          </cell>
          <cell r="AE341">
            <v>0</v>
          </cell>
          <cell r="AF341">
            <v>0</v>
          </cell>
          <cell r="AG341">
            <v>918902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857446</v>
          </cell>
          <cell r="AM341">
            <v>533182</v>
          </cell>
          <cell r="AN341">
            <v>324264</v>
          </cell>
          <cell r="AO341">
            <v>0</v>
          </cell>
          <cell r="AP341">
            <v>0</v>
          </cell>
          <cell r="AQ341">
            <v>14763.25</v>
          </cell>
          <cell r="AR341">
            <v>40750.75</v>
          </cell>
          <cell r="AS341">
            <v>0</v>
          </cell>
          <cell r="AT341">
            <v>0</v>
          </cell>
          <cell r="AU341">
            <v>379778</v>
          </cell>
          <cell r="AV341">
            <v>310437.55959354463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324264</v>
          </cell>
          <cell r="BK341">
            <v>324264</v>
          </cell>
          <cell r="BL341">
            <v>0</v>
          </cell>
          <cell r="BN341">
            <v>0</v>
          </cell>
          <cell r="BO341">
            <v>0</v>
          </cell>
          <cell r="BQ341">
            <v>143147</v>
          </cell>
          <cell r="BR341">
            <v>8248.25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Q342">
            <v>0</v>
          </cell>
          <cell r="BR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Q343">
            <v>0</v>
          </cell>
          <cell r="BR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4802.5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13940</v>
          </cell>
          <cell r="AN344">
            <v>0</v>
          </cell>
          <cell r="AO344">
            <v>237.75</v>
          </cell>
          <cell r="AP344">
            <v>119</v>
          </cell>
          <cell r="AQ344">
            <v>3128.25</v>
          </cell>
          <cell r="AR344">
            <v>0</v>
          </cell>
          <cell r="AS344">
            <v>1317.5</v>
          </cell>
          <cell r="AT344">
            <v>0</v>
          </cell>
          <cell r="AU344">
            <v>4802.5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Q344">
            <v>4342</v>
          </cell>
          <cell r="BR344">
            <v>194.5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110</v>
          </cell>
          <cell r="E345">
            <v>1158134</v>
          </cell>
          <cell r="F345">
            <v>98186</v>
          </cell>
          <cell r="G345">
            <v>1256320</v>
          </cell>
          <cell r="I345">
            <v>103313.56315698741</v>
          </cell>
          <cell r="J345">
            <v>0.40720883033282845</v>
          </cell>
          <cell r="K345">
            <v>98186</v>
          </cell>
          <cell r="L345">
            <v>201499.56315698742</v>
          </cell>
          <cell r="N345">
            <v>1054820.4368430125</v>
          </cell>
          <cell r="P345">
            <v>0</v>
          </cell>
          <cell r="Q345">
            <v>103313.56315698741</v>
          </cell>
          <cell r="R345">
            <v>98186</v>
          </cell>
          <cell r="S345">
            <v>201499.56315698742</v>
          </cell>
          <cell r="U345">
            <v>351897.5</v>
          </cell>
          <cell r="V345">
            <v>0</v>
          </cell>
          <cell r="W345">
            <v>336</v>
          </cell>
          <cell r="X345">
            <v>110</v>
          </cell>
          <cell r="Y345">
            <v>1158134</v>
          </cell>
          <cell r="Z345">
            <v>0</v>
          </cell>
          <cell r="AA345">
            <v>1158134</v>
          </cell>
          <cell r="AB345">
            <v>98186</v>
          </cell>
          <cell r="AC345">
            <v>1256320</v>
          </cell>
          <cell r="AD345">
            <v>0</v>
          </cell>
          <cell r="AE345">
            <v>0</v>
          </cell>
          <cell r="AF345">
            <v>0</v>
          </cell>
          <cell r="AG345">
            <v>1256320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1158134</v>
          </cell>
          <cell r="AM345">
            <v>1050219</v>
          </cell>
          <cell r="AN345">
            <v>107915</v>
          </cell>
          <cell r="AO345">
            <v>43041.25</v>
          </cell>
          <cell r="AP345">
            <v>36781.5</v>
          </cell>
          <cell r="AQ345">
            <v>15679.5</v>
          </cell>
          <cell r="AR345">
            <v>30148.25</v>
          </cell>
          <cell r="AS345">
            <v>20146</v>
          </cell>
          <cell r="AT345">
            <v>0</v>
          </cell>
          <cell r="AU345">
            <v>253711.5</v>
          </cell>
          <cell r="AV345">
            <v>103313.56315698741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107915</v>
          </cell>
          <cell r="BK345">
            <v>107915</v>
          </cell>
          <cell r="BL345">
            <v>0</v>
          </cell>
          <cell r="BN345">
            <v>0</v>
          </cell>
          <cell r="BO345">
            <v>0</v>
          </cell>
          <cell r="BQ345">
            <v>1045</v>
          </cell>
          <cell r="BR345">
            <v>37136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</v>
          </cell>
          <cell r="E346">
            <v>17881</v>
          </cell>
          <cell r="F346">
            <v>893</v>
          </cell>
          <cell r="G346">
            <v>18774</v>
          </cell>
          <cell r="I346">
            <v>1112.4529526796032</v>
          </cell>
          <cell r="J346">
            <v>0.13838200680179166</v>
          </cell>
          <cell r="K346">
            <v>893</v>
          </cell>
          <cell r="L346">
            <v>2005.4529526796032</v>
          </cell>
          <cell r="N346">
            <v>16768.547047320397</v>
          </cell>
          <cell r="P346">
            <v>0</v>
          </cell>
          <cell r="Q346">
            <v>1112.4529526796032</v>
          </cell>
          <cell r="R346">
            <v>893</v>
          </cell>
          <cell r="S346">
            <v>2005.4529526796032</v>
          </cell>
          <cell r="U346">
            <v>8932</v>
          </cell>
          <cell r="V346">
            <v>0</v>
          </cell>
          <cell r="W346">
            <v>337</v>
          </cell>
          <cell r="X346">
            <v>1</v>
          </cell>
          <cell r="Y346">
            <v>17881</v>
          </cell>
          <cell r="Z346">
            <v>0</v>
          </cell>
          <cell r="AA346">
            <v>17881</v>
          </cell>
          <cell r="AB346">
            <v>893</v>
          </cell>
          <cell r="AC346">
            <v>18774</v>
          </cell>
          <cell r="AD346">
            <v>0</v>
          </cell>
          <cell r="AE346">
            <v>0</v>
          </cell>
          <cell r="AF346">
            <v>0</v>
          </cell>
          <cell r="AG346">
            <v>18774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17881</v>
          </cell>
          <cell r="AM346">
            <v>16719</v>
          </cell>
          <cell r="AN346">
            <v>1162</v>
          </cell>
          <cell r="AO346">
            <v>0</v>
          </cell>
          <cell r="AP346">
            <v>1593</v>
          </cell>
          <cell r="AQ346">
            <v>0</v>
          </cell>
          <cell r="AR346">
            <v>88.25</v>
          </cell>
          <cell r="AS346">
            <v>5195.75</v>
          </cell>
          <cell r="AT346">
            <v>0</v>
          </cell>
          <cell r="AU346">
            <v>8039</v>
          </cell>
          <cell r="AV346">
            <v>1112.4529526796032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1162</v>
          </cell>
          <cell r="BK346">
            <v>1162</v>
          </cell>
          <cell r="BL346">
            <v>0</v>
          </cell>
          <cell r="BN346">
            <v>0</v>
          </cell>
          <cell r="BO346">
            <v>0</v>
          </cell>
          <cell r="BQ346">
            <v>3977</v>
          </cell>
          <cell r="BR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Q347">
            <v>0</v>
          </cell>
          <cell r="BR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Q348">
            <v>0</v>
          </cell>
          <cell r="BR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</v>
          </cell>
          <cell r="E349">
            <v>218827</v>
          </cell>
          <cell r="F349">
            <v>14288</v>
          </cell>
          <cell r="G349">
            <v>233115</v>
          </cell>
          <cell r="I349">
            <v>3127.6968987988498</v>
          </cell>
          <cell r="J349">
            <v>9.946247213632417E-2</v>
          </cell>
          <cell r="K349">
            <v>14288</v>
          </cell>
          <cell r="L349">
            <v>17415.696898798851</v>
          </cell>
          <cell r="N349">
            <v>215699.30310120113</v>
          </cell>
          <cell r="P349">
            <v>0</v>
          </cell>
          <cell r="Q349">
            <v>3127.6968987988498</v>
          </cell>
          <cell r="R349">
            <v>14288</v>
          </cell>
          <cell r="S349">
            <v>17415.696898798851</v>
          </cell>
          <cell r="U349">
            <v>45734</v>
          </cell>
          <cell r="V349">
            <v>0</v>
          </cell>
          <cell r="W349">
            <v>340</v>
          </cell>
          <cell r="X349">
            <v>16</v>
          </cell>
          <cell r="Y349">
            <v>218827</v>
          </cell>
          <cell r="Z349">
            <v>0</v>
          </cell>
          <cell r="AA349">
            <v>218827</v>
          </cell>
          <cell r="AB349">
            <v>14288</v>
          </cell>
          <cell r="AC349">
            <v>233115</v>
          </cell>
          <cell r="AD349">
            <v>0</v>
          </cell>
          <cell r="AE349">
            <v>0</v>
          </cell>
          <cell r="AF349">
            <v>0</v>
          </cell>
          <cell r="AG349">
            <v>233115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218827</v>
          </cell>
          <cell r="AM349">
            <v>215560</v>
          </cell>
          <cell r="AN349">
            <v>3267</v>
          </cell>
          <cell r="AO349">
            <v>13058.75</v>
          </cell>
          <cell r="AP349">
            <v>1749.25</v>
          </cell>
          <cell r="AQ349">
            <v>8409.25</v>
          </cell>
          <cell r="AR349">
            <v>0</v>
          </cell>
          <cell r="AS349">
            <v>4961.75</v>
          </cell>
          <cell r="AT349">
            <v>0</v>
          </cell>
          <cell r="AU349">
            <v>31446</v>
          </cell>
          <cell r="AV349">
            <v>3127.6968987988498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3267</v>
          </cell>
          <cell r="BK349">
            <v>3267</v>
          </cell>
          <cell r="BL349">
            <v>0</v>
          </cell>
          <cell r="BN349">
            <v>0</v>
          </cell>
          <cell r="BO349">
            <v>0</v>
          </cell>
          <cell r="BQ349">
            <v>16381.05502310436</v>
          </cell>
          <cell r="BR349">
            <v>13547.5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18943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42185</v>
          </cell>
          <cell r="AN350">
            <v>0</v>
          </cell>
          <cell r="AO350">
            <v>10546.25</v>
          </cell>
          <cell r="AP350">
            <v>0</v>
          </cell>
          <cell r="AQ350">
            <v>3018.25</v>
          </cell>
          <cell r="AR350">
            <v>0</v>
          </cell>
          <cell r="AS350">
            <v>5378.5</v>
          </cell>
          <cell r="AT350">
            <v>0</v>
          </cell>
          <cell r="AU350">
            <v>18943</v>
          </cell>
          <cell r="AV350">
            <v>0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N350">
            <v>0</v>
          </cell>
          <cell r="BO350">
            <v>0</v>
          </cell>
          <cell r="BQ350">
            <v>4497</v>
          </cell>
          <cell r="BR350">
            <v>10638.75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</v>
          </cell>
          <cell r="E351">
            <v>111201</v>
          </cell>
          <cell r="F351">
            <v>7118</v>
          </cell>
          <cell r="G351">
            <v>118319</v>
          </cell>
          <cell r="I351">
            <v>0</v>
          </cell>
          <cell r="J351">
            <v>0</v>
          </cell>
          <cell r="K351">
            <v>7118</v>
          </cell>
          <cell r="L351">
            <v>7118</v>
          </cell>
          <cell r="N351">
            <v>111201</v>
          </cell>
          <cell r="P351">
            <v>0</v>
          </cell>
          <cell r="Q351">
            <v>0</v>
          </cell>
          <cell r="R351">
            <v>7118</v>
          </cell>
          <cell r="S351">
            <v>7118</v>
          </cell>
          <cell r="U351">
            <v>25644.25</v>
          </cell>
          <cell r="V351">
            <v>0</v>
          </cell>
          <cell r="W351">
            <v>342</v>
          </cell>
          <cell r="X351">
            <v>8</v>
          </cell>
          <cell r="Y351">
            <v>111201</v>
          </cell>
          <cell r="Z351">
            <v>0</v>
          </cell>
          <cell r="AA351">
            <v>111201</v>
          </cell>
          <cell r="AB351">
            <v>7118</v>
          </cell>
          <cell r="AC351">
            <v>118319</v>
          </cell>
          <cell r="AD351">
            <v>0</v>
          </cell>
          <cell r="AE351">
            <v>0</v>
          </cell>
          <cell r="AF351">
            <v>0</v>
          </cell>
          <cell r="AG351">
            <v>118319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111201</v>
          </cell>
          <cell r="AM351">
            <v>116831</v>
          </cell>
          <cell r="AN351">
            <v>0</v>
          </cell>
          <cell r="AO351">
            <v>4358.25</v>
          </cell>
          <cell r="AP351">
            <v>0</v>
          </cell>
          <cell r="AQ351">
            <v>11594.75</v>
          </cell>
          <cell r="AR351">
            <v>2042.5</v>
          </cell>
          <cell r="AS351">
            <v>530.75</v>
          </cell>
          <cell r="AT351">
            <v>0</v>
          </cell>
          <cell r="AU351">
            <v>18526.25</v>
          </cell>
          <cell r="AV351">
            <v>0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Q351">
            <v>4893</v>
          </cell>
          <cell r="BR351">
            <v>2662.25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43</v>
          </cell>
          <cell r="E352">
            <v>475795</v>
          </cell>
          <cell r="F352">
            <v>38399</v>
          </cell>
          <cell r="G352">
            <v>514194</v>
          </cell>
          <cell r="I352">
            <v>93762.934365307796</v>
          </cell>
          <cell r="J352">
            <v>0.57955628718110441</v>
          </cell>
          <cell r="K352">
            <v>38399</v>
          </cell>
          <cell r="L352">
            <v>132161.9343653078</v>
          </cell>
          <cell r="N352">
            <v>382032.0656346922</v>
          </cell>
          <cell r="P352">
            <v>0</v>
          </cell>
          <cell r="Q352">
            <v>93762.934365307796</v>
          </cell>
          <cell r="R352">
            <v>38399</v>
          </cell>
          <cell r="S352">
            <v>132161.9343653078</v>
          </cell>
          <cell r="U352">
            <v>200183</v>
          </cell>
          <cell r="V352">
            <v>0</v>
          </cell>
          <cell r="W352">
            <v>343</v>
          </cell>
          <cell r="X352">
            <v>43</v>
          </cell>
          <cell r="Y352">
            <v>475795</v>
          </cell>
          <cell r="Z352">
            <v>0</v>
          </cell>
          <cell r="AA352">
            <v>475795</v>
          </cell>
          <cell r="AB352">
            <v>38399</v>
          </cell>
          <cell r="AC352">
            <v>514194</v>
          </cell>
          <cell r="AD352">
            <v>0</v>
          </cell>
          <cell r="AE352">
            <v>0</v>
          </cell>
          <cell r="AF352">
            <v>0</v>
          </cell>
          <cell r="AG352">
            <v>514194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475795</v>
          </cell>
          <cell r="AM352">
            <v>377856</v>
          </cell>
          <cell r="AN352">
            <v>97939</v>
          </cell>
          <cell r="AO352">
            <v>24472.5</v>
          </cell>
          <cell r="AP352">
            <v>18845</v>
          </cell>
          <cell r="AQ352">
            <v>8291.5</v>
          </cell>
          <cell r="AR352">
            <v>8683</v>
          </cell>
          <cell r="AS352">
            <v>3553</v>
          </cell>
          <cell r="AT352">
            <v>0</v>
          </cell>
          <cell r="AU352">
            <v>161784</v>
          </cell>
          <cell r="AV352">
            <v>93762.934365307796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97939</v>
          </cell>
          <cell r="BK352">
            <v>97939</v>
          </cell>
          <cell r="BL352">
            <v>0</v>
          </cell>
          <cell r="BN352">
            <v>0</v>
          </cell>
          <cell r="BO352">
            <v>0</v>
          </cell>
          <cell r="BQ352">
            <v>0</v>
          </cell>
          <cell r="BR352">
            <v>23423.5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</v>
          </cell>
          <cell r="E353">
            <v>12139</v>
          </cell>
          <cell r="F353">
            <v>893</v>
          </cell>
          <cell r="G353">
            <v>13032</v>
          </cell>
          <cell r="I353">
            <v>0</v>
          </cell>
          <cell r="J353">
            <v>0</v>
          </cell>
          <cell r="K353">
            <v>893</v>
          </cell>
          <cell r="L353">
            <v>893</v>
          </cell>
          <cell r="N353">
            <v>12139</v>
          </cell>
          <cell r="P353">
            <v>0</v>
          </cell>
          <cell r="Q353">
            <v>0</v>
          </cell>
          <cell r="R353">
            <v>893</v>
          </cell>
          <cell r="S353">
            <v>893</v>
          </cell>
          <cell r="U353">
            <v>12808.25</v>
          </cell>
          <cell r="V353">
            <v>0</v>
          </cell>
          <cell r="W353">
            <v>344</v>
          </cell>
          <cell r="X353">
            <v>1</v>
          </cell>
          <cell r="Y353">
            <v>12139</v>
          </cell>
          <cell r="Z353">
            <v>0</v>
          </cell>
          <cell r="AA353">
            <v>12139</v>
          </cell>
          <cell r="AB353">
            <v>893</v>
          </cell>
          <cell r="AC353">
            <v>13032</v>
          </cell>
          <cell r="AD353">
            <v>0</v>
          </cell>
          <cell r="AE353">
            <v>0</v>
          </cell>
          <cell r="AF353">
            <v>0</v>
          </cell>
          <cell r="AG353">
            <v>13032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12139</v>
          </cell>
          <cell r="AM353">
            <v>47661</v>
          </cell>
          <cell r="AN353">
            <v>0</v>
          </cell>
          <cell r="AO353">
            <v>11915.25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11915.25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Q353">
            <v>0</v>
          </cell>
          <cell r="BR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Q354">
            <v>0</v>
          </cell>
          <cell r="BR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17</v>
          </cell>
          <cell r="E355">
            <v>183249</v>
          </cell>
          <cell r="F355">
            <v>14967</v>
          </cell>
          <cell r="G355">
            <v>198216</v>
          </cell>
          <cell r="I355">
            <v>12560.570343508085</v>
          </cell>
          <cell r="J355">
            <v>0.6274011160593449</v>
          </cell>
          <cell r="K355">
            <v>14967</v>
          </cell>
          <cell r="L355">
            <v>27527.570343508087</v>
          </cell>
          <cell r="N355">
            <v>170688.42965649191</v>
          </cell>
          <cell r="P355">
            <v>0</v>
          </cell>
          <cell r="Q355">
            <v>12560.570343508085</v>
          </cell>
          <cell r="R355">
            <v>14967</v>
          </cell>
          <cell r="S355">
            <v>27527.570343508087</v>
          </cell>
          <cell r="U355">
            <v>34987</v>
          </cell>
          <cell r="V355">
            <v>0</v>
          </cell>
          <cell r="W355">
            <v>346</v>
          </cell>
          <cell r="X355">
            <v>17</v>
          </cell>
          <cell r="Y355">
            <v>183249</v>
          </cell>
          <cell r="Z355">
            <v>0</v>
          </cell>
          <cell r="AA355">
            <v>183249</v>
          </cell>
          <cell r="AB355">
            <v>14967</v>
          </cell>
          <cell r="AC355">
            <v>198216</v>
          </cell>
          <cell r="AD355">
            <v>0</v>
          </cell>
          <cell r="AE355">
            <v>0</v>
          </cell>
          <cell r="AF355">
            <v>0</v>
          </cell>
          <cell r="AG355">
            <v>198216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183249</v>
          </cell>
          <cell r="AM355">
            <v>170129</v>
          </cell>
          <cell r="AN355">
            <v>13120</v>
          </cell>
          <cell r="AO355">
            <v>2588</v>
          </cell>
          <cell r="AP355">
            <v>3514.75</v>
          </cell>
          <cell r="AQ355">
            <v>797.25</v>
          </cell>
          <cell r="AR355">
            <v>0</v>
          </cell>
          <cell r="AS355">
            <v>0</v>
          </cell>
          <cell r="AT355">
            <v>0</v>
          </cell>
          <cell r="AU355">
            <v>20020</v>
          </cell>
          <cell r="AV355">
            <v>12560.570343508085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13120</v>
          </cell>
          <cell r="BK355">
            <v>13120</v>
          </cell>
          <cell r="BL355">
            <v>0</v>
          </cell>
          <cell r="BN355">
            <v>0</v>
          </cell>
          <cell r="BO355">
            <v>0</v>
          </cell>
          <cell r="BQ355">
            <v>28336</v>
          </cell>
          <cell r="BR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</v>
          </cell>
          <cell r="E356">
            <v>195032</v>
          </cell>
          <cell r="F356">
            <v>12502</v>
          </cell>
          <cell r="G356">
            <v>207534</v>
          </cell>
          <cell r="I356">
            <v>0</v>
          </cell>
          <cell r="J356">
            <v>0</v>
          </cell>
          <cell r="K356">
            <v>12502</v>
          </cell>
          <cell r="L356">
            <v>12502</v>
          </cell>
          <cell r="N356">
            <v>195032</v>
          </cell>
          <cell r="P356">
            <v>0</v>
          </cell>
          <cell r="Q356">
            <v>0</v>
          </cell>
          <cell r="R356">
            <v>12502</v>
          </cell>
          <cell r="S356">
            <v>12502</v>
          </cell>
          <cell r="U356">
            <v>47311.25</v>
          </cell>
          <cell r="V356">
            <v>0</v>
          </cell>
          <cell r="W356">
            <v>347</v>
          </cell>
          <cell r="X356">
            <v>14</v>
          </cell>
          <cell r="Y356">
            <v>195032</v>
          </cell>
          <cell r="Z356">
            <v>0</v>
          </cell>
          <cell r="AA356">
            <v>195032</v>
          </cell>
          <cell r="AB356">
            <v>12502</v>
          </cell>
          <cell r="AC356">
            <v>207534</v>
          </cell>
          <cell r="AD356">
            <v>0</v>
          </cell>
          <cell r="AE356">
            <v>0</v>
          </cell>
          <cell r="AF356">
            <v>0</v>
          </cell>
          <cell r="AG356">
            <v>207534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195032</v>
          </cell>
          <cell r="AM356">
            <v>199351</v>
          </cell>
          <cell r="AN356">
            <v>0</v>
          </cell>
          <cell r="AO356">
            <v>15889.75</v>
          </cell>
          <cell r="AP356">
            <v>0</v>
          </cell>
          <cell r="AQ356">
            <v>8825.5</v>
          </cell>
          <cell r="AR356">
            <v>5810.25</v>
          </cell>
          <cell r="AS356">
            <v>4283.75</v>
          </cell>
          <cell r="AT356">
            <v>0</v>
          </cell>
          <cell r="AU356">
            <v>34809.25</v>
          </cell>
          <cell r="AV356">
            <v>0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N356">
            <v>0</v>
          </cell>
          <cell r="BO356">
            <v>0</v>
          </cell>
          <cell r="BQ356">
            <v>8511</v>
          </cell>
          <cell r="BR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2055</v>
          </cell>
          <cell r="E357">
            <v>22371478</v>
          </cell>
          <cell r="F357">
            <v>1813299</v>
          </cell>
          <cell r="G357">
            <v>24184777</v>
          </cell>
          <cell r="I357">
            <v>0</v>
          </cell>
          <cell r="J357">
            <v>0</v>
          </cell>
          <cell r="K357">
            <v>1813299</v>
          </cell>
          <cell r="L357">
            <v>1813299</v>
          </cell>
          <cell r="N357">
            <v>22371478</v>
          </cell>
          <cell r="P357">
            <v>0</v>
          </cell>
          <cell r="Q357">
            <v>0</v>
          </cell>
          <cell r="R357">
            <v>1813299</v>
          </cell>
          <cell r="S357">
            <v>1813299</v>
          </cell>
          <cell r="U357">
            <v>2698773.25</v>
          </cell>
          <cell r="V357">
            <v>0</v>
          </cell>
          <cell r="W357">
            <v>348</v>
          </cell>
          <cell r="X357">
            <v>2055</v>
          </cell>
          <cell r="Y357">
            <v>22371478</v>
          </cell>
          <cell r="Z357">
            <v>0</v>
          </cell>
          <cell r="AA357">
            <v>22371478</v>
          </cell>
          <cell r="AB357">
            <v>1813299</v>
          </cell>
          <cell r="AC357">
            <v>24184777</v>
          </cell>
          <cell r="AD357">
            <v>0</v>
          </cell>
          <cell r="AE357">
            <v>0</v>
          </cell>
          <cell r="AF357">
            <v>0</v>
          </cell>
          <cell r="AG357">
            <v>24184777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22371478</v>
          </cell>
          <cell r="AM357">
            <v>22670277</v>
          </cell>
          <cell r="AN357">
            <v>0</v>
          </cell>
          <cell r="AO357">
            <v>14112.5</v>
          </cell>
          <cell r="AP357">
            <v>0</v>
          </cell>
          <cell r="AQ357">
            <v>358149</v>
          </cell>
          <cell r="AR357">
            <v>258284.25</v>
          </cell>
          <cell r="AS357">
            <v>254928.5</v>
          </cell>
          <cell r="AT357">
            <v>0</v>
          </cell>
          <cell r="AU357">
            <v>885474.25</v>
          </cell>
          <cell r="AV357">
            <v>0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N357">
            <v>0</v>
          </cell>
          <cell r="BO357">
            <v>0</v>
          </cell>
          <cell r="BQ357">
            <v>1391166</v>
          </cell>
          <cell r="BR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</v>
          </cell>
          <cell r="E358">
            <v>11471</v>
          </cell>
          <cell r="F358">
            <v>893</v>
          </cell>
          <cell r="G358">
            <v>12364</v>
          </cell>
          <cell r="I358">
            <v>10981.882805669302</v>
          </cell>
          <cell r="J358">
            <v>0.95736054447470154</v>
          </cell>
          <cell r="K358">
            <v>893</v>
          </cell>
          <cell r="L358">
            <v>11874.882805669302</v>
          </cell>
          <cell r="N358">
            <v>489.11719433069811</v>
          </cell>
          <cell r="P358">
            <v>0</v>
          </cell>
          <cell r="Q358">
            <v>10981.882805669302</v>
          </cell>
          <cell r="R358">
            <v>893</v>
          </cell>
          <cell r="S358">
            <v>11874.882805669302</v>
          </cell>
          <cell r="U358">
            <v>12364</v>
          </cell>
          <cell r="V358">
            <v>0</v>
          </cell>
          <cell r="W358">
            <v>349</v>
          </cell>
          <cell r="X358">
            <v>1</v>
          </cell>
          <cell r="Y358">
            <v>11471</v>
          </cell>
          <cell r="Z358">
            <v>0</v>
          </cell>
          <cell r="AA358">
            <v>11471</v>
          </cell>
          <cell r="AB358">
            <v>893</v>
          </cell>
          <cell r="AC358">
            <v>12364</v>
          </cell>
          <cell r="AD358">
            <v>0</v>
          </cell>
          <cell r="AE358">
            <v>0</v>
          </cell>
          <cell r="AF358">
            <v>0</v>
          </cell>
          <cell r="AG358">
            <v>12364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11471</v>
          </cell>
          <cell r="AM358">
            <v>0</v>
          </cell>
          <cell r="AN358">
            <v>11471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11471</v>
          </cell>
          <cell r="AV358">
            <v>10981.882805669302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11471</v>
          </cell>
          <cell r="BK358">
            <v>11471</v>
          </cell>
          <cell r="BL358">
            <v>0</v>
          </cell>
          <cell r="BN358">
            <v>0</v>
          </cell>
          <cell r="BO358">
            <v>0</v>
          </cell>
          <cell r="BQ358">
            <v>0</v>
          </cell>
          <cell r="BR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9</v>
          </cell>
          <cell r="E359">
            <v>124029</v>
          </cell>
          <cell r="F359">
            <v>8037</v>
          </cell>
          <cell r="G359">
            <v>132066</v>
          </cell>
          <cell r="I359">
            <v>26519.844442493708</v>
          </cell>
          <cell r="J359">
            <v>0.7353091724948867</v>
          </cell>
          <cell r="K359">
            <v>8037</v>
          </cell>
          <cell r="L359">
            <v>34556.844442493704</v>
          </cell>
          <cell r="N359">
            <v>97509.155557506296</v>
          </cell>
          <cell r="P359">
            <v>0</v>
          </cell>
          <cell r="Q359">
            <v>26519.844442493708</v>
          </cell>
          <cell r="R359">
            <v>8037</v>
          </cell>
          <cell r="S359">
            <v>34556.844442493704</v>
          </cell>
          <cell r="U359">
            <v>44103.25</v>
          </cell>
          <cell r="V359">
            <v>0</v>
          </cell>
          <cell r="W359">
            <v>350</v>
          </cell>
          <cell r="X359">
            <v>9</v>
          </cell>
          <cell r="Y359">
            <v>124029</v>
          </cell>
          <cell r="Z359">
            <v>0</v>
          </cell>
          <cell r="AA359">
            <v>124029</v>
          </cell>
          <cell r="AB359">
            <v>8037</v>
          </cell>
          <cell r="AC359">
            <v>132066</v>
          </cell>
          <cell r="AD359">
            <v>0</v>
          </cell>
          <cell r="AE359">
            <v>0</v>
          </cell>
          <cell r="AF359">
            <v>0</v>
          </cell>
          <cell r="AG359">
            <v>132066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124029</v>
          </cell>
          <cell r="AM359">
            <v>96328</v>
          </cell>
          <cell r="AN359">
            <v>27701</v>
          </cell>
          <cell r="AO359">
            <v>682.25</v>
          </cell>
          <cell r="AP359">
            <v>5639.75</v>
          </cell>
          <cell r="AQ359">
            <v>1481.5</v>
          </cell>
          <cell r="AR359">
            <v>0</v>
          </cell>
          <cell r="AS359">
            <v>561.75</v>
          </cell>
          <cell r="AT359">
            <v>0</v>
          </cell>
          <cell r="AU359">
            <v>36066.25</v>
          </cell>
          <cell r="AV359">
            <v>26519.844442493708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27701</v>
          </cell>
          <cell r="BK359">
            <v>27701</v>
          </cell>
          <cell r="BL359">
            <v>0</v>
          </cell>
          <cell r="BN359">
            <v>0</v>
          </cell>
          <cell r="BO359">
            <v>0</v>
          </cell>
          <cell r="BQ359">
            <v>4864</v>
          </cell>
          <cell r="BR359">
            <v>682.25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</v>
          </cell>
          <cell r="E361">
            <v>71690</v>
          </cell>
          <cell r="F361">
            <v>4465</v>
          </cell>
          <cell r="G361">
            <v>76155</v>
          </cell>
          <cell r="I361">
            <v>54863.460722211719</v>
          </cell>
          <cell r="J361">
            <v>0.95360400332352824</v>
          </cell>
          <cell r="K361">
            <v>4465</v>
          </cell>
          <cell r="L361">
            <v>59328.460722211719</v>
          </cell>
          <cell r="N361">
            <v>16826.539277788281</v>
          </cell>
          <cell r="P361">
            <v>0</v>
          </cell>
          <cell r="Q361">
            <v>54863.460722211719</v>
          </cell>
          <cell r="R361">
            <v>4465</v>
          </cell>
          <cell r="S361">
            <v>59328.460722211719</v>
          </cell>
          <cell r="U361">
            <v>61997.75</v>
          </cell>
          <cell r="V361">
            <v>0</v>
          </cell>
          <cell r="W361">
            <v>352</v>
          </cell>
          <cell r="X361">
            <v>5</v>
          </cell>
          <cell r="Y361">
            <v>71690</v>
          </cell>
          <cell r="Z361">
            <v>0</v>
          </cell>
          <cell r="AA361">
            <v>71690</v>
          </cell>
          <cell r="AB361">
            <v>4465</v>
          </cell>
          <cell r="AC361">
            <v>76155</v>
          </cell>
          <cell r="AD361">
            <v>0</v>
          </cell>
          <cell r="AE361">
            <v>0</v>
          </cell>
          <cell r="AF361">
            <v>0</v>
          </cell>
          <cell r="AG361">
            <v>76155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71690</v>
          </cell>
          <cell r="AM361">
            <v>14383</v>
          </cell>
          <cell r="AN361">
            <v>57307</v>
          </cell>
          <cell r="AO361">
            <v>176</v>
          </cell>
          <cell r="AP361">
            <v>49.75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57532.75</v>
          </cell>
          <cell r="AV361">
            <v>54863.460722211719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57307</v>
          </cell>
          <cell r="BK361">
            <v>57307</v>
          </cell>
          <cell r="BL361">
            <v>0</v>
          </cell>
          <cell r="BN361">
            <v>0</v>
          </cell>
          <cell r="BO361">
            <v>0</v>
          </cell>
          <cell r="BQ361">
            <v>0</v>
          </cell>
          <cell r="BR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353</v>
          </cell>
          <cell r="AI362">
            <v>353</v>
          </cell>
          <cell r="AJ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Q362">
            <v>0</v>
          </cell>
          <cell r="BR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Q363">
            <v>0</v>
          </cell>
          <cell r="BR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349870</v>
          </cell>
          <cell r="F364">
            <v>25004</v>
          </cell>
          <cell r="G364">
            <v>374874</v>
          </cell>
          <cell r="I364">
            <v>2146.4023407122809</v>
          </cell>
          <cell r="J364">
            <v>5.9403648812351231E-2</v>
          </cell>
          <cell r="K364">
            <v>25004</v>
          </cell>
          <cell r="L364">
            <v>27150.40234071228</v>
          </cell>
          <cell r="N364">
            <v>347723.59765928774</v>
          </cell>
          <cell r="P364">
            <v>0</v>
          </cell>
          <cell r="Q364">
            <v>2146.4023407122809</v>
          </cell>
          <cell r="R364">
            <v>25004</v>
          </cell>
          <cell r="S364">
            <v>27150.40234071228</v>
          </cell>
          <cell r="U364">
            <v>61136.5</v>
          </cell>
          <cell r="V364">
            <v>0</v>
          </cell>
          <cell r="W364">
            <v>600</v>
          </cell>
          <cell r="X364">
            <v>28</v>
          </cell>
          <cell r="Y364">
            <v>349870</v>
          </cell>
          <cell r="Z364">
            <v>0</v>
          </cell>
          <cell r="AA364">
            <v>349870</v>
          </cell>
          <cell r="AB364">
            <v>25004</v>
          </cell>
          <cell r="AC364">
            <v>374874</v>
          </cell>
          <cell r="AD364">
            <v>0</v>
          </cell>
          <cell r="AE364">
            <v>0</v>
          </cell>
          <cell r="AF364">
            <v>0</v>
          </cell>
          <cell r="AG364">
            <v>374874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349870</v>
          </cell>
          <cell r="AM364">
            <v>347628</v>
          </cell>
          <cell r="AN364">
            <v>2242</v>
          </cell>
          <cell r="AO364">
            <v>0</v>
          </cell>
          <cell r="AP364">
            <v>6499.75</v>
          </cell>
          <cell r="AQ364">
            <v>18565</v>
          </cell>
          <cell r="AR364">
            <v>0</v>
          </cell>
          <cell r="AS364">
            <v>8825.75</v>
          </cell>
          <cell r="AT364">
            <v>0</v>
          </cell>
          <cell r="AU364">
            <v>36132.5</v>
          </cell>
          <cell r="AV364">
            <v>2146.4023407122809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2242</v>
          </cell>
          <cell r="BK364">
            <v>2242</v>
          </cell>
          <cell r="BL364">
            <v>0</v>
          </cell>
          <cell r="BN364">
            <v>0</v>
          </cell>
          <cell r="BO364">
            <v>0</v>
          </cell>
          <cell r="BQ364">
            <v>20853</v>
          </cell>
          <cell r="BR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72</v>
          </cell>
          <cell r="E365">
            <v>899640</v>
          </cell>
          <cell r="F365">
            <v>64296</v>
          </cell>
          <cell r="G365">
            <v>963936</v>
          </cell>
          <cell r="I365">
            <v>160411.50339000308</v>
          </cell>
          <cell r="J365">
            <v>0.6125703613581478</v>
          </cell>
          <cell r="K365">
            <v>64296</v>
          </cell>
          <cell r="L365">
            <v>224707.50339000308</v>
          </cell>
          <cell r="N365">
            <v>739228.49660999689</v>
          </cell>
          <cell r="P365">
            <v>0</v>
          </cell>
          <cell r="Q365">
            <v>160411.50339000308</v>
          </cell>
          <cell r="R365">
            <v>64296</v>
          </cell>
          <cell r="S365">
            <v>224707.50339000308</v>
          </cell>
          <cell r="U365">
            <v>326162.25</v>
          </cell>
          <cell r="V365">
            <v>0</v>
          </cell>
          <cell r="W365">
            <v>603</v>
          </cell>
          <cell r="X365">
            <v>72</v>
          </cell>
          <cell r="Y365">
            <v>899640</v>
          </cell>
          <cell r="Z365">
            <v>0</v>
          </cell>
          <cell r="AA365">
            <v>899640</v>
          </cell>
          <cell r="AB365">
            <v>64296</v>
          </cell>
          <cell r="AC365">
            <v>963936</v>
          </cell>
          <cell r="AD365">
            <v>0</v>
          </cell>
          <cell r="AE365">
            <v>0</v>
          </cell>
          <cell r="AF365">
            <v>0</v>
          </cell>
          <cell r="AG365">
            <v>963936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899640</v>
          </cell>
          <cell r="AM365">
            <v>732084</v>
          </cell>
          <cell r="AN365">
            <v>167556</v>
          </cell>
          <cell r="AO365">
            <v>8013.5</v>
          </cell>
          <cell r="AP365">
            <v>0</v>
          </cell>
          <cell r="AQ365">
            <v>34522</v>
          </cell>
          <cell r="AR365">
            <v>0</v>
          </cell>
          <cell r="AS365">
            <v>51774.75</v>
          </cell>
          <cell r="AT365">
            <v>0</v>
          </cell>
          <cell r="AU365">
            <v>261866.25</v>
          </cell>
          <cell r="AV365">
            <v>160411.50339000308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167556</v>
          </cell>
          <cell r="BK365">
            <v>167556</v>
          </cell>
          <cell r="BL365">
            <v>0</v>
          </cell>
          <cell r="BN365">
            <v>0</v>
          </cell>
          <cell r="BO365">
            <v>0</v>
          </cell>
          <cell r="BQ365">
            <v>102375</v>
          </cell>
          <cell r="BR365">
            <v>16433.75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90</v>
          </cell>
          <cell r="E366">
            <v>1447952</v>
          </cell>
          <cell r="F366">
            <v>79985</v>
          </cell>
          <cell r="G366">
            <v>1527937</v>
          </cell>
          <cell r="I366">
            <v>359873.74338912923</v>
          </cell>
          <cell r="J366">
            <v>0.78638066614323976</v>
          </cell>
          <cell r="K366">
            <v>79985</v>
          </cell>
          <cell r="L366">
            <v>439858.74338912923</v>
          </cell>
          <cell r="N366">
            <v>1088078.2566108708</v>
          </cell>
          <cell r="P366">
            <v>0</v>
          </cell>
          <cell r="Q366">
            <v>359873.74338912923</v>
          </cell>
          <cell r="R366">
            <v>79985</v>
          </cell>
          <cell r="S366">
            <v>439858.74338912923</v>
          </cell>
          <cell r="U366">
            <v>537618</v>
          </cell>
          <cell r="V366">
            <v>0</v>
          </cell>
          <cell r="W366">
            <v>605</v>
          </cell>
          <cell r="X366">
            <v>90</v>
          </cell>
          <cell r="Y366">
            <v>1447952</v>
          </cell>
          <cell r="Z366">
            <v>0</v>
          </cell>
          <cell r="AA366">
            <v>1447952</v>
          </cell>
          <cell r="AB366">
            <v>79985</v>
          </cell>
          <cell r="AC366">
            <v>1527937</v>
          </cell>
          <cell r="AD366">
            <v>0</v>
          </cell>
          <cell r="AE366">
            <v>0</v>
          </cell>
          <cell r="AF366">
            <v>0</v>
          </cell>
          <cell r="AG366">
            <v>1527937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1447952</v>
          </cell>
          <cell r="AM366">
            <v>1072050</v>
          </cell>
          <cell r="AN366">
            <v>375902</v>
          </cell>
          <cell r="AO366">
            <v>15767.5</v>
          </cell>
          <cell r="AP366">
            <v>23242.25</v>
          </cell>
          <cell r="AQ366">
            <v>10215.75</v>
          </cell>
          <cell r="AR366">
            <v>32505.5</v>
          </cell>
          <cell r="AS366">
            <v>0</v>
          </cell>
          <cell r="AT366">
            <v>0</v>
          </cell>
          <cell r="AU366">
            <v>457633</v>
          </cell>
          <cell r="AV366">
            <v>359873.74338912923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375902</v>
          </cell>
          <cell r="BK366">
            <v>375902</v>
          </cell>
          <cell r="BL366">
            <v>0</v>
          </cell>
          <cell r="BN366">
            <v>0</v>
          </cell>
          <cell r="BO366">
            <v>0</v>
          </cell>
          <cell r="BQ366">
            <v>145475</v>
          </cell>
          <cell r="BR366">
            <v>42697.5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</v>
          </cell>
          <cell r="E367">
            <v>126264</v>
          </cell>
          <cell r="F367">
            <v>10716</v>
          </cell>
          <cell r="G367">
            <v>136980</v>
          </cell>
          <cell r="I367">
            <v>11540.981363642528</v>
          </cell>
          <cell r="J367">
            <v>0.44937578925688082</v>
          </cell>
          <cell r="K367">
            <v>10716</v>
          </cell>
          <cell r="L367">
            <v>22256.981363642528</v>
          </cell>
          <cell r="N367">
            <v>114723.01863635748</v>
          </cell>
          <cell r="P367">
            <v>0</v>
          </cell>
          <cell r="Q367">
            <v>11540.981363642528</v>
          </cell>
          <cell r="R367">
            <v>10716</v>
          </cell>
          <cell r="S367">
            <v>22256.981363642528</v>
          </cell>
          <cell r="U367">
            <v>36398.25</v>
          </cell>
          <cell r="V367">
            <v>0</v>
          </cell>
          <cell r="W367">
            <v>610</v>
          </cell>
          <cell r="X367">
            <v>12</v>
          </cell>
          <cell r="Y367">
            <v>126264</v>
          </cell>
          <cell r="Z367">
            <v>0</v>
          </cell>
          <cell r="AA367">
            <v>126264</v>
          </cell>
          <cell r="AB367">
            <v>10716</v>
          </cell>
          <cell r="AC367">
            <v>136980</v>
          </cell>
          <cell r="AD367">
            <v>0</v>
          </cell>
          <cell r="AE367">
            <v>0</v>
          </cell>
          <cell r="AF367">
            <v>0</v>
          </cell>
          <cell r="AG367">
            <v>136980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126264</v>
          </cell>
          <cell r="AM367">
            <v>114209</v>
          </cell>
          <cell r="AN367">
            <v>12055</v>
          </cell>
          <cell r="AO367">
            <v>0</v>
          </cell>
          <cell r="AP367">
            <v>0</v>
          </cell>
          <cell r="AQ367">
            <v>3475.5</v>
          </cell>
          <cell r="AR367">
            <v>10151.75</v>
          </cell>
          <cell r="AS367">
            <v>0</v>
          </cell>
          <cell r="AT367">
            <v>0</v>
          </cell>
          <cell r="AU367">
            <v>25682.25</v>
          </cell>
          <cell r="AV367">
            <v>11540.981363642528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12055</v>
          </cell>
          <cell r="BK367">
            <v>12055</v>
          </cell>
          <cell r="BL367">
            <v>0</v>
          </cell>
          <cell r="BN367">
            <v>0</v>
          </cell>
          <cell r="BO367">
            <v>0</v>
          </cell>
          <cell r="BQ367">
            <v>3598</v>
          </cell>
          <cell r="BR367">
            <v>3560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</v>
          </cell>
          <cell r="E368">
            <v>38670</v>
          </cell>
          <cell r="F368">
            <v>3565</v>
          </cell>
          <cell r="G368">
            <v>42235</v>
          </cell>
          <cell r="I368">
            <v>28437.437613076534</v>
          </cell>
          <cell r="J368">
            <v>0.95736054447470154</v>
          </cell>
          <cell r="K368">
            <v>3565</v>
          </cell>
          <cell r="L368">
            <v>32002.437613076534</v>
          </cell>
          <cell r="N368">
            <v>10232.562386923466</v>
          </cell>
          <cell r="P368">
            <v>0</v>
          </cell>
          <cell r="Q368">
            <v>28437.437613076534</v>
          </cell>
          <cell r="R368">
            <v>3565</v>
          </cell>
          <cell r="S368">
            <v>32002.437613076534</v>
          </cell>
          <cell r="U368">
            <v>33269</v>
          </cell>
          <cell r="V368">
            <v>0</v>
          </cell>
          <cell r="W368">
            <v>615</v>
          </cell>
          <cell r="X368">
            <v>4</v>
          </cell>
          <cell r="Y368">
            <v>38670</v>
          </cell>
          <cell r="Z368">
            <v>0</v>
          </cell>
          <cell r="AA368">
            <v>38670</v>
          </cell>
          <cell r="AB368">
            <v>3565</v>
          </cell>
          <cell r="AC368">
            <v>42235</v>
          </cell>
          <cell r="AD368">
            <v>0</v>
          </cell>
          <cell r="AE368">
            <v>0</v>
          </cell>
          <cell r="AF368">
            <v>0</v>
          </cell>
          <cell r="AG368">
            <v>42235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38670</v>
          </cell>
          <cell r="AM368">
            <v>8966</v>
          </cell>
          <cell r="AN368">
            <v>29704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29704</v>
          </cell>
          <cell r="AV368">
            <v>28437.437613076534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29704</v>
          </cell>
          <cell r="BK368">
            <v>29704</v>
          </cell>
          <cell r="BL368">
            <v>0</v>
          </cell>
          <cell r="BN368">
            <v>0</v>
          </cell>
          <cell r="BO368">
            <v>0</v>
          </cell>
          <cell r="BQ368">
            <v>2118</v>
          </cell>
          <cell r="BR368">
            <v>4824.75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78</v>
          </cell>
          <cell r="E369">
            <v>940327</v>
          </cell>
          <cell r="F369">
            <v>69591</v>
          </cell>
          <cell r="G369">
            <v>1009918</v>
          </cell>
          <cell r="I369">
            <v>51951.169945919675</v>
          </cell>
          <cell r="J369">
            <v>0.46166711791947601</v>
          </cell>
          <cell r="K369">
            <v>69591</v>
          </cell>
          <cell r="L369">
            <v>121542.16994591968</v>
          </cell>
          <cell r="N369">
            <v>888375.83005408035</v>
          </cell>
          <cell r="P369">
            <v>0</v>
          </cell>
          <cell r="Q369">
            <v>51951.169945919675</v>
          </cell>
          <cell r="R369">
            <v>69591</v>
          </cell>
          <cell r="S369">
            <v>121542.16994591968</v>
          </cell>
          <cell r="U369">
            <v>182120.5</v>
          </cell>
          <cell r="V369">
            <v>0</v>
          </cell>
          <cell r="W369">
            <v>616</v>
          </cell>
          <cell r="X369">
            <v>78</v>
          </cell>
          <cell r="Y369">
            <v>940327</v>
          </cell>
          <cell r="Z369">
            <v>0</v>
          </cell>
          <cell r="AA369">
            <v>940327</v>
          </cell>
          <cell r="AB369">
            <v>69591</v>
          </cell>
          <cell r="AC369">
            <v>1009918</v>
          </cell>
          <cell r="AD369">
            <v>0</v>
          </cell>
          <cell r="AE369">
            <v>0</v>
          </cell>
          <cell r="AF369">
            <v>0</v>
          </cell>
          <cell r="AG369">
            <v>1009918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940327</v>
          </cell>
          <cell r="AM369">
            <v>886062</v>
          </cell>
          <cell r="AN369">
            <v>54265</v>
          </cell>
          <cell r="AO369">
            <v>0</v>
          </cell>
          <cell r="AP369">
            <v>15415.25</v>
          </cell>
          <cell r="AQ369">
            <v>0</v>
          </cell>
          <cell r="AR369">
            <v>23221.5</v>
          </cell>
          <cell r="AS369">
            <v>19627.75</v>
          </cell>
          <cell r="AT369">
            <v>0</v>
          </cell>
          <cell r="AU369">
            <v>112529.5</v>
          </cell>
          <cell r="AV369">
            <v>51951.169945919675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54265</v>
          </cell>
          <cell r="BK369">
            <v>54265</v>
          </cell>
          <cell r="BL369">
            <v>0</v>
          </cell>
          <cell r="BN369">
            <v>0</v>
          </cell>
          <cell r="BO369">
            <v>0</v>
          </cell>
          <cell r="BQ369">
            <v>24859</v>
          </cell>
          <cell r="BR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</v>
          </cell>
          <cell r="E370">
            <v>18612</v>
          </cell>
          <cell r="F370">
            <v>893</v>
          </cell>
          <cell r="G370">
            <v>19505</v>
          </cell>
          <cell r="I370">
            <v>17818.394453763143</v>
          </cell>
          <cell r="J370">
            <v>0.94631461443037523</v>
          </cell>
          <cell r="K370">
            <v>893</v>
          </cell>
          <cell r="L370">
            <v>18711.394453763143</v>
          </cell>
          <cell r="N370">
            <v>793.60554623685675</v>
          </cell>
          <cell r="P370">
            <v>0</v>
          </cell>
          <cell r="Q370">
            <v>17818.394453763143</v>
          </cell>
          <cell r="R370">
            <v>893</v>
          </cell>
          <cell r="S370">
            <v>18711.394453763143</v>
          </cell>
          <cell r="U370">
            <v>19722.25</v>
          </cell>
          <cell r="V370">
            <v>0</v>
          </cell>
          <cell r="W370">
            <v>618</v>
          </cell>
          <cell r="X370">
            <v>1</v>
          </cell>
          <cell r="Y370">
            <v>18612</v>
          </cell>
          <cell r="Z370">
            <v>0</v>
          </cell>
          <cell r="AA370">
            <v>18612</v>
          </cell>
          <cell r="AB370">
            <v>893</v>
          </cell>
          <cell r="AC370">
            <v>19505</v>
          </cell>
          <cell r="AD370">
            <v>0</v>
          </cell>
          <cell r="AE370">
            <v>0</v>
          </cell>
          <cell r="AF370">
            <v>0</v>
          </cell>
          <cell r="AG370">
            <v>19505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18612</v>
          </cell>
          <cell r="AM370">
            <v>0</v>
          </cell>
          <cell r="AN370">
            <v>18612</v>
          </cell>
          <cell r="AO370">
            <v>0</v>
          </cell>
          <cell r="AP370">
            <v>0</v>
          </cell>
          <cell r="AQ370">
            <v>0</v>
          </cell>
          <cell r="AR370">
            <v>217.25</v>
          </cell>
          <cell r="AS370">
            <v>0</v>
          </cell>
          <cell r="AT370">
            <v>0</v>
          </cell>
          <cell r="AU370">
            <v>18829.25</v>
          </cell>
          <cell r="AV370">
            <v>17818.394453763143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18612</v>
          </cell>
          <cell r="BK370">
            <v>18612</v>
          </cell>
          <cell r="BL370">
            <v>0</v>
          </cell>
          <cell r="BN370">
            <v>0</v>
          </cell>
          <cell r="BO370">
            <v>0</v>
          </cell>
          <cell r="BQ370">
            <v>0</v>
          </cell>
          <cell r="BR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20</v>
          </cell>
          <cell r="E371">
            <v>269348</v>
          </cell>
          <cell r="F371">
            <v>17524</v>
          </cell>
          <cell r="G371">
            <v>286872</v>
          </cell>
          <cell r="I371">
            <v>0</v>
          </cell>
          <cell r="J371">
            <v>0</v>
          </cell>
          <cell r="K371">
            <v>17524</v>
          </cell>
          <cell r="L371">
            <v>17524</v>
          </cell>
          <cell r="N371">
            <v>269348</v>
          </cell>
          <cell r="P371">
            <v>0</v>
          </cell>
          <cell r="Q371">
            <v>0</v>
          </cell>
          <cell r="R371">
            <v>17524</v>
          </cell>
          <cell r="S371">
            <v>17524</v>
          </cell>
          <cell r="U371">
            <v>76230.5</v>
          </cell>
          <cell r="V371">
            <v>0</v>
          </cell>
          <cell r="W371">
            <v>620</v>
          </cell>
          <cell r="X371">
            <v>20</v>
          </cell>
          <cell r="Y371">
            <v>269348</v>
          </cell>
          <cell r="Z371">
            <v>0</v>
          </cell>
          <cell r="AA371">
            <v>269348</v>
          </cell>
          <cell r="AB371">
            <v>17524</v>
          </cell>
          <cell r="AC371">
            <v>286872</v>
          </cell>
          <cell r="AD371">
            <v>0</v>
          </cell>
          <cell r="AE371">
            <v>0</v>
          </cell>
          <cell r="AF371">
            <v>0</v>
          </cell>
          <cell r="AG371">
            <v>286872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269348</v>
          </cell>
          <cell r="AM371">
            <v>369689</v>
          </cell>
          <cell r="AN371">
            <v>0</v>
          </cell>
          <cell r="AO371">
            <v>0</v>
          </cell>
          <cell r="AP371">
            <v>0</v>
          </cell>
          <cell r="AQ371">
            <v>1352.25</v>
          </cell>
          <cell r="AR371">
            <v>0</v>
          </cell>
          <cell r="AS371">
            <v>57354.25</v>
          </cell>
          <cell r="AT371">
            <v>0</v>
          </cell>
          <cell r="AU371">
            <v>58706.5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Q371">
            <v>10937</v>
          </cell>
          <cell r="BR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68.75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9453</v>
          </cell>
          <cell r="AN372">
            <v>0</v>
          </cell>
          <cell r="AO372">
            <v>68.75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68.75</v>
          </cell>
          <cell r="AV372">
            <v>0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O372">
            <v>0</v>
          </cell>
          <cell r="BQ372">
            <v>3741</v>
          </cell>
          <cell r="BR372">
            <v>73.25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107085</v>
          </cell>
          <cell r="F373">
            <v>8037</v>
          </cell>
          <cell r="G373">
            <v>115122</v>
          </cell>
          <cell r="I373">
            <v>19495.690127682821</v>
          </cell>
          <cell r="J373">
            <v>0.43813001017321918</v>
          </cell>
          <cell r="K373">
            <v>8037</v>
          </cell>
          <cell r="L373">
            <v>27532.690127682821</v>
          </cell>
          <cell r="N373">
            <v>87589.309872317186</v>
          </cell>
          <cell r="P373">
            <v>0</v>
          </cell>
          <cell r="Q373">
            <v>19495.690127682821</v>
          </cell>
          <cell r="R373">
            <v>8037</v>
          </cell>
          <cell r="S373">
            <v>27532.690127682821</v>
          </cell>
          <cell r="U373">
            <v>52534.5</v>
          </cell>
          <cell r="V373">
            <v>0</v>
          </cell>
          <cell r="W373">
            <v>625</v>
          </cell>
          <cell r="X373">
            <v>9</v>
          </cell>
          <cell r="Y373">
            <v>107085</v>
          </cell>
          <cell r="Z373">
            <v>0</v>
          </cell>
          <cell r="AA373">
            <v>107085</v>
          </cell>
          <cell r="AB373">
            <v>8037</v>
          </cell>
          <cell r="AC373">
            <v>115122</v>
          </cell>
          <cell r="AD373">
            <v>0</v>
          </cell>
          <cell r="AE373">
            <v>0</v>
          </cell>
          <cell r="AF373">
            <v>0</v>
          </cell>
          <cell r="AG373">
            <v>115122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107085</v>
          </cell>
          <cell r="AM373">
            <v>86721</v>
          </cell>
          <cell r="AN373">
            <v>20364</v>
          </cell>
          <cell r="AO373">
            <v>0</v>
          </cell>
          <cell r="AP373">
            <v>0</v>
          </cell>
          <cell r="AQ373">
            <v>0</v>
          </cell>
          <cell r="AR373">
            <v>14969.75</v>
          </cell>
          <cell r="AS373">
            <v>9163.75</v>
          </cell>
          <cell r="AT373">
            <v>0</v>
          </cell>
          <cell r="AU373">
            <v>44497.5</v>
          </cell>
          <cell r="AV373">
            <v>19495.690127682821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20364</v>
          </cell>
          <cell r="BK373">
            <v>20364</v>
          </cell>
          <cell r="BL373">
            <v>0</v>
          </cell>
          <cell r="BN373">
            <v>0</v>
          </cell>
          <cell r="BO373">
            <v>0</v>
          </cell>
          <cell r="BQ373">
            <v>15876</v>
          </cell>
          <cell r="BR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</v>
          </cell>
          <cell r="E374">
            <v>26728</v>
          </cell>
          <cell r="F374">
            <v>1786</v>
          </cell>
          <cell r="G374">
            <v>28514</v>
          </cell>
          <cell r="I374">
            <v>0</v>
          </cell>
          <cell r="J374" t="str">
            <v/>
          </cell>
          <cell r="K374">
            <v>1786</v>
          </cell>
          <cell r="L374">
            <v>1786</v>
          </cell>
          <cell r="N374">
            <v>26728</v>
          </cell>
          <cell r="P374">
            <v>0</v>
          </cell>
          <cell r="Q374">
            <v>0</v>
          </cell>
          <cell r="R374">
            <v>1786</v>
          </cell>
          <cell r="S374">
            <v>1786</v>
          </cell>
          <cell r="U374">
            <v>1786</v>
          </cell>
          <cell r="V374">
            <v>0</v>
          </cell>
          <cell r="W374">
            <v>632</v>
          </cell>
          <cell r="X374">
            <v>2</v>
          </cell>
          <cell r="Y374">
            <v>26728</v>
          </cell>
          <cell r="Z374">
            <v>0</v>
          </cell>
          <cell r="AA374">
            <v>26728</v>
          </cell>
          <cell r="AB374">
            <v>1786</v>
          </cell>
          <cell r="AC374">
            <v>28514</v>
          </cell>
          <cell r="AD374">
            <v>0</v>
          </cell>
          <cell r="AE374">
            <v>0</v>
          </cell>
          <cell r="AF374">
            <v>0</v>
          </cell>
          <cell r="AG374">
            <v>28514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26728</v>
          </cell>
          <cell r="AM374">
            <v>61740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N374">
            <v>0</v>
          </cell>
          <cell r="BO374">
            <v>0</v>
          </cell>
          <cell r="BQ374">
            <v>3331</v>
          </cell>
          <cell r="BR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</v>
          </cell>
          <cell r="E375">
            <v>210543</v>
          </cell>
          <cell r="F375">
            <v>14288</v>
          </cell>
          <cell r="G375">
            <v>224831</v>
          </cell>
          <cell r="I375">
            <v>46261.576230106526</v>
          </cell>
          <cell r="J375">
            <v>0.82107416180620441</v>
          </cell>
          <cell r="K375">
            <v>14288</v>
          </cell>
          <cell r="L375">
            <v>60549.576230106526</v>
          </cell>
          <cell r="N375">
            <v>164281.42376989347</v>
          </cell>
          <cell r="P375">
            <v>0</v>
          </cell>
          <cell r="Q375">
            <v>46261.576230106526</v>
          </cell>
          <cell r="R375">
            <v>14288</v>
          </cell>
          <cell r="S375">
            <v>60549.576230106526</v>
          </cell>
          <cell r="U375">
            <v>70630.75</v>
          </cell>
          <cell r="V375">
            <v>0</v>
          </cell>
          <cell r="W375">
            <v>635</v>
          </cell>
          <cell r="X375">
            <v>16</v>
          </cell>
          <cell r="Y375">
            <v>210543</v>
          </cell>
          <cell r="Z375">
            <v>0</v>
          </cell>
          <cell r="AA375">
            <v>210543</v>
          </cell>
          <cell r="AB375">
            <v>14288</v>
          </cell>
          <cell r="AC375">
            <v>224831</v>
          </cell>
          <cell r="AD375">
            <v>0</v>
          </cell>
          <cell r="AE375">
            <v>0</v>
          </cell>
          <cell r="AF375">
            <v>0</v>
          </cell>
          <cell r="AG375">
            <v>224831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210543</v>
          </cell>
          <cell r="AM375">
            <v>162221</v>
          </cell>
          <cell r="AN375">
            <v>48322</v>
          </cell>
          <cell r="AO375">
            <v>0</v>
          </cell>
          <cell r="AP375">
            <v>0</v>
          </cell>
          <cell r="AQ375">
            <v>5534.25</v>
          </cell>
          <cell r="AR375">
            <v>0</v>
          </cell>
          <cell r="AS375">
            <v>2486.5</v>
          </cell>
          <cell r="AT375">
            <v>0</v>
          </cell>
          <cell r="AU375">
            <v>56342.75</v>
          </cell>
          <cell r="AV375">
            <v>46261.576230106526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48322</v>
          </cell>
          <cell r="BK375">
            <v>48322</v>
          </cell>
          <cell r="BL375">
            <v>0</v>
          </cell>
          <cell r="BN375">
            <v>0</v>
          </cell>
          <cell r="BO375">
            <v>0</v>
          </cell>
          <cell r="BQ375">
            <v>27493</v>
          </cell>
          <cell r="BR375">
            <v>49.5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</v>
          </cell>
          <cell r="E376">
            <v>99726</v>
          </cell>
          <cell r="F376">
            <v>5358</v>
          </cell>
          <cell r="G376">
            <v>105084</v>
          </cell>
          <cell r="I376">
            <v>13159.878044349247</v>
          </cell>
          <cell r="J376">
            <v>0.34578026050289018</v>
          </cell>
          <cell r="K376">
            <v>5358</v>
          </cell>
          <cell r="L376">
            <v>18517.878044349247</v>
          </cell>
          <cell r="N376">
            <v>86566.121955650757</v>
          </cell>
          <cell r="P376">
            <v>0</v>
          </cell>
          <cell r="Q376">
            <v>13159.878044349247</v>
          </cell>
          <cell r="R376">
            <v>5358</v>
          </cell>
          <cell r="S376">
            <v>18517.878044349247</v>
          </cell>
          <cell r="U376">
            <v>43416.5</v>
          </cell>
          <cell r="V376">
            <v>0</v>
          </cell>
          <cell r="W376">
            <v>640</v>
          </cell>
          <cell r="X376">
            <v>6</v>
          </cell>
          <cell r="Y376">
            <v>99726</v>
          </cell>
          <cell r="Z376">
            <v>0</v>
          </cell>
          <cell r="AA376">
            <v>99726</v>
          </cell>
          <cell r="AB376">
            <v>5358</v>
          </cell>
          <cell r="AC376">
            <v>105084</v>
          </cell>
          <cell r="AD376">
            <v>0</v>
          </cell>
          <cell r="AE376">
            <v>0</v>
          </cell>
          <cell r="AF376">
            <v>0</v>
          </cell>
          <cell r="AG376">
            <v>105084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99726</v>
          </cell>
          <cell r="AM376">
            <v>85980</v>
          </cell>
          <cell r="AN376">
            <v>13746</v>
          </cell>
          <cell r="AO376">
            <v>0</v>
          </cell>
          <cell r="AP376">
            <v>7738.5</v>
          </cell>
          <cell r="AQ376">
            <v>11952.75</v>
          </cell>
          <cell r="AR376">
            <v>4322.25</v>
          </cell>
          <cell r="AS376">
            <v>299</v>
          </cell>
          <cell r="AT376">
            <v>0</v>
          </cell>
          <cell r="AU376">
            <v>38058.5</v>
          </cell>
          <cell r="AV376">
            <v>13159.878044349247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13746</v>
          </cell>
          <cell r="BK376">
            <v>13746</v>
          </cell>
          <cell r="BL376">
            <v>0</v>
          </cell>
          <cell r="BN376">
            <v>0</v>
          </cell>
          <cell r="BO376">
            <v>0</v>
          </cell>
          <cell r="BQ376">
            <v>856</v>
          </cell>
          <cell r="BR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138</v>
          </cell>
          <cell r="E377">
            <v>1726795</v>
          </cell>
          <cell r="F377">
            <v>122724</v>
          </cell>
          <cell r="G377">
            <v>1849519</v>
          </cell>
          <cell r="I377">
            <v>0</v>
          </cell>
          <cell r="J377">
            <v>0</v>
          </cell>
          <cell r="K377">
            <v>122724</v>
          </cell>
          <cell r="L377">
            <v>122724</v>
          </cell>
          <cell r="N377">
            <v>1726795</v>
          </cell>
          <cell r="P377">
            <v>0</v>
          </cell>
          <cell r="Q377">
            <v>0</v>
          </cell>
          <cell r="R377">
            <v>122724</v>
          </cell>
          <cell r="S377">
            <v>122724</v>
          </cell>
          <cell r="U377">
            <v>275305.25</v>
          </cell>
          <cell r="V377">
            <v>0</v>
          </cell>
          <cell r="W377">
            <v>645</v>
          </cell>
          <cell r="X377">
            <v>138</v>
          </cell>
          <cell r="Y377">
            <v>1726795</v>
          </cell>
          <cell r="Z377">
            <v>0</v>
          </cell>
          <cell r="AA377">
            <v>1726795</v>
          </cell>
          <cell r="AB377">
            <v>122724</v>
          </cell>
          <cell r="AC377">
            <v>1849519</v>
          </cell>
          <cell r="AD377">
            <v>0</v>
          </cell>
          <cell r="AE377">
            <v>0</v>
          </cell>
          <cell r="AF377">
            <v>0</v>
          </cell>
          <cell r="AG377">
            <v>1849519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1726795</v>
          </cell>
          <cell r="AM377">
            <v>1752055</v>
          </cell>
          <cell r="AN377">
            <v>0</v>
          </cell>
          <cell r="AO377">
            <v>0</v>
          </cell>
          <cell r="AP377">
            <v>0</v>
          </cell>
          <cell r="AQ377">
            <v>90571</v>
          </cell>
          <cell r="AR377">
            <v>41924.25</v>
          </cell>
          <cell r="AS377">
            <v>20086</v>
          </cell>
          <cell r="AT377">
            <v>0</v>
          </cell>
          <cell r="AU377">
            <v>152581.25</v>
          </cell>
          <cell r="AV377">
            <v>0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N377">
            <v>0</v>
          </cell>
          <cell r="BO377">
            <v>0</v>
          </cell>
          <cell r="BQ377">
            <v>19812</v>
          </cell>
          <cell r="BR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5</v>
          </cell>
          <cell r="E378">
            <v>58403</v>
          </cell>
          <cell r="F378">
            <v>4465</v>
          </cell>
          <cell r="G378">
            <v>62868</v>
          </cell>
          <cell r="I378">
            <v>3773.9152663192735</v>
          </cell>
          <cell r="J378">
            <v>0.21761393511910354</v>
          </cell>
          <cell r="K378">
            <v>4465</v>
          </cell>
          <cell r="L378">
            <v>8238.9152663192726</v>
          </cell>
          <cell r="N378">
            <v>54629.084733680727</v>
          </cell>
          <cell r="P378">
            <v>0</v>
          </cell>
          <cell r="Q378">
            <v>3773.9152663192735</v>
          </cell>
          <cell r="R378">
            <v>4465</v>
          </cell>
          <cell r="S378">
            <v>8238.9152663192726</v>
          </cell>
          <cell r="U378">
            <v>21807.25</v>
          </cell>
          <cell r="V378">
            <v>0</v>
          </cell>
          <cell r="W378">
            <v>650</v>
          </cell>
          <cell r="X378">
            <v>5</v>
          </cell>
          <cell r="Y378">
            <v>58403</v>
          </cell>
          <cell r="Z378">
            <v>0</v>
          </cell>
          <cell r="AA378">
            <v>58403</v>
          </cell>
          <cell r="AB378">
            <v>4465</v>
          </cell>
          <cell r="AC378">
            <v>62868</v>
          </cell>
          <cell r="AD378">
            <v>0</v>
          </cell>
          <cell r="AE378">
            <v>0</v>
          </cell>
          <cell r="AF378">
            <v>0</v>
          </cell>
          <cell r="AG378">
            <v>62868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58403</v>
          </cell>
          <cell r="AM378">
            <v>54461</v>
          </cell>
          <cell r="AN378">
            <v>3942</v>
          </cell>
          <cell r="AO378">
            <v>5428.75</v>
          </cell>
          <cell r="AP378">
            <v>0</v>
          </cell>
          <cell r="AQ378">
            <v>675.5</v>
          </cell>
          <cell r="AR378">
            <v>4340</v>
          </cell>
          <cell r="AS378">
            <v>2956</v>
          </cell>
          <cell r="AT378">
            <v>0</v>
          </cell>
          <cell r="AU378">
            <v>17342.25</v>
          </cell>
          <cell r="AV378">
            <v>3773.9152663192735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3942</v>
          </cell>
          <cell r="BK378">
            <v>3942</v>
          </cell>
          <cell r="BL378">
            <v>0</v>
          </cell>
          <cell r="BN378">
            <v>0</v>
          </cell>
          <cell r="BO378">
            <v>0</v>
          </cell>
          <cell r="BQ378">
            <v>16173</v>
          </cell>
          <cell r="BR378">
            <v>7924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16780</v>
          </cell>
          <cell r="F379">
            <v>880</v>
          </cell>
          <cell r="G379">
            <v>17660</v>
          </cell>
          <cell r="I379">
            <v>16064.509936285493</v>
          </cell>
          <cell r="J379">
            <v>0.78549299250839755</v>
          </cell>
          <cell r="K379">
            <v>880</v>
          </cell>
          <cell r="L379">
            <v>16944.509936285493</v>
          </cell>
          <cell r="N379">
            <v>715.49006371450741</v>
          </cell>
          <cell r="P379">
            <v>0</v>
          </cell>
          <cell r="Q379">
            <v>16064.509936285493</v>
          </cell>
          <cell r="R379">
            <v>880</v>
          </cell>
          <cell r="S379">
            <v>16944.509936285493</v>
          </cell>
          <cell r="U379">
            <v>21331.5</v>
          </cell>
          <cell r="V379">
            <v>0</v>
          </cell>
          <cell r="W379">
            <v>655</v>
          </cell>
          <cell r="X379">
            <v>1</v>
          </cell>
          <cell r="Y379">
            <v>16780</v>
          </cell>
          <cell r="Z379">
            <v>0</v>
          </cell>
          <cell r="AA379">
            <v>16780</v>
          </cell>
          <cell r="AB379">
            <v>880</v>
          </cell>
          <cell r="AC379">
            <v>17660</v>
          </cell>
          <cell r="AD379">
            <v>0</v>
          </cell>
          <cell r="AE379">
            <v>0</v>
          </cell>
          <cell r="AF379">
            <v>0</v>
          </cell>
          <cell r="AG379">
            <v>17660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16780</v>
          </cell>
          <cell r="AM379">
            <v>0</v>
          </cell>
          <cell r="AN379">
            <v>16780</v>
          </cell>
          <cell r="AO379">
            <v>0</v>
          </cell>
          <cell r="AP379">
            <v>0</v>
          </cell>
          <cell r="AQ379">
            <v>3671.5</v>
          </cell>
          <cell r="AR379">
            <v>0</v>
          </cell>
          <cell r="AS379">
            <v>0</v>
          </cell>
          <cell r="AT379">
            <v>0</v>
          </cell>
          <cell r="AU379">
            <v>20451.5</v>
          </cell>
          <cell r="AV379">
            <v>16064.509936285493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16780</v>
          </cell>
          <cell r="BK379">
            <v>16780</v>
          </cell>
          <cell r="BL379">
            <v>0</v>
          </cell>
          <cell r="BN379">
            <v>0</v>
          </cell>
          <cell r="BO379">
            <v>0</v>
          </cell>
          <cell r="BQ379">
            <v>0</v>
          </cell>
          <cell r="BR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2</v>
          </cell>
          <cell r="E380">
            <v>20534</v>
          </cell>
          <cell r="F380">
            <v>1786</v>
          </cell>
          <cell r="G380">
            <v>22320</v>
          </cell>
          <cell r="I380">
            <v>4996.4646816134673</v>
          </cell>
          <cell r="J380">
            <v>0.64585098485874515</v>
          </cell>
          <cell r="K380">
            <v>1786</v>
          </cell>
          <cell r="L380">
            <v>6782.4646816134673</v>
          </cell>
          <cell r="N380">
            <v>15537.535318386534</v>
          </cell>
          <cell r="P380">
            <v>0</v>
          </cell>
          <cell r="Q380">
            <v>4996.4646816134673</v>
          </cell>
          <cell r="R380">
            <v>1786</v>
          </cell>
          <cell r="S380">
            <v>6782.4646816134673</v>
          </cell>
          <cell r="U380">
            <v>9522.25</v>
          </cell>
          <cell r="V380">
            <v>0</v>
          </cell>
          <cell r="W380">
            <v>658</v>
          </cell>
          <cell r="X380">
            <v>2</v>
          </cell>
          <cell r="Y380">
            <v>20534</v>
          </cell>
          <cell r="Z380">
            <v>0</v>
          </cell>
          <cell r="AA380">
            <v>20534</v>
          </cell>
          <cell r="AB380">
            <v>1786</v>
          </cell>
          <cell r="AC380">
            <v>22320</v>
          </cell>
          <cell r="AD380">
            <v>0</v>
          </cell>
          <cell r="AE380">
            <v>0</v>
          </cell>
          <cell r="AF380">
            <v>0</v>
          </cell>
          <cell r="AG380">
            <v>22320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20534</v>
          </cell>
          <cell r="AM380">
            <v>15315</v>
          </cell>
          <cell r="AN380">
            <v>5219</v>
          </cell>
          <cell r="AO380">
            <v>128.25</v>
          </cell>
          <cell r="AP380">
            <v>0</v>
          </cell>
          <cell r="AQ380">
            <v>0</v>
          </cell>
          <cell r="AR380">
            <v>2389</v>
          </cell>
          <cell r="AS380">
            <v>0</v>
          </cell>
          <cell r="AT380">
            <v>0</v>
          </cell>
          <cell r="AU380">
            <v>7736.25</v>
          </cell>
          <cell r="AV380">
            <v>4996.4646816134673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5219</v>
          </cell>
          <cell r="BK380">
            <v>5219</v>
          </cell>
          <cell r="BL380">
            <v>0</v>
          </cell>
          <cell r="BN380">
            <v>0</v>
          </cell>
          <cell r="BO380">
            <v>0</v>
          </cell>
          <cell r="BQ380">
            <v>304</v>
          </cell>
          <cell r="BR380">
            <v>1391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</v>
          </cell>
          <cell r="E381">
            <v>1317615</v>
          </cell>
          <cell r="F381">
            <v>74005</v>
          </cell>
          <cell r="G381">
            <v>1391620</v>
          </cell>
          <cell r="I381">
            <v>0</v>
          </cell>
          <cell r="J381">
            <v>0</v>
          </cell>
          <cell r="K381">
            <v>74005</v>
          </cell>
          <cell r="L381">
            <v>74005</v>
          </cell>
          <cell r="N381">
            <v>1317615</v>
          </cell>
          <cell r="P381">
            <v>0</v>
          </cell>
          <cell r="Q381">
            <v>0</v>
          </cell>
          <cell r="R381">
            <v>74005</v>
          </cell>
          <cell r="S381">
            <v>74005</v>
          </cell>
          <cell r="U381">
            <v>161833</v>
          </cell>
          <cell r="V381">
            <v>0</v>
          </cell>
          <cell r="W381">
            <v>660</v>
          </cell>
          <cell r="X381">
            <v>83</v>
          </cell>
          <cell r="Y381">
            <v>1317615</v>
          </cell>
          <cell r="Z381">
            <v>0</v>
          </cell>
          <cell r="AA381">
            <v>1317615</v>
          </cell>
          <cell r="AB381">
            <v>74005</v>
          </cell>
          <cell r="AC381">
            <v>1391620</v>
          </cell>
          <cell r="AD381">
            <v>0</v>
          </cell>
          <cell r="AE381">
            <v>0</v>
          </cell>
          <cell r="AF381">
            <v>0</v>
          </cell>
          <cell r="AG381">
            <v>1391620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1317615</v>
          </cell>
          <cell r="AM381">
            <v>1352686</v>
          </cell>
          <cell r="AN381">
            <v>0</v>
          </cell>
          <cell r="AO381">
            <v>0</v>
          </cell>
          <cell r="AP381">
            <v>0</v>
          </cell>
          <cell r="AQ381">
            <v>35952.25</v>
          </cell>
          <cell r="AR381">
            <v>1764</v>
          </cell>
          <cell r="AS381">
            <v>50111.75</v>
          </cell>
          <cell r="AT381">
            <v>0</v>
          </cell>
          <cell r="AU381">
            <v>87828</v>
          </cell>
          <cell r="AV381">
            <v>0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0</v>
          </cell>
          <cell r="BO381">
            <v>0</v>
          </cell>
          <cell r="BQ381">
            <v>71296</v>
          </cell>
          <cell r="BR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Q382">
            <v>0</v>
          </cell>
          <cell r="BR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13</v>
          </cell>
          <cell r="E383">
            <v>137465</v>
          </cell>
          <cell r="F383">
            <v>11583</v>
          </cell>
          <cell r="G383">
            <v>149048</v>
          </cell>
          <cell r="I383">
            <v>42472.343195075657</v>
          </cell>
          <cell r="J383">
            <v>0.64326694325077483</v>
          </cell>
          <cell r="K383">
            <v>11583</v>
          </cell>
          <cell r="L383">
            <v>54055.343195075657</v>
          </cell>
          <cell r="N383">
            <v>94992.656804924336</v>
          </cell>
          <cell r="P383">
            <v>0</v>
          </cell>
          <cell r="Q383">
            <v>42472.343195075657</v>
          </cell>
          <cell r="R383">
            <v>11583</v>
          </cell>
          <cell r="S383">
            <v>54055.343195075657</v>
          </cell>
          <cell r="U383">
            <v>77609</v>
          </cell>
          <cell r="V383">
            <v>0</v>
          </cell>
          <cell r="W383">
            <v>665</v>
          </cell>
          <cell r="X383">
            <v>13</v>
          </cell>
          <cell r="Y383">
            <v>137465</v>
          </cell>
          <cell r="Z383">
            <v>0</v>
          </cell>
          <cell r="AA383">
            <v>137465</v>
          </cell>
          <cell r="AB383">
            <v>11583</v>
          </cell>
          <cell r="AC383">
            <v>149048</v>
          </cell>
          <cell r="AD383">
            <v>0</v>
          </cell>
          <cell r="AE383">
            <v>0</v>
          </cell>
          <cell r="AF383">
            <v>0</v>
          </cell>
          <cell r="AG383">
            <v>149048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137465</v>
          </cell>
          <cell r="AM383">
            <v>93101</v>
          </cell>
          <cell r="AN383">
            <v>44364</v>
          </cell>
          <cell r="AO383">
            <v>11990.25</v>
          </cell>
          <cell r="AP383">
            <v>8846.75</v>
          </cell>
          <cell r="AQ383">
            <v>0</v>
          </cell>
          <cell r="AR383">
            <v>825</v>
          </cell>
          <cell r="AS383">
            <v>0</v>
          </cell>
          <cell r="AT383">
            <v>0</v>
          </cell>
          <cell r="AU383">
            <v>66026</v>
          </cell>
          <cell r="AV383">
            <v>42472.343195075657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44364</v>
          </cell>
          <cell r="BK383">
            <v>44364</v>
          </cell>
          <cell r="BL383">
            <v>0</v>
          </cell>
          <cell r="BN383">
            <v>0</v>
          </cell>
          <cell r="BO383">
            <v>0</v>
          </cell>
          <cell r="BQ383">
            <v>8146</v>
          </cell>
          <cell r="BR383">
            <v>16245.5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36</v>
          </cell>
          <cell r="E384">
            <v>624744</v>
          </cell>
          <cell r="F384">
            <v>32050</v>
          </cell>
          <cell r="G384">
            <v>656794</v>
          </cell>
          <cell r="I384">
            <v>118717.49431758537</v>
          </cell>
          <cell r="J384">
            <v>0.72197107565187735</v>
          </cell>
          <cell r="K384">
            <v>32050</v>
          </cell>
          <cell r="L384">
            <v>150767.49431758537</v>
          </cell>
          <cell r="N384">
            <v>506026.50568241463</v>
          </cell>
          <cell r="P384">
            <v>0</v>
          </cell>
          <cell r="Q384">
            <v>118717.49431758537</v>
          </cell>
          <cell r="R384">
            <v>32050</v>
          </cell>
          <cell r="S384">
            <v>150767.49431758537</v>
          </cell>
          <cell r="U384">
            <v>196485.25</v>
          </cell>
          <cell r="V384">
            <v>0</v>
          </cell>
          <cell r="W384">
            <v>670</v>
          </cell>
          <cell r="X384">
            <v>36</v>
          </cell>
          <cell r="Y384">
            <v>624744</v>
          </cell>
          <cell r="Z384">
            <v>0</v>
          </cell>
          <cell r="AA384">
            <v>624744</v>
          </cell>
          <cell r="AB384">
            <v>32050</v>
          </cell>
          <cell r="AC384">
            <v>656794</v>
          </cell>
          <cell r="AD384">
            <v>0</v>
          </cell>
          <cell r="AE384">
            <v>0</v>
          </cell>
          <cell r="AF384">
            <v>0</v>
          </cell>
          <cell r="AG384">
            <v>656794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624744</v>
          </cell>
          <cell r="AM384">
            <v>500739</v>
          </cell>
          <cell r="AN384">
            <v>124005</v>
          </cell>
          <cell r="AO384">
            <v>10307.75</v>
          </cell>
          <cell r="AP384">
            <v>12512.25</v>
          </cell>
          <cell r="AQ384">
            <v>0</v>
          </cell>
          <cell r="AR384">
            <v>0</v>
          </cell>
          <cell r="AS384">
            <v>17610.25</v>
          </cell>
          <cell r="AT384">
            <v>0</v>
          </cell>
          <cell r="AU384">
            <v>164435.25</v>
          </cell>
          <cell r="AV384">
            <v>118717.49431758537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124005</v>
          </cell>
          <cell r="BK384">
            <v>124005</v>
          </cell>
          <cell r="BL384">
            <v>0</v>
          </cell>
          <cell r="BN384">
            <v>0</v>
          </cell>
          <cell r="BO384">
            <v>0</v>
          </cell>
          <cell r="BQ384">
            <v>59900</v>
          </cell>
          <cell r="BR384">
            <v>4615.75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2</v>
          </cell>
          <cell r="E385">
            <v>26112</v>
          </cell>
          <cell r="F385">
            <v>1772</v>
          </cell>
          <cell r="G385">
            <v>27884</v>
          </cell>
          <cell r="I385">
            <v>0</v>
          </cell>
          <cell r="J385">
            <v>0</v>
          </cell>
          <cell r="K385">
            <v>1772</v>
          </cell>
          <cell r="L385">
            <v>1772</v>
          </cell>
          <cell r="N385">
            <v>26112</v>
          </cell>
          <cell r="P385">
            <v>0</v>
          </cell>
          <cell r="Q385">
            <v>0</v>
          </cell>
          <cell r="R385">
            <v>1772</v>
          </cell>
          <cell r="S385">
            <v>1772</v>
          </cell>
          <cell r="U385">
            <v>20579.75</v>
          </cell>
          <cell r="V385">
            <v>0</v>
          </cell>
          <cell r="W385">
            <v>672</v>
          </cell>
          <cell r="X385">
            <v>2</v>
          </cell>
          <cell r="Y385">
            <v>26112</v>
          </cell>
          <cell r="Z385">
            <v>0</v>
          </cell>
          <cell r="AA385">
            <v>26112</v>
          </cell>
          <cell r="AB385">
            <v>1772</v>
          </cell>
          <cell r="AC385">
            <v>27884</v>
          </cell>
          <cell r="AD385">
            <v>0</v>
          </cell>
          <cell r="AE385">
            <v>0</v>
          </cell>
          <cell r="AF385">
            <v>0</v>
          </cell>
          <cell r="AG385">
            <v>27884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26112</v>
          </cell>
          <cell r="AM385">
            <v>63487</v>
          </cell>
          <cell r="AN385">
            <v>0</v>
          </cell>
          <cell r="AO385">
            <v>0</v>
          </cell>
          <cell r="AP385">
            <v>0</v>
          </cell>
          <cell r="AQ385">
            <v>9857.75</v>
          </cell>
          <cell r="AR385">
            <v>8950</v>
          </cell>
          <cell r="AS385">
            <v>0</v>
          </cell>
          <cell r="AT385">
            <v>0</v>
          </cell>
          <cell r="AU385">
            <v>18807.75</v>
          </cell>
          <cell r="AV385">
            <v>0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O385">
            <v>0</v>
          </cell>
          <cell r="BQ385">
            <v>11359</v>
          </cell>
          <cell r="BR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</v>
          </cell>
          <cell r="E386">
            <v>562785</v>
          </cell>
          <cell r="F386">
            <v>42864</v>
          </cell>
          <cell r="G386">
            <v>605649</v>
          </cell>
          <cell r="I386">
            <v>76756.381653259203</v>
          </cell>
          <cell r="J386">
            <v>0.8219017992344817</v>
          </cell>
          <cell r="K386">
            <v>42864</v>
          </cell>
          <cell r="L386">
            <v>119620.3816532592</v>
          </cell>
          <cell r="N386">
            <v>486028.61834674078</v>
          </cell>
          <cell r="P386">
            <v>0</v>
          </cell>
          <cell r="Q386">
            <v>76756.381653259203</v>
          </cell>
          <cell r="R386">
            <v>42864</v>
          </cell>
          <cell r="S386">
            <v>119620.3816532592</v>
          </cell>
          <cell r="U386">
            <v>136252.75</v>
          </cell>
          <cell r="V386">
            <v>0</v>
          </cell>
          <cell r="W386">
            <v>673</v>
          </cell>
          <cell r="X386">
            <v>48</v>
          </cell>
          <cell r="Y386">
            <v>562785</v>
          </cell>
          <cell r="Z386">
            <v>0</v>
          </cell>
          <cell r="AA386">
            <v>562785</v>
          </cell>
          <cell r="AB386">
            <v>42864</v>
          </cell>
          <cell r="AC386">
            <v>605649</v>
          </cell>
          <cell r="AD386">
            <v>0</v>
          </cell>
          <cell r="AE386">
            <v>0</v>
          </cell>
          <cell r="AF386">
            <v>0</v>
          </cell>
          <cell r="AG386">
            <v>605649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562785</v>
          </cell>
          <cell r="AM386">
            <v>482610</v>
          </cell>
          <cell r="AN386">
            <v>80175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13213.75</v>
          </cell>
          <cell r="AT386">
            <v>0</v>
          </cell>
          <cell r="AU386">
            <v>93388.75</v>
          </cell>
          <cell r="AV386">
            <v>76756.381653259203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80175</v>
          </cell>
          <cell r="BK386">
            <v>80175</v>
          </cell>
          <cell r="BL386">
            <v>0</v>
          </cell>
          <cell r="BN386">
            <v>0</v>
          </cell>
          <cell r="BO386">
            <v>0</v>
          </cell>
          <cell r="BQ386">
            <v>7134</v>
          </cell>
          <cell r="BR386">
            <v>1453.5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67</v>
          </cell>
          <cell r="E387">
            <v>890125</v>
          </cell>
          <cell r="F387">
            <v>59796</v>
          </cell>
          <cell r="G387">
            <v>949921</v>
          </cell>
          <cell r="I387">
            <v>33902.051600938132</v>
          </cell>
          <cell r="J387">
            <v>0.20986946847699472</v>
          </cell>
          <cell r="K387">
            <v>59796</v>
          </cell>
          <cell r="L387">
            <v>93698.051600938139</v>
          </cell>
          <cell r="N387">
            <v>856222.9483990618</v>
          </cell>
          <cell r="P387">
            <v>0</v>
          </cell>
          <cell r="Q387">
            <v>33902.051600938132</v>
          </cell>
          <cell r="R387">
            <v>59796</v>
          </cell>
          <cell r="S387">
            <v>93698.051600938139</v>
          </cell>
          <cell r="U387">
            <v>221334.75</v>
          </cell>
          <cell r="V387">
            <v>0</v>
          </cell>
          <cell r="W387">
            <v>674</v>
          </cell>
          <cell r="X387">
            <v>67</v>
          </cell>
          <cell r="Y387">
            <v>890125</v>
          </cell>
          <cell r="Z387">
            <v>0</v>
          </cell>
          <cell r="AA387">
            <v>890125</v>
          </cell>
          <cell r="AB387">
            <v>59796</v>
          </cell>
          <cell r="AC387">
            <v>949921</v>
          </cell>
          <cell r="AD387">
            <v>0</v>
          </cell>
          <cell r="AE387">
            <v>0</v>
          </cell>
          <cell r="AF387">
            <v>0</v>
          </cell>
          <cell r="AG387">
            <v>949921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890125</v>
          </cell>
          <cell r="AM387">
            <v>854713</v>
          </cell>
          <cell r="AN387">
            <v>35412</v>
          </cell>
          <cell r="AO387">
            <v>32827.5</v>
          </cell>
          <cell r="AP387">
            <v>40971</v>
          </cell>
          <cell r="AQ387">
            <v>36879.25</v>
          </cell>
          <cell r="AR387">
            <v>7224</v>
          </cell>
          <cell r="AS387">
            <v>8225</v>
          </cell>
          <cell r="AT387">
            <v>0</v>
          </cell>
          <cell r="AU387">
            <v>161538.75</v>
          </cell>
          <cell r="AV387">
            <v>33902.051600938132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35412</v>
          </cell>
          <cell r="BK387">
            <v>35412</v>
          </cell>
          <cell r="BL387">
            <v>0</v>
          </cell>
          <cell r="BN387">
            <v>0</v>
          </cell>
          <cell r="BO387">
            <v>0</v>
          </cell>
          <cell r="BQ387">
            <v>60828</v>
          </cell>
          <cell r="BR387">
            <v>30886.25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Q388">
            <v>0</v>
          </cell>
          <cell r="BR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8</v>
          </cell>
          <cell r="E389">
            <v>99772</v>
          </cell>
          <cell r="F389">
            <v>7102</v>
          </cell>
          <cell r="G389">
            <v>106874</v>
          </cell>
          <cell r="I389">
            <v>35772.7341048417</v>
          </cell>
          <cell r="J389">
            <v>0.6048234083571804</v>
          </cell>
          <cell r="K389">
            <v>7102</v>
          </cell>
          <cell r="L389">
            <v>42874.7341048417</v>
          </cell>
          <cell r="N389">
            <v>63999.2658951583</v>
          </cell>
          <cell r="P389">
            <v>0</v>
          </cell>
          <cell r="Q389">
            <v>35772.7341048417</v>
          </cell>
          <cell r="R389">
            <v>7102</v>
          </cell>
          <cell r="S389">
            <v>42874.7341048417</v>
          </cell>
          <cell r="U389">
            <v>66247.75</v>
          </cell>
          <cell r="V389">
            <v>0</v>
          </cell>
          <cell r="W389">
            <v>680</v>
          </cell>
          <cell r="X389">
            <v>8</v>
          </cell>
          <cell r="Y389">
            <v>99772</v>
          </cell>
          <cell r="Z389">
            <v>0</v>
          </cell>
          <cell r="AA389">
            <v>99772</v>
          </cell>
          <cell r="AB389">
            <v>7102</v>
          </cell>
          <cell r="AC389">
            <v>106874</v>
          </cell>
          <cell r="AD389">
            <v>0</v>
          </cell>
          <cell r="AE389">
            <v>0</v>
          </cell>
          <cell r="AF389">
            <v>0</v>
          </cell>
          <cell r="AG389">
            <v>106874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99772</v>
          </cell>
          <cell r="AM389">
            <v>62406</v>
          </cell>
          <cell r="AN389">
            <v>37366</v>
          </cell>
          <cell r="AO389">
            <v>0</v>
          </cell>
          <cell r="AP389">
            <v>8975.25</v>
          </cell>
          <cell r="AQ389">
            <v>7619.5</v>
          </cell>
          <cell r="AR389">
            <v>5185</v>
          </cell>
          <cell r="AS389">
            <v>0</v>
          </cell>
          <cell r="AT389">
            <v>0</v>
          </cell>
          <cell r="AU389">
            <v>59145.75</v>
          </cell>
          <cell r="AV389">
            <v>35772.7341048417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37366</v>
          </cell>
          <cell r="BK389">
            <v>37366</v>
          </cell>
          <cell r="BL389">
            <v>0</v>
          </cell>
          <cell r="BN389">
            <v>0</v>
          </cell>
          <cell r="BO389">
            <v>0</v>
          </cell>
          <cell r="BQ389">
            <v>1909</v>
          </cell>
          <cell r="BR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</v>
          </cell>
          <cell r="E390">
            <v>263440</v>
          </cell>
          <cell r="F390">
            <v>16897</v>
          </cell>
          <cell r="G390">
            <v>280337</v>
          </cell>
          <cell r="I390">
            <v>0</v>
          </cell>
          <cell r="J390">
            <v>0</v>
          </cell>
          <cell r="K390">
            <v>16897</v>
          </cell>
          <cell r="L390">
            <v>16897</v>
          </cell>
          <cell r="N390">
            <v>263440</v>
          </cell>
          <cell r="P390">
            <v>0</v>
          </cell>
          <cell r="Q390">
            <v>0</v>
          </cell>
          <cell r="R390">
            <v>16897</v>
          </cell>
          <cell r="S390">
            <v>16897</v>
          </cell>
          <cell r="U390">
            <v>49972.25</v>
          </cell>
          <cell r="V390">
            <v>0</v>
          </cell>
          <cell r="W390">
            <v>683</v>
          </cell>
          <cell r="X390">
            <v>19</v>
          </cell>
          <cell r="Y390">
            <v>263440</v>
          </cell>
          <cell r="Z390">
            <v>0</v>
          </cell>
          <cell r="AA390">
            <v>263440</v>
          </cell>
          <cell r="AB390">
            <v>16897</v>
          </cell>
          <cell r="AC390">
            <v>280337</v>
          </cell>
          <cell r="AD390">
            <v>0</v>
          </cell>
          <cell r="AE390">
            <v>0</v>
          </cell>
          <cell r="AF390">
            <v>0</v>
          </cell>
          <cell r="AG390">
            <v>280337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263440</v>
          </cell>
          <cell r="AM390">
            <v>327933</v>
          </cell>
          <cell r="AN390">
            <v>0</v>
          </cell>
          <cell r="AO390">
            <v>0</v>
          </cell>
          <cell r="AP390">
            <v>14857.25</v>
          </cell>
          <cell r="AQ390">
            <v>9107</v>
          </cell>
          <cell r="AR390">
            <v>0</v>
          </cell>
          <cell r="AS390">
            <v>9111</v>
          </cell>
          <cell r="AT390">
            <v>0</v>
          </cell>
          <cell r="AU390">
            <v>33075.25</v>
          </cell>
          <cell r="AV390">
            <v>0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O390">
            <v>0</v>
          </cell>
          <cell r="BQ390">
            <v>13069</v>
          </cell>
          <cell r="BR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U391">
            <v>361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41</v>
          </cell>
          <cell r="AR391">
            <v>192.25</v>
          </cell>
          <cell r="AS391">
            <v>127.75</v>
          </cell>
          <cell r="AT391">
            <v>0</v>
          </cell>
          <cell r="AU391">
            <v>361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Q391">
            <v>0</v>
          </cell>
          <cell r="BR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</v>
          </cell>
          <cell r="E392">
            <v>148272</v>
          </cell>
          <cell r="F392">
            <v>10716</v>
          </cell>
          <cell r="G392">
            <v>158988</v>
          </cell>
          <cell r="I392">
            <v>19244.86166503045</v>
          </cell>
          <cell r="J392">
            <v>0.95736054447470154</v>
          </cell>
          <cell r="K392">
            <v>10716</v>
          </cell>
          <cell r="L392">
            <v>29960.86166503045</v>
          </cell>
          <cell r="N392">
            <v>129027.13833496955</v>
          </cell>
          <cell r="P392">
            <v>0</v>
          </cell>
          <cell r="Q392">
            <v>19244.86166503045</v>
          </cell>
          <cell r="R392">
            <v>10716</v>
          </cell>
          <cell r="S392">
            <v>29960.86166503045</v>
          </cell>
          <cell r="U392">
            <v>30818</v>
          </cell>
          <cell r="V392">
            <v>0</v>
          </cell>
          <cell r="W392">
            <v>690</v>
          </cell>
          <cell r="X392">
            <v>12</v>
          </cell>
          <cell r="Y392">
            <v>148272</v>
          </cell>
          <cell r="Z392">
            <v>0</v>
          </cell>
          <cell r="AA392">
            <v>148272</v>
          </cell>
          <cell r="AB392">
            <v>10716</v>
          </cell>
          <cell r="AC392">
            <v>158988</v>
          </cell>
          <cell r="AD392">
            <v>0</v>
          </cell>
          <cell r="AE392">
            <v>0</v>
          </cell>
          <cell r="AF392">
            <v>0</v>
          </cell>
          <cell r="AG392">
            <v>158988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148272</v>
          </cell>
          <cell r="AM392">
            <v>128170</v>
          </cell>
          <cell r="AN392">
            <v>20102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20102</v>
          </cell>
          <cell r="AV392">
            <v>19244.86166503045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20102</v>
          </cell>
          <cell r="BK392">
            <v>20102</v>
          </cell>
          <cell r="BL392">
            <v>0</v>
          </cell>
          <cell r="BN392">
            <v>0</v>
          </cell>
          <cell r="BO392">
            <v>0</v>
          </cell>
          <cell r="BQ392">
            <v>8423</v>
          </cell>
          <cell r="BR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14511</v>
          </cell>
          <cell r="F393">
            <v>872</v>
          </cell>
          <cell r="G393">
            <v>15383</v>
          </cell>
          <cell r="I393">
            <v>827.15951042614211</v>
          </cell>
          <cell r="J393">
            <v>0.13290905606590217</v>
          </cell>
          <cell r="K393">
            <v>872</v>
          </cell>
          <cell r="L393">
            <v>1699.1595104261421</v>
          </cell>
          <cell r="N393">
            <v>13683.840489573859</v>
          </cell>
          <cell r="P393">
            <v>0</v>
          </cell>
          <cell r="Q393">
            <v>827.15951042614211</v>
          </cell>
          <cell r="R393">
            <v>872</v>
          </cell>
          <cell r="S393">
            <v>1699.1595104261421</v>
          </cell>
          <cell r="U393">
            <v>7095.5</v>
          </cell>
          <cell r="V393">
            <v>0</v>
          </cell>
          <cell r="W393">
            <v>695</v>
          </cell>
          <cell r="X393">
            <v>1</v>
          </cell>
          <cell r="Y393">
            <v>14511</v>
          </cell>
          <cell r="Z393">
            <v>0</v>
          </cell>
          <cell r="AA393">
            <v>14511</v>
          </cell>
          <cell r="AB393">
            <v>872</v>
          </cell>
          <cell r="AC393">
            <v>15383</v>
          </cell>
          <cell r="AD393">
            <v>0</v>
          </cell>
          <cell r="AE393">
            <v>0</v>
          </cell>
          <cell r="AF393">
            <v>0</v>
          </cell>
          <cell r="AG393">
            <v>15383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14511</v>
          </cell>
          <cell r="AM393">
            <v>13647</v>
          </cell>
          <cell r="AN393">
            <v>864</v>
          </cell>
          <cell r="AO393">
            <v>0</v>
          </cell>
          <cell r="AP393">
            <v>3614</v>
          </cell>
          <cell r="AQ393">
            <v>0</v>
          </cell>
          <cell r="AR393">
            <v>0</v>
          </cell>
          <cell r="AS393">
            <v>1745.5</v>
          </cell>
          <cell r="AT393">
            <v>0</v>
          </cell>
          <cell r="AU393">
            <v>6223.5</v>
          </cell>
          <cell r="AV393">
            <v>827.15951042614211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864</v>
          </cell>
          <cell r="BK393">
            <v>864</v>
          </cell>
          <cell r="BL393">
            <v>0</v>
          </cell>
          <cell r="BN393">
            <v>0</v>
          </cell>
          <cell r="BO393">
            <v>0</v>
          </cell>
          <cell r="BQ393">
            <v>160</v>
          </cell>
          <cell r="BR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U394">
            <v>6614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6614</v>
          </cell>
          <cell r="AS394">
            <v>0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Q394">
            <v>0</v>
          </cell>
          <cell r="BR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</v>
          </cell>
          <cell r="E395">
            <v>896077</v>
          </cell>
          <cell r="F395">
            <v>38399</v>
          </cell>
          <cell r="G395">
            <v>934476</v>
          </cell>
          <cell r="I395">
            <v>0</v>
          </cell>
          <cell r="J395">
            <v>0</v>
          </cell>
          <cell r="K395">
            <v>38399</v>
          </cell>
          <cell r="L395">
            <v>38399</v>
          </cell>
          <cell r="N395">
            <v>896077</v>
          </cell>
          <cell r="P395">
            <v>0</v>
          </cell>
          <cell r="Q395">
            <v>0</v>
          </cell>
          <cell r="R395">
            <v>38399</v>
          </cell>
          <cell r="S395">
            <v>38399</v>
          </cell>
          <cell r="U395">
            <v>94424</v>
          </cell>
          <cell r="V395">
            <v>0</v>
          </cell>
          <cell r="W395">
            <v>700</v>
          </cell>
          <cell r="X395">
            <v>43</v>
          </cell>
          <cell r="Y395">
            <v>896077</v>
          </cell>
          <cell r="Z395">
            <v>0</v>
          </cell>
          <cell r="AA395">
            <v>896077</v>
          </cell>
          <cell r="AB395">
            <v>38399</v>
          </cell>
          <cell r="AC395">
            <v>934476</v>
          </cell>
          <cell r="AD395">
            <v>0</v>
          </cell>
          <cell r="AE395">
            <v>0</v>
          </cell>
          <cell r="AF395">
            <v>0</v>
          </cell>
          <cell r="AG395">
            <v>934476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896077</v>
          </cell>
          <cell r="AM395">
            <v>913995</v>
          </cell>
          <cell r="AN395">
            <v>0</v>
          </cell>
          <cell r="AO395">
            <v>17590</v>
          </cell>
          <cell r="AP395">
            <v>27836.75</v>
          </cell>
          <cell r="AQ395">
            <v>1566</v>
          </cell>
          <cell r="AR395">
            <v>0</v>
          </cell>
          <cell r="AS395">
            <v>9032.25</v>
          </cell>
          <cell r="AT395">
            <v>0</v>
          </cell>
          <cell r="AU395">
            <v>56025</v>
          </cell>
          <cell r="AV395">
            <v>0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Q395">
            <v>66844</v>
          </cell>
          <cell r="BR395">
            <v>6321.25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U396">
            <v>3104.5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12418</v>
          </cell>
          <cell r="AN396">
            <v>0</v>
          </cell>
          <cell r="AO396">
            <v>3104.5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Q396">
            <v>0</v>
          </cell>
          <cell r="BR396">
            <v>3104.5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13</v>
          </cell>
          <cell r="E397">
            <v>159861</v>
          </cell>
          <cell r="F397">
            <v>11360</v>
          </cell>
          <cell r="G397">
            <v>171221</v>
          </cell>
          <cell r="I397">
            <v>0</v>
          </cell>
          <cell r="J397">
            <v>0</v>
          </cell>
          <cell r="K397">
            <v>11360</v>
          </cell>
          <cell r="L397">
            <v>11360</v>
          </cell>
          <cell r="N397">
            <v>159861</v>
          </cell>
          <cell r="P397">
            <v>0</v>
          </cell>
          <cell r="Q397">
            <v>0</v>
          </cell>
          <cell r="R397">
            <v>11360</v>
          </cell>
          <cell r="S397">
            <v>11360</v>
          </cell>
          <cell r="U397">
            <v>41234.25</v>
          </cell>
          <cell r="V397">
            <v>0</v>
          </cell>
          <cell r="W397">
            <v>710</v>
          </cell>
          <cell r="X397">
            <v>13</v>
          </cell>
          <cell r="Y397">
            <v>159861</v>
          </cell>
          <cell r="Z397">
            <v>0</v>
          </cell>
          <cell r="AA397">
            <v>159861</v>
          </cell>
          <cell r="AB397">
            <v>11360</v>
          </cell>
          <cell r="AC397">
            <v>171221</v>
          </cell>
          <cell r="AD397">
            <v>0</v>
          </cell>
          <cell r="AE397">
            <v>0</v>
          </cell>
          <cell r="AF397">
            <v>0</v>
          </cell>
          <cell r="AG397">
            <v>171221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159861</v>
          </cell>
          <cell r="AM397">
            <v>185102</v>
          </cell>
          <cell r="AN397">
            <v>0</v>
          </cell>
          <cell r="AO397">
            <v>7331.75</v>
          </cell>
          <cell r="AP397">
            <v>0</v>
          </cell>
          <cell r="AQ397">
            <v>0</v>
          </cell>
          <cell r="AR397">
            <v>11394</v>
          </cell>
          <cell r="AS397">
            <v>11148.5</v>
          </cell>
          <cell r="AT397">
            <v>0</v>
          </cell>
          <cell r="AU397">
            <v>29874.25</v>
          </cell>
          <cell r="AV397">
            <v>0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Q397">
            <v>1088</v>
          </cell>
          <cell r="BR397">
            <v>7890.5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69</v>
          </cell>
          <cell r="E398">
            <v>1033337</v>
          </cell>
          <cell r="F398">
            <v>61461</v>
          </cell>
          <cell r="G398">
            <v>1094798</v>
          </cell>
          <cell r="I398">
            <v>41054.492228708623</v>
          </cell>
          <cell r="J398">
            <v>0.29725130357193708</v>
          </cell>
          <cell r="K398">
            <v>61461</v>
          </cell>
          <cell r="L398">
            <v>102515.49222870862</v>
          </cell>
          <cell r="N398">
            <v>992282.50777129142</v>
          </cell>
          <cell r="P398">
            <v>0</v>
          </cell>
          <cell r="Q398">
            <v>41054.492228708623</v>
          </cell>
          <cell r="R398">
            <v>61461</v>
          </cell>
          <cell r="S398">
            <v>102515.49222870862</v>
          </cell>
          <cell r="U398">
            <v>199574.75</v>
          </cell>
          <cell r="V398">
            <v>0</v>
          </cell>
          <cell r="W398">
            <v>712</v>
          </cell>
          <cell r="X398">
            <v>69</v>
          </cell>
          <cell r="Y398">
            <v>1033337</v>
          </cell>
          <cell r="Z398">
            <v>0</v>
          </cell>
          <cell r="AA398">
            <v>1033337</v>
          </cell>
          <cell r="AB398">
            <v>61461</v>
          </cell>
          <cell r="AC398">
            <v>1094798</v>
          </cell>
          <cell r="AD398">
            <v>0</v>
          </cell>
          <cell r="AE398">
            <v>0</v>
          </cell>
          <cell r="AF398">
            <v>0</v>
          </cell>
          <cell r="AG398">
            <v>1094798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1033337</v>
          </cell>
          <cell r="AM398">
            <v>990454</v>
          </cell>
          <cell r="AN398">
            <v>42883</v>
          </cell>
          <cell r="AO398">
            <v>13156.25</v>
          </cell>
          <cell r="AP398">
            <v>69549.5</v>
          </cell>
          <cell r="AQ398">
            <v>6630.5</v>
          </cell>
          <cell r="AR398">
            <v>0</v>
          </cell>
          <cell r="AS398">
            <v>5894.5</v>
          </cell>
          <cell r="AT398">
            <v>0</v>
          </cell>
          <cell r="AU398">
            <v>138113.75</v>
          </cell>
          <cell r="AV398">
            <v>41054.492228708623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42883</v>
          </cell>
          <cell r="BK398">
            <v>42883</v>
          </cell>
          <cell r="BL398">
            <v>0</v>
          </cell>
          <cell r="BN398">
            <v>0</v>
          </cell>
          <cell r="BO398">
            <v>0</v>
          </cell>
          <cell r="BQ398">
            <v>41333</v>
          </cell>
          <cell r="BR398">
            <v>25609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</v>
          </cell>
          <cell r="E399">
            <v>344584</v>
          </cell>
          <cell r="F399">
            <v>16967</v>
          </cell>
          <cell r="G399">
            <v>361551</v>
          </cell>
          <cell r="I399">
            <v>64318.353459443875</v>
          </cell>
          <cell r="J399">
            <v>0.56690254534868334</v>
          </cell>
          <cell r="K399">
            <v>16967</v>
          </cell>
          <cell r="L399">
            <v>81285.353459443868</v>
          </cell>
          <cell r="N399">
            <v>280265.6465405561</v>
          </cell>
          <cell r="P399">
            <v>0</v>
          </cell>
          <cell r="Q399">
            <v>64318.353459443875</v>
          </cell>
          <cell r="R399">
            <v>16967</v>
          </cell>
          <cell r="S399">
            <v>81285.353459443868</v>
          </cell>
          <cell r="U399">
            <v>130422.75</v>
          </cell>
          <cell r="V399">
            <v>0</v>
          </cell>
          <cell r="W399">
            <v>715</v>
          </cell>
          <cell r="X399">
            <v>19</v>
          </cell>
          <cell r="Y399">
            <v>344584</v>
          </cell>
          <cell r="Z399">
            <v>0</v>
          </cell>
          <cell r="AA399">
            <v>344584</v>
          </cell>
          <cell r="AB399">
            <v>16967</v>
          </cell>
          <cell r="AC399">
            <v>361551</v>
          </cell>
          <cell r="AD399">
            <v>0</v>
          </cell>
          <cell r="AE399">
            <v>0</v>
          </cell>
          <cell r="AF399">
            <v>0</v>
          </cell>
          <cell r="AG399">
            <v>361551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344584</v>
          </cell>
          <cell r="AM399">
            <v>277401</v>
          </cell>
          <cell r="AN399">
            <v>67183</v>
          </cell>
          <cell r="AO399">
            <v>0</v>
          </cell>
          <cell r="AP399">
            <v>26385.75</v>
          </cell>
          <cell r="AQ399">
            <v>0</v>
          </cell>
          <cell r="AR399">
            <v>4374.25</v>
          </cell>
          <cell r="AS399">
            <v>15512.75</v>
          </cell>
          <cell r="AT399">
            <v>0</v>
          </cell>
          <cell r="AU399">
            <v>113455.75</v>
          </cell>
          <cell r="AV399">
            <v>64318.353459443875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67183</v>
          </cell>
          <cell r="BK399">
            <v>67183</v>
          </cell>
          <cell r="BL399">
            <v>0</v>
          </cell>
          <cell r="BN399">
            <v>0</v>
          </cell>
          <cell r="BO399">
            <v>0</v>
          </cell>
          <cell r="BQ399">
            <v>8416</v>
          </cell>
          <cell r="BR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</v>
          </cell>
          <cell r="E400">
            <v>814109</v>
          </cell>
          <cell r="F400">
            <v>46415</v>
          </cell>
          <cell r="G400">
            <v>860524</v>
          </cell>
          <cell r="I400">
            <v>170995.12420917093</v>
          </cell>
          <cell r="J400">
            <v>0.71863222404805693</v>
          </cell>
          <cell r="K400">
            <v>46415</v>
          </cell>
          <cell r="L400">
            <v>217410.12420917093</v>
          </cell>
          <cell r="N400">
            <v>643113.87579082907</v>
          </cell>
          <cell r="P400">
            <v>0</v>
          </cell>
          <cell r="Q400">
            <v>170995.12420917093</v>
          </cell>
          <cell r="R400">
            <v>46415</v>
          </cell>
          <cell r="S400">
            <v>217410.12420917093</v>
          </cell>
          <cell r="U400">
            <v>284360.25</v>
          </cell>
          <cell r="V400">
            <v>0</v>
          </cell>
          <cell r="W400">
            <v>717</v>
          </cell>
          <cell r="X400">
            <v>52</v>
          </cell>
          <cell r="Y400">
            <v>814109</v>
          </cell>
          <cell r="Z400">
            <v>0</v>
          </cell>
          <cell r="AA400">
            <v>814109</v>
          </cell>
          <cell r="AB400">
            <v>46415</v>
          </cell>
          <cell r="AC400">
            <v>860524</v>
          </cell>
          <cell r="AD400">
            <v>0</v>
          </cell>
          <cell r="AE400">
            <v>0</v>
          </cell>
          <cell r="AF400">
            <v>0</v>
          </cell>
          <cell r="AG400">
            <v>860524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814109</v>
          </cell>
          <cell r="AM400">
            <v>635498</v>
          </cell>
          <cell r="AN400">
            <v>178611</v>
          </cell>
          <cell r="AO400">
            <v>3287</v>
          </cell>
          <cell r="AP400">
            <v>17844.5</v>
          </cell>
          <cell r="AQ400">
            <v>0</v>
          </cell>
          <cell r="AR400">
            <v>22263</v>
          </cell>
          <cell r="AS400">
            <v>15939.75</v>
          </cell>
          <cell r="AT400">
            <v>0</v>
          </cell>
          <cell r="AU400">
            <v>237945.25</v>
          </cell>
          <cell r="AV400">
            <v>170995.12420917093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178611</v>
          </cell>
          <cell r="BK400">
            <v>178611</v>
          </cell>
          <cell r="BL400">
            <v>0</v>
          </cell>
          <cell r="BN400">
            <v>0</v>
          </cell>
          <cell r="BO400">
            <v>0</v>
          </cell>
          <cell r="BQ400">
            <v>29103</v>
          </cell>
          <cell r="BR400">
            <v>13724.25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15</v>
          </cell>
          <cell r="E401">
            <v>175390</v>
          </cell>
          <cell r="F401">
            <v>13395</v>
          </cell>
          <cell r="G401">
            <v>188785</v>
          </cell>
          <cell r="I401">
            <v>41290.960283193876</v>
          </cell>
          <cell r="J401">
            <v>0.76156237986294184</v>
          </cell>
          <cell r="K401">
            <v>13395</v>
          </cell>
          <cell r="L401">
            <v>54685.960283193876</v>
          </cell>
          <cell r="N401">
            <v>134099.03971680612</v>
          </cell>
          <cell r="P401">
            <v>0</v>
          </cell>
          <cell r="Q401">
            <v>41290.960283193876</v>
          </cell>
          <cell r="R401">
            <v>13395</v>
          </cell>
          <cell r="S401">
            <v>54685.960283193876</v>
          </cell>
          <cell r="U401">
            <v>67613.75</v>
          </cell>
          <cell r="V401">
            <v>0</v>
          </cell>
          <cell r="W401">
            <v>720</v>
          </cell>
          <cell r="X401">
            <v>15</v>
          </cell>
          <cell r="Y401">
            <v>175390</v>
          </cell>
          <cell r="Z401">
            <v>0</v>
          </cell>
          <cell r="AA401">
            <v>175390</v>
          </cell>
          <cell r="AB401">
            <v>13395</v>
          </cell>
          <cell r="AC401">
            <v>188785</v>
          </cell>
          <cell r="AD401">
            <v>0</v>
          </cell>
          <cell r="AE401">
            <v>0</v>
          </cell>
          <cell r="AF401">
            <v>0</v>
          </cell>
          <cell r="AG401">
            <v>188785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175390</v>
          </cell>
          <cell r="AM401">
            <v>132260</v>
          </cell>
          <cell r="AN401">
            <v>43130</v>
          </cell>
          <cell r="AO401">
            <v>0</v>
          </cell>
          <cell r="AP401">
            <v>5240.25</v>
          </cell>
          <cell r="AQ401">
            <v>4282.25</v>
          </cell>
          <cell r="AR401">
            <v>1566.25</v>
          </cell>
          <cell r="AS401">
            <v>0</v>
          </cell>
          <cell r="AT401">
            <v>0</v>
          </cell>
          <cell r="AU401">
            <v>54218.75</v>
          </cell>
          <cell r="AV401">
            <v>41290.960283193876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43130</v>
          </cell>
          <cell r="BK401">
            <v>43130</v>
          </cell>
          <cell r="BL401">
            <v>0</v>
          </cell>
          <cell r="BN401">
            <v>0</v>
          </cell>
          <cell r="BO401">
            <v>0</v>
          </cell>
          <cell r="BQ401">
            <v>8784</v>
          </cell>
          <cell r="BR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</v>
          </cell>
          <cell r="E402">
            <v>304988</v>
          </cell>
          <cell r="F402">
            <v>21285</v>
          </cell>
          <cell r="G402">
            <v>326273</v>
          </cell>
          <cell r="I402">
            <v>0</v>
          </cell>
          <cell r="J402">
            <v>0</v>
          </cell>
          <cell r="K402">
            <v>21285</v>
          </cell>
          <cell r="L402">
            <v>21285</v>
          </cell>
          <cell r="N402">
            <v>304988</v>
          </cell>
          <cell r="P402">
            <v>0</v>
          </cell>
          <cell r="Q402">
            <v>0</v>
          </cell>
          <cell r="R402">
            <v>21285</v>
          </cell>
          <cell r="S402">
            <v>21285</v>
          </cell>
          <cell r="U402">
            <v>62742.25</v>
          </cell>
          <cell r="V402">
            <v>0</v>
          </cell>
          <cell r="W402">
            <v>725</v>
          </cell>
          <cell r="X402">
            <v>24</v>
          </cell>
          <cell r="Y402">
            <v>304988</v>
          </cell>
          <cell r="Z402">
            <v>0</v>
          </cell>
          <cell r="AA402">
            <v>304988</v>
          </cell>
          <cell r="AB402">
            <v>21285</v>
          </cell>
          <cell r="AC402">
            <v>326273</v>
          </cell>
          <cell r="AD402">
            <v>0</v>
          </cell>
          <cell r="AE402">
            <v>0</v>
          </cell>
          <cell r="AF402">
            <v>0</v>
          </cell>
          <cell r="AG402">
            <v>326273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304988</v>
          </cell>
          <cell r="AM402">
            <v>400558</v>
          </cell>
          <cell r="AN402">
            <v>0</v>
          </cell>
          <cell r="AO402">
            <v>0</v>
          </cell>
          <cell r="AP402">
            <v>0</v>
          </cell>
          <cell r="AQ402">
            <v>21896.75</v>
          </cell>
          <cell r="AR402">
            <v>0</v>
          </cell>
          <cell r="AS402">
            <v>19560.5</v>
          </cell>
          <cell r="AT402">
            <v>0</v>
          </cell>
          <cell r="AU402">
            <v>41457.25</v>
          </cell>
          <cell r="AV402">
            <v>0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N402">
            <v>0</v>
          </cell>
          <cell r="BO402">
            <v>0</v>
          </cell>
          <cell r="BQ402">
            <v>9782</v>
          </cell>
          <cell r="BR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Q403">
            <v>0</v>
          </cell>
          <cell r="BR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28</v>
          </cell>
          <cell r="E404">
            <v>322256</v>
          </cell>
          <cell r="F404">
            <v>24437</v>
          </cell>
          <cell r="G404">
            <v>346693</v>
          </cell>
          <cell r="I404">
            <v>0</v>
          </cell>
          <cell r="J404">
            <v>0</v>
          </cell>
          <cell r="K404">
            <v>24437</v>
          </cell>
          <cell r="L404">
            <v>24437</v>
          </cell>
          <cell r="N404">
            <v>322256</v>
          </cell>
          <cell r="P404">
            <v>0</v>
          </cell>
          <cell r="Q404">
            <v>0</v>
          </cell>
          <cell r="R404">
            <v>24437</v>
          </cell>
          <cell r="S404">
            <v>24437</v>
          </cell>
          <cell r="U404">
            <v>80677.75</v>
          </cell>
          <cell r="V404">
            <v>0</v>
          </cell>
          <cell r="W404">
            <v>730</v>
          </cell>
          <cell r="X404">
            <v>28</v>
          </cell>
          <cell r="Y404">
            <v>322256</v>
          </cell>
          <cell r="Z404">
            <v>0</v>
          </cell>
          <cell r="AA404">
            <v>322256</v>
          </cell>
          <cell r="AB404">
            <v>24437</v>
          </cell>
          <cell r="AC404">
            <v>346693</v>
          </cell>
          <cell r="AD404">
            <v>0</v>
          </cell>
          <cell r="AE404">
            <v>0</v>
          </cell>
          <cell r="AF404">
            <v>0</v>
          </cell>
          <cell r="AG404">
            <v>346693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322256</v>
          </cell>
          <cell r="AM404">
            <v>345553</v>
          </cell>
          <cell r="AN404">
            <v>0</v>
          </cell>
          <cell r="AO404">
            <v>11482</v>
          </cell>
          <cell r="AP404">
            <v>0</v>
          </cell>
          <cell r="AQ404">
            <v>35516.75</v>
          </cell>
          <cell r="AR404">
            <v>8376.25</v>
          </cell>
          <cell r="AS404">
            <v>865.75</v>
          </cell>
          <cell r="AT404">
            <v>0</v>
          </cell>
          <cell r="AU404">
            <v>56240.75</v>
          </cell>
          <cell r="AV404">
            <v>0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Q404">
            <v>4248</v>
          </cell>
          <cell r="BR404">
            <v>14537.75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64</v>
          </cell>
          <cell r="E405">
            <v>776149</v>
          </cell>
          <cell r="F405">
            <v>57089</v>
          </cell>
          <cell r="G405">
            <v>833238</v>
          </cell>
          <cell r="I405">
            <v>0</v>
          </cell>
          <cell r="J405">
            <v>0</v>
          </cell>
          <cell r="K405">
            <v>57089</v>
          </cell>
          <cell r="L405">
            <v>57089</v>
          </cell>
          <cell r="N405">
            <v>776149</v>
          </cell>
          <cell r="P405">
            <v>0</v>
          </cell>
          <cell r="Q405">
            <v>0</v>
          </cell>
          <cell r="R405">
            <v>57089</v>
          </cell>
          <cell r="S405">
            <v>57089</v>
          </cell>
          <cell r="U405">
            <v>103451.75</v>
          </cell>
          <cell r="V405">
            <v>0</v>
          </cell>
          <cell r="W405">
            <v>735</v>
          </cell>
          <cell r="X405">
            <v>64</v>
          </cell>
          <cell r="Y405">
            <v>776149</v>
          </cell>
          <cell r="Z405">
            <v>0</v>
          </cell>
          <cell r="AA405">
            <v>776149</v>
          </cell>
          <cell r="AB405">
            <v>57089</v>
          </cell>
          <cell r="AC405">
            <v>833238</v>
          </cell>
          <cell r="AD405">
            <v>0</v>
          </cell>
          <cell r="AE405">
            <v>0</v>
          </cell>
          <cell r="AF405">
            <v>0</v>
          </cell>
          <cell r="AG405">
            <v>833238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776149</v>
          </cell>
          <cell r="AM405">
            <v>818954</v>
          </cell>
          <cell r="AN405">
            <v>0</v>
          </cell>
          <cell r="AO405">
            <v>29993.25</v>
          </cell>
          <cell r="AP405">
            <v>0</v>
          </cell>
          <cell r="AQ405">
            <v>0</v>
          </cell>
          <cell r="AR405">
            <v>0</v>
          </cell>
          <cell r="AS405">
            <v>16369.5</v>
          </cell>
          <cell r="AT405">
            <v>0</v>
          </cell>
          <cell r="AU405">
            <v>46362.75</v>
          </cell>
          <cell r="AV405">
            <v>0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N405">
            <v>0</v>
          </cell>
          <cell r="BO405">
            <v>0</v>
          </cell>
          <cell r="BQ405">
            <v>39303</v>
          </cell>
          <cell r="BR405">
            <v>37655.5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39026</v>
          </cell>
          <cell r="F406">
            <v>2673</v>
          </cell>
          <cell r="G406">
            <v>41699</v>
          </cell>
          <cell r="I406">
            <v>12450.473880893493</v>
          </cell>
          <cell r="J406">
            <v>0.63815040201399231</v>
          </cell>
          <cell r="K406">
            <v>2673</v>
          </cell>
          <cell r="L406">
            <v>15123.473880893493</v>
          </cell>
          <cell r="N406">
            <v>26575.526119106507</v>
          </cell>
          <cell r="P406">
            <v>0</v>
          </cell>
          <cell r="Q406">
            <v>12450.473880893493</v>
          </cell>
          <cell r="R406">
            <v>2673</v>
          </cell>
          <cell r="S406">
            <v>15123.473880893493</v>
          </cell>
          <cell r="U406">
            <v>22183.25</v>
          </cell>
          <cell r="V406">
            <v>0</v>
          </cell>
          <cell r="W406">
            <v>740</v>
          </cell>
          <cell r="X406">
            <v>3</v>
          </cell>
          <cell r="Y406">
            <v>39026</v>
          </cell>
          <cell r="Z406">
            <v>0</v>
          </cell>
          <cell r="AA406">
            <v>39026</v>
          </cell>
          <cell r="AB406">
            <v>2673</v>
          </cell>
          <cell r="AC406">
            <v>41699</v>
          </cell>
          <cell r="AD406">
            <v>0</v>
          </cell>
          <cell r="AE406">
            <v>0</v>
          </cell>
          <cell r="AF406">
            <v>0</v>
          </cell>
          <cell r="AG406">
            <v>41699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39026</v>
          </cell>
          <cell r="AM406">
            <v>26021</v>
          </cell>
          <cell r="AN406">
            <v>13005</v>
          </cell>
          <cell r="AO406">
            <v>3719</v>
          </cell>
          <cell r="AP406">
            <v>2786.25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19510.25</v>
          </cell>
          <cell r="AV406">
            <v>12450.473880893493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13005</v>
          </cell>
          <cell r="BK406">
            <v>13005</v>
          </cell>
          <cell r="BL406">
            <v>0</v>
          </cell>
          <cell r="BN406">
            <v>0</v>
          </cell>
          <cell r="BO406">
            <v>0</v>
          </cell>
          <cell r="BQ406">
            <v>18777</v>
          </cell>
          <cell r="BR406">
            <v>10238.5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</v>
          </cell>
          <cell r="E407">
            <v>302804</v>
          </cell>
          <cell r="F407">
            <v>23218</v>
          </cell>
          <cell r="G407">
            <v>326022</v>
          </cell>
          <cell r="I407">
            <v>64969.358629686671</v>
          </cell>
          <cell r="J407">
            <v>0.82659268730755697</v>
          </cell>
          <cell r="K407">
            <v>23218</v>
          </cell>
          <cell r="L407">
            <v>88187.358629686671</v>
          </cell>
          <cell r="N407">
            <v>237834.64137031333</v>
          </cell>
          <cell r="P407">
            <v>0</v>
          </cell>
          <cell r="Q407">
            <v>64969.358629686671</v>
          </cell>
          <cell r="R407">
            <v>23218</v>
          </cell>
          <cell r="S407">
            <v>88187.358629686671</v>
          </cell>
          <cell r="U407">
            <v>101817</v>
          </cell>
          <cell r="V407">
            <v>0</v>
          </cell>
          <cell r="W407">
            <v>745</v>
          </cell>
          <cell r="X407">
            <v>26</v>
          </cell>
          <cell r="Y407">
            <v>302804</v>
          </cell>
          <cell r="Z407">
            <v>0</v>
          </cell>
          <cell r="AA407">
            <v>302804</v>
          </cell>
          <cell r="AB407">
            <v>23218</v>
          </cell>
          <cell r="AC407">
            <v>326022</v>
          </cell>
          <cell r="AD407">
            <v>0</v>
          </cell>
          <cell r="AE407">
            <v>0</v>
          </cell>
          <cell r="AF407">
            <v>0</v>
          </cell>
          <cell r="AG407">
            <v>326022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302804</v>
          </cell>
          <cell r="AM407">
            <v>234941</v>
          </cell>
          <cell r="AN407">
            <v>67863</v>
          </cell>
          <cell r="AO407">
            <v>0</v>
          </cell>
          <cell r="AP407">
            <v>0</v>
          </cell>
          <cell r="AQ407">
            <v>8958.5</v>
          </cell>
          <cell r="AR407">
            <v>1777.5</v>
          </cell>
          <cell r="AS407">
            <v>0</v>
          </cell>
          <cell r="AT407">
            <v>0</v>
          </cell>
          <cell r="AU407">
            <v>78599</v>
          </cell>
          <cell r="AV407">
            <v>64969.358629686671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67863</v>
          </cell>
          <cell r="BK407">
            <v>67863</v>
          </cell>
          <cell r="BL407">
            <v>0</v>
          </cell>
          <cell r="BN407">
            <v>0</v>
          </cell>
          <cell r="BO407">
            <v>0</v>
          </cell>
          <cell r="BQ407">
            <v>4587</v>
          </cell>
          <cell r="BR407">
            <v>7733.25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</v>
          </cell>
          <cell r="E408">
            <v>231034</v>
          </cell>
          <cell r="F408">
            <v>13388</v>
          </cell>
          <cell r="G408">
            <v>244422</v>
          </cell>
          <cell r="I408">
            <v>18038.587378992328</v>
          </cell>
          <cell r="J408">
            <v>0.45859455132243521</v>
          </cell>
          <cell r="K408">
            <v>13388</v>
          </cell>
          <cell r="L408">
            <v>31426.587378992328</v>
          </cell>
          <cell r="N408">
            <v>212995.41262100768</v>
          </cell>
          <cell r="P408">
            <v>0</v>
          </cell>
          <cell r="Q408">
            <v>18038.587378992328</v>
          </cell>
          <cell r="R408">
            <v>13388</v>
          </cell>
          <cell r="S408">
            <v>31426.587378992328</v>
          </cell>
          <cell r="U408">
            <v>52722.5</v>
          </cell>
          <cell r="V408">
            <v>0</v>
          </cell>
          <cell r="W408">
            <v>750</v>
          </cell>
          <cell r="X408">
            <v>15</v>
          </cell>
          <cell r="Y408">
            <v>231034</v>
          </cell>
          <cell r="Z408">
            <v>0</v>
          </cell>
          <cell r="AA408">
            <v>231034</v>
          </cell>
          <cell r="AB408">
            <v>13388</v>
          </cell>
          <cell r="AC408">
            <v>244422</v>
          </cell>
          <cell r="AD408">
            <v>0</v>
          </cell>
          <cell r="AE408">
            <v>0</v>
          </cell>
          <cell r="AF408">
            <v>0</v>
          </cell>
          <cell r="AG408">
            <v>244422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231034</v>
          </cell>
          <cell r="AM408">
            <v>212192</v>
          </cell>
          <cell r="AN408">
            <v>18842</v>
          </cell>
          <cell r="AO408">
            <v>18378.25</v>
          </cell>
          <cell r="AP408">
            <v>0</v>
          </cell>
          <cell r="AQ408">
            <v>2114.25</v>
          </cell>
          <cell r="AR408">
            <v>0</v>
          </cell>
          <cell r="AS408">
            <v>0</v>
          </cell>
          <cell r="AT408">
            <v>0</v>
          </cell>
          <cell r="AU408">
            <v>39334.5</v>
          </cell>
          <cell r="AV408">
            <v>18038.587378992328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18842</v>
          </cell>
          <cell r="BK408">
            <v>18842</v>
          </cell>
          <cell r="BL408">
            <v>0</v>
          </cell>
          <cell r="BN408">
            <v>0</v>
          </cell>
          <cell r="BO408">
            <v>0</v>
          </cell>
          <cell r="BQ408">
            <v>2722</v>
          </cell>
          <cell r="BR408">
            <v>13254.25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30</v>
          </cell>
          <cell r="E409">
            <v>331146</v>
          </cell>
          <cell r="F409">
            <v>26790</v>
          </cell>
          <cell r="G409">
            <v>357936</v>
          </cell>
          <cell r="I409">
            <v>56195.149239576029</v>
          </cell>
          <cell r="J409">
            <v>0.53421504714784418</v>
          </cell>
          <cell r="K409">
            <v>26790</v>
          </cell>
          <cell r="L409">
            <v>82985.149239576029</v>
          </cell>
          <cell r="N409">
            <v>274950.85076042399</v>
          </cell>
          <cell r="P409">
            <v>0</v>
          </cell>
          <cell r="Q409">
            <v>56195.149239576029</v>
          </cell>
          <cell r="R409">
            <v>26790</v>
          </cell>
          <cell r="S409">
            <v>82985.149239576029</v>
          </cell>
          <cell r="U409">
            <v>131982</v>
          </cell>
          <cell r="V409">
            <v>0</v>
          </cell>
          <cell r="W409">
            <v>753</v>
          </cell>
          <cell r="X409">
            <v>30</v>
          </cell>
          <cell r="Y409">
            <v>331146</v>
          </cell>
          <cell r="Z409">
            <v>0</v>
          </cell>
          <cell r="AA409">
            <v>331146</v>
          </cell>
          <cell r="AB409">
            <v>26790</v>
          </cell>
          <cell r="AC409">
            <v>357936</v>
          </cell>
          <cell r="AD409">
            <v>0</v>
          </cell>
          <cell r="AE409">
            <v>0</v>
          </cell>
          <cell r="AF409">
            <v>0</v>
          </cell>
          <cell r="AG409">
            <v>357936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331146</v>
          </cell>
          <cell r="AM409">
            <v>272448</v>
          </cell>
          <cell r="AN409">
            <v>58698</v>
          </cell>
          <cell r="AO409">
            <v>43707.25</v>
          </cell>
          <cell r="AP409">
            <v>2786.75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105192</v>
          </cell>
          <cell r="AV409">
            <v>56195.149239576029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58698</v>
          </cell>
          <cell r="BK409">
            <v>58698</v>
          </cell>
          <cell r="BL409">
            <v>0</v>
          </cell>
          <cell r="BN409">
            <v>0</v>
          </cell>
          <cell r="BO409">
            <v>0</v>
          </cell>
          <cell r="BQ409">
            <v>0</v>
          </cell>
          <cell r="BR409">
            <v>42672.25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259648</v>
          </cell>
          <cell r="F410">
            <v>17846</v>
          </cell>
          <cell r="G410">
            <v>277494</v>
          </cell>
          <cell r="I410">
            <v>45404.738542801671</v>
          </cell>
          <cell r="J410">
            <v>0.64009386889033781</v>
          </cell>
          <cell r="K410">
            <v>17846</v>
          </cell>
          <cell r="L410">
            <v>63250.738542801671</v>
          </cell>
          <cell r="N410">
            <v>214243.26145719833</v>
          </cell>
          <cell r="P410">
            <v>0</v>
          </cell>
          <cell r="Q410">
            <v>45404.738542801671</v>
          </cell>
          <cell r="R410">
            <v>17846</v>
          </cell>
          <cell r="S410">
            <v>63250.738542801671</v>
          </cell>
          <cell r="U410">
            <v>88780.5</v>
          </cell>
          <cell r="V410">
            <v>0</v>
          </cell>
          <cell r="W410">
            <v>755</v>
          </cell>
          <cell r="X410">
            <v>20</v>
          </cell>
          <cell r="Y410">
            <v>259648</v>
          </cell>
          <cell r="Z410">
            <v>0</v>
          </cell>
          <cell r="AA410">
            <v>259648</v>
          </cell>
          <cell r="AB410">
            <v>17846</v>
          </cell>
          <cell r="AC410">
            <v>277494</v>
          </cell>
          <cell r="AD410">
            <v>0</v>
          </cell>
          <cell r="AE410">
            <v>0</v>
          </cell>
          <cell r="AF410">
            <v>0</v>
          </cell>
          <cell r="AG410">
            <v>277494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259648</v>
          </cell>
          <cell r="AM410">
            <v>212221</v>
          </cell>
          <cell r="AN410">
            <v>47427</v>
          </cell>
          <cell r="AO410">
            <v>15159.5</v>
          </cell>
          <cell r="AP410">
            <v>2897.25</v>
          </cell>
          <cell r="AQ410">
            <v>0</v>
          </cell>
          <cell r="AR410">
            <v>0</v>
          </cell>
          <cell r="AS410">
            <v>5450.75</v>
          </cell>
          <cell r="AT410">
            <v>0</v>
          </cell>
          <cell r="AU410">
            <v>70934.5</v>
          </cell>
          <cell r="AV410">
            <v>45404.738542801671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47427</v>
          </cell>
          <cell r="BK410">
            <v>47427</v>
          </cell>
          <cell r="BL410">
            <v>0</v>
          </cell>
          <cell r="BN410">
            <v>0</v>
          </cell>
          <cell r="BO410">
            <v>0</v>
          </cell>
          <cell r="BQ410">
            <v>5009</v>
          </cell>
          <cell r="BR410">
            <v>21684.5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37</v>
          </cell>
          <cell r="E411">
            <v>392085</v>
          </cell>
          <cell r="F411">
            <v>33041</v>
          </cell>
          <cell r="G411">
            <v>425126</v>
          </cell>
          <cell r="I411">
            <v>71602.909842351874</v>
          </cell>
          <cell r="J411">
            <v>0.59338280620832085</v>
          </cell>
          <cell r="K411">
            <v>33041</v>
          </cell>
          <cell r="L411">
            <v>104643.90984235187</v>
          </cell>
          <cell r="N411">
            <v>320482.09015764814</v>
          </cell>
          <cell r="P411">
            <v>0</v>
          </cell>
          <cell r="Q411">
            <v>71602.909842351874</v>
          </cell>
          <cell r="R411">
            <v>33041</v>
          </cell>
          <cell r="S411">
            <v>104643.90984235187</v>
          </cell>
          <cell r="U411">
            <v>153710</v>
          </cell>
          <cell r="V411">
            <v>0</v>
          </cell>
          <cell r="W411">
            <v>760</v>
          </cell>
          <cell r="X411">
            <v>37</v>
          </cell>
          <cell r="Y411">
            <v>392085</v>
          </cell>
          <cell r="Z411">
            <v>0</v>
          </cell>
          <cell r="AA411">
            <v>392085</v>
          </cell>
          <cell r="AB411">
            <v>33041</v>
          </cell>
          <cell r="AC411">
            <v>425126</v>
          </cell>
          <cell r="AD411">
            <v>0</v>
          </cell>
          <cell r="AE411">
            <v>0</v>
          </cell>
          <cell r="AF411">
            <v>0</v>
          </cell>
          <cell r="AG411">
            <v>425126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392085</v>
          </cell>
          <cell r="AM411">
            <v>317293</v>
          </cell>
          <cell r="AN411">
            <v>74792</v>
          </cell>
          <cell r="AO411">
            <v>18901.25</v>
          </cell>
          <cell r="AP411">
            <v>10025.75</v>
          </cell>
          <cell r="AQ411">
            <v>3561</v>
          </cell>
          <cell r="AR411">
            <v>13389</v>
          </cell>
          <cell r="AS411">
            <v>0</v>
          </cell>
          <cell r="AT411">
            <v>0</v>
          </cell>
          <cell r="AU411">
            <v>120669</v>
          </cell>
          <cell r="AV411">
            <v>71602.909842351874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74792</v>
          </cell>
          <cell r="BK411">
            <v>74792</v>
          </cell>
          <cell r="BL411">
            <v>0</v>
          </cell>
          <cell r="BN411">
            <v>0</v>
          </cell>
          <cell r="BO411">
            <v>0</v>
          </cell>
          <cell r="BQ411">
            <v>40061</v>
          </cell>
          <cell r="BR411">
            <v>30059.25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</v>
          </cell>
          <cell r="E412">
            <v>12708</v>
          </cell>
          <cell r="F412">
            <v>893</v>
          </cell>
          <cell r="G412">
            <v>13601</v>
          </cell>
          <cell r="I412">
            <v>12166.137799184507</v>
          </cell>
          <cell r="J412">
            <v>0.95736054447470154</v>
          </cell>
          <cell r="K412">
            <v>893</v>
          </cell>
          <cell r="L412">
            <v>13059.137799184507</v>
          </cell>
          <cell r="N412">
            <v>541.86220081549254</v>
          </cell>
          <cell r="P412">
            <v>0</v>
          </cell>
          <cell r="Q412">
            <v>12166.137799184507</v>
          </cell>
          <cell r="R412">
            <v>893</v>
          </cell>
          <cell r="S412">
            <v>13059.137799184507</v>
          </cell>
          <cell r="U412">
            <v>13601</v>
          </cell>
          <cell r="V412">
            <v>0</v>
          </cell>
          <cell r="W412">
            <v>763</v>
          </cell>
          <cell r="X412">
            <v>1</v>
          </cell>
          <cell r="Y412">
            <v>12708</v>
          </cell>
          <cell r="Z412">
            <v>0</v>
          </cell>
          <cell r="AA412">
            <v>12708</v>
          </cell>
          <cell r="AB412">
            <v>893</v>
          </cell>
          <cell r="AC412">
            <v>13601</v>
          </cell>
          <cell r="AD412">
            <v>0</v>
          </cell>
          <cell r="AE412">
            <v>0</v>
          </cell>
          <cell r="AF412">
            <v>0</v>
          </cell>
          <cell r="AG412">
            <v>13601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12708</v>
          </cell>
          <cell r="AM412">
            <v>0</v>
          </cell>
          <cell r="AN412">
            <v>12708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12708</v>
          </cell>
          <cell r="AV412">
            <v>12166.137799184507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12708</v>
          </cell>
          <cell r="BK412">
            <v>12708</v>
          </cell>
          <cell r="BL412">
            <v>0</v>
          </cell>
          <cell r="BN412">
            <v>0</v>
          </cell>
          <cell r="BO412">
            <v>0</v>
          </cell>
          <cell r="BQ412">
            <v>0</v>
          </cell>
          <cell r="BR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4109.75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4109.75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Q413">
            <v>0</v>
          </cell>
          <cell r="BR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3</v>
          </cell>
          <cell r="E414">
            <v>29508</v>
          </cell>
          <cell r="F414">
            <v>2658</v>
          </cell>
          <cell r="G414">
            <v>32166</v>
          </cell>
          <cell r="I414">
            <v>0</v>
          </cell>
          <cell r="J414">
            <v>0</v>
          </cell>
          <cell r="K414">
            <v>2658</v>
          </cell>
          <cell r="L414">
            <v>2658</v>
          </cell>
          <cell r="N414">
            <v>29508</v>
          </cell>
          <cell r="P414">
            <v>0</v>
          </cell>
          <cell r="Q414">
            <v>0</v>
          </cell>
          <cell r="R414">
            <v>2658</v>
          </cell>
          <cell r="S414">
            <v>2658</v>
          </cell>
          <cell r="U414">
            <v>12916</v>
          </cell>
          <cell r="V414">
            <v>0</v>
          </cell>
          <cell r="W414">
            <v>766</v>
          </cell>
          <cell r="X414">
            <v>3</v>
          </cell>
          <cell r="Y414">
            <v>29508</v>
          </cell>
          <cell r="Z414">
            <v>0</v>
          </cell>
          <cell r="AA414">
            <v>29508</v>
          </cell>
          <cell r="AB414">
            <v>2658</v>
          </cell>
          <cell r="AC414">
            <v>32166</v>
          </cell>
          <cell r="AD414">
            <v>0</v>
          </cell>
          <cell r="AE414">
            <v>0</v>
          </cell>
          <cell r="AF414">
            <v>0</v>
          </cell>
          <cell r="AG414">
            <v>32166</v>
          </cell>
          <cell r="AI414">
            <v>766</v>
          </cell>
          <cell r="AJ414">
            <v>766</v>
          </cell>
          <cell r="AK414" t="str">
            <v>SOUTHWICK TOLLAND</v>
          </cell>
          <cell r="AL414">
            <v>29508</v>
          </cell>
          <cell r="AM414">
            <v>41032</v>
          </cell>
          <cell r="AN414">
            <v>0</v>
          </cell>
          <cell r="AO414">
            <v>2037.25</v>
          </cell>
          <cell r="AP414">
            <v>2923.25</v>
          </cell>
          <cell r="AQ414">
            <v>5297.5</v>
          </cell>
          <cell r="AR414">
            <v>0</v>
          </cell>
          <cell r="AS414">
            <v>0</v>
          </cell>
          <cell r="AT414">
            <v>0</v>
          </cell>
          <cell r="AU414">
            <v>10258</v>
          </cell>
          <cell r="AV414">
            <v>0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Q414">
            <v>0</v>
          </cell>
          <cell r="BR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9</v>
          </cell>
          <cell r="E415">
            <v>94177</v>
          </cell>
          <cell r="F415">
            <v>7880</v>
          </cell>
          <cell r="G415">
            <v>102057</v>
          </cell>
          <cell r="I415">
            <v>44566.090705841831</v>
          </cell>
          <cell r="J415">
            <v>0.87681491140759793</v>
          </cell>
          <cell r="K415">
            <v>7880</v>
          </cell>
          <cell r="L415">
            <v>52446.090705841831</v>
          </cell>
          <cell r="N415">
            <v>49610.909294158169</v>
          </cell>
          <cell r="P415">
            <v>0</v>
          </cell>
          <cell r="Q415">
            <v>44566.090705841831</v>
          </cell>
          <cell r="R415">
            <v>7880</v>
          </cell>
          <cell r="S415">
            <v>52446.090705841831</v>
          </cell>
          <cell r="U415">
            <v>58707.25</v>
          </cell>
          <cell r="V415">
            <v>0</v>
          </cell>
          <cell r="W415">
            <v>767</v>
          </cell>
          <cell r="X415">
            <v>9</v>
          </cell>
          <cell r="Y415">
            <v>94177</v>
          </cell>
          <cell r="Z415">
            <v>0</v>
          </cell>
          <cell r="AA415">
            <v>94177</v>
          </cell>
          <cell r="AB415">
            <v>7880</v>
          </cell>
          <cell r="AC415">
            <v>102057</v>
          </cell>
          <cell r="AD415">
            <v>0</v>
          </cell>
          <cell r="AE415">
            <v>0</v>
          </cell>
          <cell r="AF415">
            <v>0</v>
          </cell>
          <cell r="AG415">
            <v>102057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94177</v>
          </cell>
          <cell r="AM415">
            <v>47626</v>
          </cell>
          <cell r="AN415">
            <v>46551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4276.25</v>
          </cell>
          <cell r="AT415">
            <v>0</v>
          </cell>
          <cell r="AU415">
            <v>50827.25</v>
          </cell>
          <cell r="AV415">
            <v>44566.090705841831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46551</v>
          </cell>
          <cell r="BK415">
            <v>46551</v>
          </cell>
          <cell r="BL415">
            <v>0</v>
          </cell>
          <cell r="BN415">
            <v>0</v>
          </cell>
          <cell r="BO415">
            <v>0</v>
          </cell>
          <cell r="BQ415">
            <v>6129</v>
          </cell>
          <cell r="BR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Q416">
            <v>0</v>
          </cell>
          <cell r="BR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</v>
          </cell>
          <cell r="E417">
            <v>593605</v>
          </cell>
          <cell r="F417">
            <v>46436</v>
          </cell>
          <cell r="G417">
            <v>640041</v>
          </cell>
          <cell r="I417">
            <v>27352.748116186696</v>
          </cell>
          <cell r="J417">
            <v>0.29914637687767071</v>
          </cell>
          <cell r="K417">
            <v>46436</v>
          </cell>
          <cell r="L417">
            <v>73788.748116186704</v>
          </cell>
          <cell r="N417">
            <v>566252.2518838133</v>
          </cell>
          <cell r="P417">
            <v>0</v>
          </cell>
          <cell r="Q417">
            <v>27352.748116186696</v>
          </cell>
          <cell r="R417">
            <v>46436</v>
          </cell>
          <cell r="S417">
            <v>73788.748116186704</v>
          </cell>
          <cell r="U417">
            <v>137872</v>
          </cell>
          <cell r="V417">
            <v>0</v>
          </cell>
          <cell r="W417">
            <v>773</v>
          </cell>
          <cell r="X417">
            <v>52</v>
          </cell>
          <cell r="Y417">
            <v>593605</v>
          </cell>
          <cell r="Z417">
            <v>0</v>
          </cell>
          <cell r="AA417">
            <v>593605</v>
          </cell>
          <cell r="AB417">
            <v>46436</v>
          </cell>
          <cell r="AC417">
            <v>640041</v>
          </cell>
          <cell r="AD417">
            <v>0</v>
          </cell>
          <cell r="AE417">
            <v>0</v>
          </cell>
          <cell r="AF417">
            <v>0</v>
          </cell>
          <cell r="AG417">
            <v>640041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593605</v>
          </cell>
          <cell r="AM417">
            <v>565034</v>
          </cell>
          <cell r="AN417">
            <v>28571</v>
          </cell>
          <cell r="AO417">
            <v>33794.5</v>
          </cell>
          <cell r="AP417">
            <v>0</v>
          </cell>
          <cell r="AQ417">
            <v>1162.25</v>
          </cell>
          <cell r="AR417">
            <v>27908.25</v>
          </cell>
          <cell r="AS417">
            <v>0</v>
          </cell>
          <cell r="AT417">
            <v>0</v>
          </cell>
          <cell r="AU417">
            <v>91436</v>
          </cell>
          <cell r="AV417">
            <v>27352.748116186696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28571</v>
          </cell>
          <cell r="BK417">
            <v>28571</v>
          </cell>
          <cell r="BL417">
            <v>0</v>
          </cell>
          <cell r="BN417">
            <v>0</v>
          </cell>
          <cell r="BO417">
            <v>0</v>
          </cell>
          <cell r="BQ417">
            <v>14098</v>
          </cell>
          <cell r="BR417">
            <v>24187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45</v>
          </cell>
          <cell r="E418">
            <v>940160.52000000014</v>
          </cell>
          <cell r="F418">
            <v>40185</v>
          </cell>
          <cell r="G418">
            <v>980345.52000000014</v>
          </cell>
          <cell r="I418">
            <v>41747.47958017615</v>
          </cell>
          <cell r="J418">
            <v>0.49305660657137484</v>
          </cell>
          <cell r="K418">
            <v>40185</v>
          </cell>
          <cell r="L418">
            <v>81932.47958017615</v>
          </cell>
          <cell r="N418">
            <v>898413.04041982396</v>
          </cell>
          <cell r="P418">
            <v>0</v>
          </cell>
          <cell r="Q418">
            <v>41747.47958017615</v>
          </cell>
          <cell r="R418">
            <v>40185</v>
          </cell>
          <cell r="S418">
            <v>81932.47958017615</v>
          </cell>
          <cell r="U418">
            <v>124855.76401324477</v>
          </cell>
          <cell r="V418">
            <v>0</v>
          </cell>
          <cell r="W418">
            <v>774</v>
          </cell>
          <cell r="X418">
            <v>45</v>
          </cell>
          <cell r="Y418">
            <v>1227465</v>
          </cell>
          <cell r="Z418">
            <v>287304.47999999981</v>
          </cell>
          <cell r="AA418">
            <v>940160.52000000014</v>
          </cell>
          <cell r="AB418">
            <v>40185</v>
          </cell>
          <cell r="AC418">
            <v>980345.52000000014</v>
          </cell>
          <cell r="AD418">
            <v>0</v>
          </cell>
          <cell r="AE418">
            <v>0</v>
          </cell>
          <cell r="AF418">
            <v>0</v>
          </cell>
          <cell r="AG418">
            <v>980345.52000000014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940160.52000000014</v>
          </cell>
          <cell r="AM418">
            <v>896553.66799307649</v>
          </cell>
          <cell r="AN418">
            <v>43606.85200692364</v>
          </cell>
          <cell r="AO418">
            <v>17674.316383633239</v>
          </cell>
          <cell r="AP418">
            <v>6359.1018941672228</v>
          </cell>
          <cell r="AQ418">
            <v>12359.172902796097</v>
          </cell>
          <cell r="AR418">
            <v>4671.3208257245715</v>
          </cell>
          <cell r="AS418">
            <v>0</v>
          </cell>
          <cell r="AT418">
            <v>0</v>
          </cell>
          <cell r="AU418">
            <v>84670.76401324477</v>
          </cell>
          <cell r="AV418">
            <v>41747.47958017615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43606.85200692364</v>
          </cell>
          <cell r="BK418">
            <v>43606.85200692364</v>
          </cell>
          <cell r="BL418">
            <v>0</v>
          </cell>
          <cell r="BN418">
            <v>0</v>
          </cell>
          <cell r="BO418">
            <v>0</v>
          </cell>
          <cell r="BQ418">
            <v>62336.607151608216</v>
          </cell>
          <cell r="BR418">
            <v>17980.960900092439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39</v>
          </cell>
          <cell r="E419">
            <v>387959</v>
          </cell>
          <cell r="F419">
            <v>34785</v>
          </cell>
          <cell r="G419">
            <v>422744</v>
          </cell>
          <cell r="I419">
            <v>0</v>
          </cell>
          <cell r="J419">
            <v>0</v>
          </cell>
          <cell r="K419">
            <v>34785</v>
          </cell>
          <cell r="L419">
            <v>34785</v>
          </cell>
          <cell r="N419">
            <v>387959</v>
          </cell>
          <cell r="P419">
            <v>0</v>
          </cell>
          <cell r="Q419">
            <v>0</v>
          </cell>
          <cell r="R419">
            <v>34785</v>
          </cell>
          <cell r="S419">
            <v>34785</v>
          </cell>
          <cell r="U419">
            <v>47035.75</v>
          </cell>
          <cell r="V419">
            <v>0</v>
          </cell>
          <cell r="W419">
            <v>775</v>
          </cell>
          <cell r="X419">
            <v>39</v>
          </cell>
          <cell r="Y419">
            <v>387959</v>
          </cell>
          <cell r="Z419">
            <v>0</v>
          </cell>
          <cell r="AA419">
            <v>387959</v>
          </cell>
          <cell r="AB419">
            <v>34785</v>
          </cell>
          <cell r="AC419">
            <v>422744</v>
          </cell>
          <cell r="AD419">
            <v>0</v>
          </cell>
          <cell r="AE419">
            <v>0</v>
          </cell>
          <cell r="AF419">
            <v>0</v>
          </cell>
          <cell r="AG419">
            <v>422744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387959</v>
          </cell>
          <cell r="AM419">
            <v>468812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12250.75</v>
          </cell>
          <cell r="AT419">
            <v>0</v>
          </cell>
          <cell r="AU419">
            <v>12250.75</v>
          </cell>
          <cell r="AV419">
            <v>0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N419">
            <v>0</v>
          </cell>
          <cell r="BO419">
            <v>0</v>
          </cell>
          <cell r="BQ419">
            <v>9010</v>
          </cell>
          <cell r="BR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152.5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152.5</v>
          </cell>
          <cell r="AT420">
            <v>0</v>
          </cell>
          <cell r="AU420">
            <v>152.5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Q420">
            <v>0</v>
          </cell>
          <cell r="BR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24</v>
          </cell>
          <cell r="E421">
            <v>248738</v>
          </cell>
          <cell r="F421">
            <v>21420</v>
          </cell>
          <cell r="G421">
            <v>270158</v>
          </cell>
          <cell r="I421">
            <v>0</v>
          </cell>
          <cell r="J421">
            <v>0</v>
          </cell>
          <cell r="K421">
            <v>21420</v>
          </cell>
          <cell r="L421">
            <v>21420</v>
          </cell>
          <cell r="N421">
            <v>248738</v>
          </cell>
          <cell r="P421">
            <v>0</v>
          </cell>
          <cell r="Q421">
            <v>0</v>
          </cell>
          <cell r="R421">
            <v>21420</v>
          </cell>
          <cell r="S421">
            <v>21420</v>
          </cell>
          <cell r="U421">
            <v>64458.25</v>
          </cell>
          <cell r="V421">
            <v>0</v>
          </cell>
          <cell r="W421">
            <v>780</v>
          </cell>
          <cell r="X421">
            <v>24</v>
          </cell>
          <cell r="Y421">
            <v>248738</v>
          </cell>
          <cell r="Z421">
            <v>0</v>
          </cell>
          <cell r="AA421">
            <v>248738</v>
          </cell>
          <cell r="AB421">
            <v>21420</v>
          </cell>
          <cell r="AC421">
            <v>270158</v>
          </cell>
          <cell r="AD421">
            <v>0</v>
          </cell>
          <cell r="AE421">
            <v>0</v>
          </cell>
          <cell r="AF421">
            <v>0</v>
          </cell>
          <cell r="AG421">
            <v>270158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248738</v>
          </cell>
          <cell r="AM421">
            <v>315822</v>
          </cell>
          <cell r="AN421">
            <v>0</v>
          </cell>
          <cell r="AO421">
            <v>12419.5</v>
          </cell>
          <cell r="AP421">
            <v>3261.75</v>
          </cell>
          <cell r="AQ421">
            <v>8719.25</v>
          </cell>
          <cell r="AR421">
            <v>559.25</v>
          </cell>
          <cell r="AS421">
            <v>18078.5</v>
          </cell>
          <cell r="AT421">
            <v>0</v>
          </cell>
          <cell r="AU421">
            <v>43038.25</v>
          </cell>
          <cell r="AV421">
            <v>0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N421">
            <v>0</v>
          </cell>
          <cell r="BO421">
            <v>0</v>
          </cell>
          <cell r="BQ421">
            <v>0</v>
          </cell>
          <cell r="BR421">
            <v>7060.5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Q423">
            <v>0</v>
          </cell>
          <cell r="BR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Q425">
            <v>0</v>
          </cell>
          <cell r="BR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817</v>
          </cell>
          <cell r="AI427">
            <v>818</v>
          </cell>
          <cell r="AJ427">
            <v>782</v>
          </cell>
          <cell r="AK427" t="str">
            <v>FRANKLIN COUNTY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Q427">
            <v>0</v>
          </cell>
          <cell r="BR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818</v>
          </cell>
          <cell r="AI428">
            <v>821</v>
          </cell>
          <cell r="AJ428">
            <v>722</v>
          </cell>
          <cell r="AK428" t="str">
            <v>GREATER FALL RIVER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821</v>
          </cell>
          <cell r="AI429">
            <v>823</v>
          </cell>
          <cell r="AJ429">
            <v>723</v>
          </cell>
          <cell r="AK429" t="str">
            <v>GREATER LAWRENCE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823</v>
          </cell>
          <cell r="AI430">
            <v>825</v>
          </cell>
          <cell r="AJ430">
            <v>786</v>
          </cell>
          <cell r="AK430" t="str">
            <v>GREATER NEW BEDFORD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Q430">
            <v>0</v>
          </cell>
          <cell r="BR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825</v>
          </cell>
          <cell r="AI431">
            <v>828</v>
          </cell>
          <cell r="AJ431">
            <v>767</v>
          </cell>
          <cell r="AK431" t="str">
            <v>GREATER LOWELL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Q431">
            <v>0</v>
          </cell>
          <cell r="BR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828</v>
          </cell>
          <cell r="AI432">
            <v>829</v>
          </cell>
          <cell r="AJ432">
            <v>778</v>
          </cell>
          <cell r="AK432" t="str">
            <v>SOUTH MIDDLESEX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829</v>
          </cell>
          <cell r="AI433">
            <v>830</v>
          </cell>
          <cell r="AJ433">
            <v>781</v>
          </cell>
          <cell r="AK433" t="str">
            <v>MINUTEMAN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Q433">
            <v>0</v>
          </cell>
          <cell r="BR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830</v>
          </cell>
          <cell r="AI434">
            <v>832</v>
          </cell>
          <cell r="AJ434">
            <v>735</v>
          </cell>
          <cell r="AK434" t="str">
            <v>MONTACHUSETT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Q434">
            <v>0</v>
          </cell>
          <cell r="BR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  <cell r="W435">
            <v>832</v>
          </cell>
          <cell r="AI435">
            <v>851</v>
          </cell>
          <cell r="AJ435">
            <v>743</v>
          </cell>
          <cell r="AK435" t="str">
            <v>NORTHERN BERKSHIRE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Q435">
            <v>0</v>
          </cell>
          <cell r="BR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851</v>
          </cell>
          <cell r="AI436">
            <v>852</v>
          </cell>
          <cell r="AJ436">
            <v>739</v>
          </cell>
          <cell r="AK436" t="str">
            <v>NASHOBA VALLEY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Q436">
            <v>0</v>
          </cell>
          <cell r="BR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852</v>
          </cell>
          <cell r="AI437">
            <v>853</v>
          </cell>
          <cell r="AJ437">
            <v>742</v>
          </cell>
          <cell r="AK437" t="str">
            <v>NORTHEAST METROPOLITAN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Q437">
            <v>0</v>
          </cell>
          <cell r="BR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853</v>
          </cell>
          <cell r="AI438">
            <v>854</v>
          </cell>
          <cell r="AJ438">
            <v>783</v>
          </cell>
          <cell r="AK438" t="str">
            <v>NORTH SHORE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Q438">
            <v>0</v>
          </cell>
          <cell r="BR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Q439">
            <v>0</v>
          </cell>
          <cell r="BR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Q440">
            <v>0</v>
          </cell>
          <cell r="BR440">
            <v>0</v>
          </cell>
          <cell r="BU440">
            <v>-860</v>
          </cell>
        </row>
      </sheetData>
      <sheetData sheetId="15"/>
      <sheetData sheetId="16">
        <row r="10">
          <cell r="A10">
            <v>1</v>
          </cell>
          <cell r="B10">
            <v>1</v>
          </cell>
          <cell r="C10" t="str">
            <v>ABINGTON</v>
          </cell>
          <cell r="D10">
            <v>47.673247236460838</v>
          </cell>
          <cell r="E10">
            <v>548267</v>
          </cell>
          <cell r="F10">
            <v>42577</v>
          </cell>
          <cell r="G10">
            <v>590844</v>
          </cell>
          <cell r="I10">
            <v>70564</v>
          </cell>
          <cell r="J10" t="str">
            <v/>
          </cell>
          <cell r="K10">
            <v>42577</v>
          </cell>
          <cell r="L10">
            <v>113141</v>
          </cell>
          <cell r="N10">
            <v>477703</v>
          </cell>
          <cell r="P10">
            <v>0</v>
          </cell>
          <cell r="Q10">
            <v>70564</v>
          </cell>
          <cell r="R10">
            <v>42577</v>
          </cell>
          <cell r="S10">
            <v>113141</v>
          </cell>
          <cell r="V10">
            <v>0</v>
          </cell>
          <cell r="W10">
            <v>1</v>
          </cell>
          <cell r="X10">
            <v>47.673247236460838</v>
          </cell>
          <cell r="Y10">
            <v>548267</v>
          </cell>
          <cell r="Z10">
            <v>0</v>
          </cell>
          <cell r="AA10">
            <v>548267</v>
          </cell>
          <cell r="AB10">
            <v>42577</v>
          </cell>
          <cell r="AC10">
            <v>590844</v>
          </cell>
          <cell r="AD10">
            <v>0</v>
          </cell>
          <cell r="AE10">
            <v>0</v>
          </cell>
          <cell r="AF10">
            <v>0</v>
          </cell>
          <cell r="AG10">
            <v>590844</v>
          </cell>
          <cell r="AI10">
            <v>1</v>
          </cell>
          <cell r="AJ10">
            <v>1</v>
          </cell>
          <cell r="AK10" t="str">
            <v>ABINGTON</v>
          </cell>
          <cell r="AL10">
            <v>548267</v>
          </cell>
          <cell r="AM10">
            <v>477703</v>
          </cell>
          <cell r="AN10">
            <v>70564</v>
          </cell>
          <cell r="AO10">
            <v>0</v>
          </cell>
          <cell r="AT10">
            <v>0</v>
          </cell>
          <cell r="AV10">
            <v>70564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70564</v>
          </cell>
          <cell r="BK10">
            <v>70564</v>
          </cell>
          <cell r="BL10">
            <v>0</v>
          </cell>
          <cell r="BN10">
            <v>0</v>
          </cell>
          <cell r="BO10">
            <v>0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T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 t="str">
            <v/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T12">
            <v>0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18.801043668986399</v>
          </cell>
          <cell r="E14">
            <v>252389</v>
          </cell>
          <cell r="F14">
            <v>16791</v>
          </cell>
          <cell r="G14">
            <v>269180</v>
          </cell>
          <cell r="I14">
            <v>34706</v>
          </cell>
          <cell r="J14" t="str">
            <v/>
          </cell>
          <cell r="K14">
            <v>16791</v>
          </cell>
          <cell r="L14">
            <v>51497</v>
          </cell>
          <cell r="N14">
            <v>217683</v>
          </cell>
          <cell r="P14">
            <v>0</v>
          </cell>
          <cell r="Q14">
            <v>34706</v>
          </cell>
          <cell r="R14">
            <v>16791</v>
          </cell>
          <cell r="S14">
            <v>51497</v>
          </cell>
          <cell r="V14">
            <v>0</v>
          </cell>
          <cell r="W14">
            <v>5</v>
          </cell>
          <cell r="X14">
            <v>18.801043668986399</v>
          </cell>
          <cell r="Y14">
            <v>252389</v>
          </cell>
          <cell r="Z14">
            <v>0</v>
          </cell>
          <cell r="AA14">
            <v>252389</v>
          </cell>
          <cell r="AB14">
            <v>16791</v>
          </cell>
          <cell r="AC14">
            <v>269180</v>
          </cell>
          <cell r="AD14">
            <v>0</v>
          </cell>
          <cell r="AE14">
            <v>0</v>
          </cell>
          <cell r="AF14">
            <v>0</v>
          </cell>
          <cell r="AG14">
            <v>269180</v>
          </cell>
          <cell r="AI14">
            <v>5</v>
          </cell>
          <cell r="AJ14">
            <v>5</v>
          </cell>
          <cell r="AK14" t="str">
            <v>AGAWAM</v>
          </cell>
          <cell r="AL14">
            <v>252389</v>
          </cell>
          <cell r="AM14">
            <v>217683</v>
          </cell>
          <cell r="AN14">
            <v>34706</v>
          </cell>
          <cell r="AO14">
            <v>0</v>
          </cell>
          <cell r="AT14">
            <v>0</v>
          </cell>
          <cell r="AV14">
            <v>34706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34706</v>
          </cell>
          <cell r="BK14">
            <v>34706</v>
          </cell>
          <cell r="BL14">
            <v>0</v>
          </cell>
          <cell r="BN14">
            <v>0</v>
          </cell>
          <cell r="BO14">
            <v>0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T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558018</v>
          </cell>
          <cell r="F16">
            <v>48222</v>
          </cell>
          <cell r="G16">
            <v>606240</v>
          </cell>
          <cell r="I16">
            <v>0</v>
          </cell>
          <cell r="J16" t="str">
            <v/>
          </cell>
          <cell r="K16">
            <v>48222</v>
          </cell>
          <cell r="L16">
            <v>48222</v>
          </cell>
          <cell r="N16">
            <v>558018</v>
          </cell>
          <cell r="P16">
            <v>0</v>
          </cell>
          <cell r="Q16">
            <v>0</v>
          </cell>
          <cell r="R16">
            <v>48222</v>
          </cell>
          <cell r="S16">
            <v>48222</v>
          </cell>
          <cell r="V16">
            <v>0</v>
          </cell>
          <cell r="W16">
            <v>7</v>
          </cell>
          <cell r="X16">
            <v>54</v>
          </cell>
          <cell r="Y16">
            <v>558018</v>
          </cell>
          <cell r="Z16">
            <v>0</v>
          </cell>
          <cell r="AA16">
            <v>558018</v>
          </cell>
          <cell r="AB16">
            <v>48222</v>
          </cell>
          <cell r="AC16">
            <v>606240</v>
          </cell>
          <cell r="AD16">
            <v>0</v>
          </cell>
          <cell r="AE16">
            <v>0</v>
          </cell>
          <cell r="AF16">
            <v>0</v>
          </cell>
          <cell r="AG16">
            <v>606240</v>
          </cell>
          <cell r="AI16">
            <v>7</v>
          </cell>
          <cell r="AJ16">
            <v>7</v>
          </cell>
          <cell r="AK16" t="str">
            <v>AMESBURY</v>
          </cell>
          <cell r="AL16">
            <v>558018</v>
          </cell>
          <cell r="AM16">
            <v>570831</v>
          </cell>
          <cell r="AN16">
            <v>0</v>
          </cell>
          <cell r="AO16">
            <v>0</v>
          </cell>
          <cell r="AT16">
            <v>0</v>
          </cell>
          <cell r="AV16">
            <v>0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0</v>
          </cell>
          <cell r="BO16">
            <v>0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97.526778870548071</v>
          </cell>
          <cell r="E17">
            <v>1736532</v>
          </cell>
          <cell r="F17">
            <v>87087</v>
          </cell>
          <cell r="G17">
            <v>1823619</v>
          </cell>
          <cell r="I17">
            <v>288308</v>
          </cell>
          <cell r="J17" t="str">
            <v/>
          </cell>
          <cell r="K17">
            <v>87087</v>
          </cell>
          <cell r="L17">
            <v>375395</v>
          </cell>
          <cell r="N17">
            <v>1448224</v>
          </cell>
          <cell r="P17">
            <v>0</v>
          </cell>
          <cell r="Q17">
            <v>288308</v>
          </cell>
          <cell r="R17">
            <v>87087</v>
          </cell>
          <cell r="S17">
            <v>375395</v>
          </cell>
          <cell r="V17">
            <v>0</v>
          </cell>
          <cell r="W17">
            <v>8</v>
          </cell>
          <cell r="X17">
            <v>97.526778870548071</v>
          </cell>
          <cell r="Y17">
            <v>1736532</v>
          </cell>
          <cell r="Z17">
            <v>0</v>
          </cell>
          <cell r="AA17">
            <v>1736532</v>
          </cell>
          <cell r="AB17">
            <v>87087</v>
          </cell>
          <cell r="AC17">
            <v>1823619</v>
          </cell>
          <cell r="AD17">
            <v>0</v>
          </cell>
          <cell r="AE17">
            <v>0</v>
          </cell>
          <cell r="AF17">
            <v>0</v>
          </cell>
          <cell r="AG17">
            <v>1823619</v>
          </cell>
          <cell r="AI17">
            <v>8</v>
          </cell>
          <cell r="AJ17">
            <v>8</v>
          </cell>
          <cell r="AK17" t="str">
            <v>AMHERST</v>
          </cell>
          <cell r="AL17">
            <v>1736532</v>
          </cell>
          <cell r="AM17">
            <v>1448224</v>
          </cell>
          <cell r="AN17">
            <v>288308</v>
          </cell>
          <cell r="AO17">
            <v>0</v>
          </cell>
          <cell r="AT17">
            <v>0</v>
          </cell>
          <cell r="AV17">
            <v>288308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288308</v>
          </cell>
          <cell r="BK17">
            <v>288308</v>
          </cell>
          <cell r="BL17">
            <v>0</v>
          </cell>
          <cell r="BN17">
            <v>0</v>
          </cell>
          <cell r="BO17">
            <v>0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12.431143978296493</v>
          </cell>
          <cell r="E18">
            <v>186981</v>
          </cell>
          <cell r="F18">
            <v>11107</v>
          </cell>
          <cell r="G18">
            <v>198088</v>
          </cell>
          <cell r="I18">
            <v>811</v>
          </cell>
          <cell r="J18" t="str">
            <v/>
          </cell>
          <cell r="K18">
            <v>11107</v>
          </cell>
          <cell r="L18">
            <v>11918</v>
          </cell>
          <cell r="N18">
            <v>186170</v>
          </cell>
          <cell r="P18">
            <v>0</v>
          </cell>
          <cell r="Q18">
            <v>811</v>
          </cell>
          <cell r="R18">
            <v>11107</v>
          </cell>
          <cell r="S18">
            <v>11918</v>
          </cell>
          <cell r="V18">
            <v>0</v>
          </cell>
          <cell r="W18">
            <v>9</v>
          </cell>
          <cell r="X18">
            <v>12.431143978296493</v>
          </cell>
          <cell r="Y18">
            <v>186981</v>
          </cell>
          <cell r="Z18">
            <v>0</v>
          </cell>
          <cell r="AA18">
            <v>186981</v>
          </cell>
          <cell r="AB18">
            <v>11107</v>
          </cell>
          <cell r="AC18">
            <v>198088</v>
          </cell>
          <cell r="AD18">
            <v>0</v>
          </cell>
          <cell r="AE18">
            <v>0</v>
          </cell>
          <cell r="AF18">
            <v>0</v>
          </cell>
          <cell r="AG18">
            <v>198088</v>
          </cell>
          <cell r="AI18">
            <v>9</v>
          </cell>
          <cell r="AJ18">
            <v>9</v>
          </cell>
          <cell r="AK18" t="str">
            <v>ANDOVER</v>
          </cell>
          <cell r="AL18">
            <v>186981</v>
          </cell>
          <cell r="AM18">
            <v>186170</v>
          </cell>
          <cell r="AN18">
            <v>811</v>
          </cell>
          <cell r="AO18">
            <v>0</v>
          </cell>
          <cell r="AT18">
            <v>0</v>
          </cell>
          <cell r="AV18">
            <v>811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811</v>
          </cell>
          <cell r="BK18">
            <v>811</v>
          </cell>
          <cell r="BL18">
            <v>0</v>
          </cell>
          <cell r="BN18">
            <v>0</v>
          </cell>
          <cell r="BO18">
            <v>0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7.9440737925392364</v>
          </cell>
          <cell r="E19">
            <v>106839</v>
          </cell>
          <cell r="F19">
            <v>7091</v>
          </cell>
          <cell r="G19">
            <v>113930</v>
          </cell>
          <cell r="I19">
            <v>7615</v>
          </cell>
          <cell r="J19" t="str">
            <v/>
          </cell>
          <cell r="K19">
            <v>7091</v>
          </cell>
          <cell r="L19">
            <v>14706</v>
          </cell>
          <cell r="N19">
            <v>99224</v>
          </cell>
          <cell r="P19">
            <v>0</v>
          </cell>
          <cell r="Q19">
            <v>7615</v>
          </cell>
          <cell r="R19">
            <v>7091</v>
          </cell>
          <cell r="S19">
            <v>14706</v>
          </cell>
          <cell r="V19">
            <v>0</v>
          </cell>
          <cell r="W19">
            <v>10</v>
          </cell>
          <cell r="X19">
            <v>7.9440737925392364</v>
          </cell>
          <cell r="Y19">
            <v>106839</v>
          </cell>
          <cell r="Z19">
            <v>0</v>
          </cell>
          <cell r="AA19">
            <v>106839</v>
          </cell>
          <cell r="AB19">
            <v>7091</v>
          </cell>
          <cell r="AC19">
            <v>113930</v>
          </cell>
          <cell r="AD19">
            <v>0</v>
          </cell>
          <cell r="AE19">
            <v>0</v>
          </cell>
          <cell r="AF19">
            <v>0</v>
          </cell>
          <cell r="AG19">
            <v>113930</v>
          </cell>
          <cell r="AI19">
            <v>10</v>
          </cell>
          <cell r="AJ19">
            <v>10</v>
          </cell>
          <cell r="AK19" t="str">
            <v>ARLINGTON</v>
          </cell>
          <cell r="AL19">
            <v>106839</v>
          </cell>
          <cell r="AM19">
            <v>99224</v>
          </cell>
          <cell r="AN19">
            <v>7615</v>
          </cell>
          <cell r="AO19">
            <v>0</v>
          </cell>
          <cell r="AT19">
            <v>0</v>
          </cell>
          <cell r="AV19">
            <v>7615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7615</v>
          </cell>
          <cell r="BK19">
            <v>7615</v>
          </cell>
          <cell r="BL19">
            <v>0</v>
          </cell>
          <cell r="BN19">
            <v>0</v>
          </cell>
          <cell r="BO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T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T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T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68.696980215203041</v>
          </cell>
          <cell r="E23">
            <v>843927</v>
          </cell>
          <cell r="F23">
            <v>61349</v>
          </cell>
          <cell r="G23">
            <v>905276</v>
          </cell>
          <cell r="I23">
            <v>2445</v>
          </cell>
          <cell r="J23" t="str">
            <v/>
          </cell>
          <cell r="K23">
            <v>61349</v>
          </cell>
          <cell r="L23">
            <v>63794</v>
          </cell>
          <cell r="N23">
            <v>841482</v>
          </cell>
          <cell r="P23">
            <v>0</v>
          </cell>
          <cell r="Q23">
            <v>2445</v>
          </cell>
          <cell r="R23">
            <v>61349</v>
          </cell>
          <cell r="S23">
            <v>63794</v>
          </cell>
          <cell r="V23">
            <v>0</v>
          </cell>
          <cell r="W23">
            <v>14</v>
          </cell>
          <cell r="X23">
            <v>68.696980215203041</v>
          </cell>
          <cell r="Y23">
            <v>843927</v>
          </cell>
          <cell r="Z23">
            <v>0</v>
          </cell>
          <cell r="AA23">
            <v>843927</v>
          </cell>
          <cell r="AB23">
            <v>61349</v>
          </cell>
          <cell r="AC23">
            <v>905276</v>
          </cell>
          <cell r="AD23">
            <v>0</v>
          </cell>
          <cell r="AE23">
            <v>0</v>
          </cell>
          <cell r="AF23">
            <v>0</v>
          </cell>
          <cell r="AG23">
            <v>905276</v>
          </cell>
          <cell r="AI23">
            <v>14</v>
          </cell>
          <cell r="AJ23">
            <v>14</v>
          </cell>
          <cell r="AK23" t="str">
            <v>ASHLAND</v>
          </cell>
          <cell r="AL23">
            <v>843927</v>
          </cell>
          <cell r="AM23">
            <v>841482</v>
          </cell>
          <cell r="AN23">
            <v>2445</v>
          </cell>
          <cell r="AO23">
            <v>0</v>
          </cell>
          <cell r="AT23">
            <v>0</v>
          </cell>
          <cell r="AV23">
            <v>2445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2445</v>
          </cell>
          <cell r="BK23">
            <v>2445</v>
          </cell>
          <cell r="BL23">
            <v>0</v>
          </cell>
          <cell r="BN23">
            <v>0</v>
          </cell>
          <cell r="BO23">
            <v>0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T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317.08851835456517</v>
          </cell>
          <cell r="E25">
            <v>2938293</v>
          </cell>
          <cell r="F25">
            <v>283154</v>
          </cell>
          <cell r="G25">
            <v>3221447</v>
          </cell>
          <cell r="I25">
            <v>122035</v>
          </cell>
          <cell r="J25" t="str">
            <v/>
          </cell>
          <cell r="K25">
            <v>283154</v>
          </cell>
          <cell r="L25">
            <v>405189</v>
          </cell>
          <cell r="N25">
            <v>2816258</v>
          </cell>
          <cell r="P25">
            <v>0</v>
          </cell>
          <cell r="Q25">
            <v>122035</v>
          </cell>
          <cell r="R25">
            <v>283154</v>
          </cell>
          <cell r="S25">
            <v>405189</v>
          </cell>
          <cell r="V25">
            <v>0</v>
          </cell>
          <cell r="W25">
            <v>16</v>
          </cell>
          <cell r="X25">
            <v>317.08851835456517</v>
          </cell>
          <cell r="Y25">
            <v>2938293</v>
          </cell>
          <cell r="Z25">
            <v>0</v>
          </cell>
          <cell r="AA25">
            <v>2938293</v>
          </cell>
          <cell r="AB25">
            <v>283154</v>
          </cell>
          <cell r="AC25">
            <v>3221447</v>
          </cell>
          <cell r="AD25">
            <v>0</v>
          </cell>
          <cell r="AE25">
            <v>0</v>
          </cell>
          <cell r="AF25">
            <v>0</v>
          </cell>
          <cell r="AG25">
            <v>3221447</v>
          </cell>
          <cell r="AI25">
            <v>16</v>
          </cell>
          <cell r="AJ25">
            <v>16</v>
          </cell>
          <cell r="AK25" t="str">
            <v>ATTLEBORO</v>
          </cell>
          <cell r="AL25">
            <v>2938293</v>
          </cell>
          <cell r="AM25">
            <v>2816258</v>
          </cell>
          <cell r="AN25">
            <v>122035</v>
          </cell>
          <cell r="AO25">
            <v>0</v>
          </cell>
          <cell r="AT25">
            <v>0</v>
          </cell>
          <cell r="AV25">
            <v>122035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122035</v>
          </cell>
          <cell r="BK25">
            <v>122035</v>
          </cell>
          <cell r="BL25">
            <v>0</v>
          </cell>
          <cell r="BN25">
            <v>0</v>
          </cell>
          <cell r="BO25">
            <v>0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13.976744186046512</v>
          </cell>
          <cell r="E26">
            <v>184778</v>
          </cell>
          <cell r="F26">
            <v>12484</v>
          </cell>
          <cell r="G26">
            <v>197262</v>
          </cell>
          <cell r="I26">
            <v>0</v>
          </cell>
          <cell r="J26" t="str">
            <v/>
          </cell>
          <cell r="K26">
            <v>12484</v>
          </cell>
          <cell r="L26">
            <v>12484</v>
          </cell>
          <cell r="N26">
            <v>184778</v>
          </cell>
          <cell r="P26">
            <v>0</v>
          </cell>
          <cell r="Q26">
            <v>0</v>
          </cell>
          <cell r="R26">
            <v>12484</v>
          </cell>
          <cell r="S26">
            <v>12484</v>
          </cell>
          <cell r="V26">
            <v>0</v>
          </cell>
          <cell r="W26">
            <v>17</v>
          </cell>
          <cell r="X26">
            <v>13.976744186046512</v>
          </cell>
          <cell r="Y26">
            <v>184778</v>
          </cell>
          <cell r="Z26">
            <v>0</v>
          </cell>
          <cell r="AA26">
            <v>184778</v>
          </cell>
          <cell r="AB26">
            <v>12484</v>
          </cell>
          <cell r="AC26">
            <v>197262</v>
          </cell>
          <cell r="AD26">
            <v>0</v>
          </cell>
          <cell r="AE26">
            <v>0</v>
          </cell>
          <cell r="AF26">
            <v>0</v>
          </cell>
          <cell r="AG26">
            <v>197262</v>
          </cell>
          <cell r="AI26">
            <v>17</v>
          </cell>
          <cell r="AJ26">
            <v>17</v>
          </cell>
          <cell r="AK26" t="str">
            <v>AUBURN</v>
          </cell>
          <cell r="AL26">
            <v>184778</v>
          </cell>
          <cell r="AM26">
            <v>191369</v>
          </cell>
          <cell r="AN26">
            <v>0</v>
          </cell>
          <cell r="AO26">
            <v>0</v>
          </cell>
          <cell r="AT26">
            <v>0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9.3227091633466141</v>
          </cell>
          <cell r="E27">
            <v>163930</v>
          </cell>
          <cell r="F27">
            <v>8320</v>
          </cell>
          <cell r="G27">
            <v>172250</v>
          </cell>
          <cell r="I27">
            <v>31144</v>
          </cell>
          <cell r="J27" t="str">
            <v/>
          </cell>
          <cell r="K27">
            <v>8320</v>
          </cell>
          <cell r="L27">
            <v>39464</v>
          </cell>
          <cell r="N27">
            <v>132786</v>
          </cell>
          <cell r="P27">
            <v>0</v>
          </cell>
          <cell r="Q27">
            <v>31144</v>
          </cell>
          <cell r="R27">
            <v>8320</v>
          </cell>
          <cell r="S27">
            <v>39464</v>
          </cell>
          <cell r="V27">
            <v>0</v>
          </cell>
          <cell r="W27">
            <v>18</v>
          </cell>
          <cell r="X27">
            <v>9.3227091633466141</v>
          </cell>
          <cell r="Y27">
            <v>163930</v>
          </cell>
          <cell r="Z27">
            <v>0</v>
          </cell>
          <cell r="AA27">
            <v>163930</v>
          </cell>
          <cell r="AB27">
            <v>8320</v>
          </cell>
          <cell r="AC27">
            <v>172250</v>
          </cell>
          <cell r="AD27">
            <v>0</v>
          </cell>
          <cell r="AE27">
            <v>0</v>
          </cell>
          <cell r="AF27">
            <v>0</v>
          </cell>
          <cell r="AG27">
            <v>172250</v>
          </cell>
          <cell r="AI27">
            <v>18</v>
          </cell>
          <cell r="AJ27">
            <v>18</v>
          </cell>
          <cell r="AK27" t="str">
            <v>AVON</v>
          </cell>
          <cell r="AL27">
            <v>163930</v>
          </cell>
          <cell r="AM27">
            <v>132786</v>
          </cell>
          <cell r="AN27">
            <v>31144</v>
          </cell>
          <cell r="AO27">
            <v>0</v>
          </cell>
          <cell r="AT27">
            <v>0</v>
          </cell>
          <cell r="AV27">
            <v>31144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31144</v>
          </cell>
          <cell r="BK27">
            <v>31144</v>
          </cell>
          <cell r="BL27">
            <v>0</v>
          </cell>
          <cell r="BN27">
            <v>0</v>
          </cell>
          <cell r="BO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T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232.93788819875772</v>
          </cell>
          <cell r="E29">
            <v>2903734</v>
          </cell>
          <cell r="F29">
            <v>208015</v>
          </cell>
          <cell r="G29">
            <v>3111749</v>
          </cell>
          <cell r="I29">
            <v>141463</v>
          </cell>
          <cell r="J29" t="str">
            <v/>
          </cell>
          <cell r="K29">
            <v>208015</v>
          </cell>
          <cell r="L29">
            <v>349478</v>
          </cell>
          <cell r="N29">
            <v>2762271</v>
          </cell>
          <cell r="P29">
            <v>0</v>
          </cell>
          <cell r="Q29">
            <v>141463</v>
          </cell>
          <cell r="R29">
            <v>208015</v>
          </cell>
          <cell r="S29">
            <v>349478</v>
          </cell>
          <cell r="V29">
            <v>0</v>
          </cell>
          <cell r="W29">
            <v>20</v>
          </cell>
          <cell r="X29">
            <v>232.93788819875772</v>
          </cell>
          <cell r="Y29">
            <v>2903734</v>
          </cell>
          <cell r="Z29">
            <v>0</v>
          </cell>
          <cell r="AA29">
            <v>2903734</v>
          </cell>
          <cell r="AB29">
            <v>208015</v>
          </cell>
          <cell r="AC29">
            <v>3111749</v>
          </cell>
          <cell r="AD29">
            <v>0</v>
          </cell>
          <cell r="AE29">
            <v>0</v>
          </cell>
          <cell r="AF29">
            <v>0</v>
          </cell>
          <cell r="AG29">
            <v>3111749</v>
          </cell>
          <cell r="AI29">
            <v>20</v>
          </cell>
          <cell r="AJ29">
            <v>20</v>
          </cell>
          <cell r="AK29" t="str">
            <v>BARNSTABLE</v>
          </cell>
          <cell r="AL29">
            <v>2903734</v>
          </cell>
          <cell r="AM29">
            <v>2762271</v>
          </cell>
          <cell r="AN29">
            <v>141463</v>
          </cell>
          <cell r="AO29">
            <v>0</v>
          </cell>
          <cell r="AT29">
            <v>0</v>
          </cell>
          <cell r="AV29">
            <v>141463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141463</v>
          </cell>
          <cell r="BK29">
            <v>141463</v>
          </cell>
          <cell r="BL29">
            <v>0</v>
          </cell>
          <cell r="BN29">
            <v>0</v>
          </cell>
          <cell r="BO29">
            <v>0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T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T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2.005730659025788</v>
          </cell>
          <cell r="E32">
            <v>25840</v>
          </cell>
          <cell r="F32">
            <v>1792</v>
          </cell>
          <cell r="G32">
            <v>27632</v>
          </cell>
          <cell r="I32">
            <v>114</v>
          </cell>
          <cell r="J32" t="str">
            <v/>
          </cell>
          <cell r="K32">
            <v>1792</v>
          </cell>
          <cell r="L32">
            <v>1906</v>
          </cell>
          <cell r="N32">
            <v>25726</v>
          </cell>
          <cell r="P32">
            <v>0</v>
          </cell>
          <cell r="Q32">
            <v>114</v>
          </cell>
          <cell r="R32">
            <v>1792</v>
          </cell>
          <cell r="S32">
            <v>1906</v>
          </cell>
          <cell r="V32">
            <v>0</v>
          </cell>
          <cell r="W32">
            <v>23</v>
          </cell>
          <cell r="X32">
            <v>2.005730659025788</v>
          </cell>
          <cell r="Y32">
            <v>25840</v>
          </cell>
          <cell r="Z32">
            <v>0</v>
          </cell>
          <cell r="AA32">
            <v>25840</v>
          </cell>
          <cell r="AB32">
            <v>1792</v>
          </cell>
          <cell r="AC32">
            <v>27632</v>
          </cell>
          <cell r="AD32">
            <v>0</v>
          </cell>
          <cell r="AE32">
            <v>0</v>
          </cell>
          <cell r="AF32">
            <v>0</v>
          </cell>
          <cell r="AG32">
            <v>27632</v>
          </cell>
          <cell r="AI32">
            <v>23</v>
          </cell>
          <cell r="AJ32">
            <v>23</v>
          </cell>
          <cell r="AK32" t="str">
            <v>BEDFORD</v>
          </cell>
          <cell r="AL32">
            <v>25840</v>
          </cell>
          <cell r="AM32">
            <v>25726</v>
          </cell>
          <cell r="AN32">
            <v>114</v>
          </cell>
          <cell r="AO32">
            <v>0</v>
          </cell>
          <cell r="AT32">
            <v>0</v>
          </cell>
          <cell r="AV32">
            <v>114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114</v>
          </cell>
          <cell r="BK32">
            <v>114</v>
          </cell>
          <cell r="BL32">
            <v>0</v>
          </cell>
          <cell r="BN32">
            <v>0</v>
          </cell>
          <cell r="BO32">
            <v>0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49.405799652621596</v>
          </cell>
          <cell r="E33">
            <v>550869</v>
          </cell>
          <cell r="F33">
            <v>44126</v>
          </cell>
          <cell r="G33">
            <v>594995</v>
          </cell>
          <cell r="I33">
            <v>28572</v>
          </cell>
          <cell r="J33" t="str">
            <v/>
          </cell>
          <cell r="K33">
            <v>44126</v>
          </cell>
          <cell r="L33">
            <v>72698</v>
          </cell>
          <cell r="N33">
            <v>522297</v>
          </cell>
          <cell r="P33">
            <v>0</v>
          </cell>
          <cell r="Q33">
            <v>28572</v>
          </cell>
          <cell r="R33">
            <v>44126</v>
          </cell>
          <cell r="S33">
            <v>72698</v>
          </cell>
          <cell r="V33">
            <v>0</v>
          </cell>
          <cell r="W33">
            <v>24</v>
          </cell>
          <cell r="X33">
            <v>49.405799652621596</v>
          </cell>
          <cell r="Y33">
            <v>550869</v>
          </cell>
          <cell r="Z33">
            <v>0</v>
          </cell>
          <cell r="AA33">
            <v>550869</v>
          </cell>
          <cell r="AB33">
            <v>44126</v>
          </cell>
          <cell r="AC33">
            <v>594995</v>
          </cell>
          <cell r="AD33">
            <v>0</v>
          </cell>
          <cell r="AE33">
            <v>0</v>
          </cell>
          <cell r="AF33">
            <v>0</v>
          </cell>
          <cell r="AG33">
            <v>594995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550869</v>
          </cell>
          <cell r="AM33">
            <v>522297</v>
          </cell>
          <cell r="AN33">
            <v>28572</v>
          </cell>
          <cell r="AO33">
            <v>0</v>
          </cell>
          <cell r="AT33">
            <v>0</v>
          </cell>
          <cell r="AV33">
            <v>28572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28572</v>
          </cell>
          <cell r="BK33">
            <v>28572</v>
          </cell>
          <cell r="BL33">
            <v>0</v>
          </cell>
          <cell r="BN33">
            <v>0</v>
          </cell>
          <cell r="BO33">
            <v>0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6.0538116591928235</v>
          </cell>
          <cell r="E34">
            <v>65916</v>
          </cell>
          <cell r="F34">
            <v>5409</v>
          </cell>
          <cell r="G34">
            <v>71325</v>
          </cell>
          <cell r="I34">
            <v>5424</v>
          </cell>
          <cell r="J34" t="str">
            <v/>
          </cell>
          <cell r="K34">
            <v>5409</v>
          </cell>
          <cell r="L34">
            <v>10833</v>
          </cell>
          <cell r="N34">
            <v>60492</v>
          </cell>
          <cell r="P34">
            <v>0</v>
          </cell>
          <cell r="Q34">
            <v>5424</v>
          </cell>
          <cell r="R34">
            <v>5409</v>
          </cell>
          <cell r="S34">
            <v>10833</v>
          </cell>
          <cell r="V34">
            <v>0</v>
          </cell>
          <cell r="W34">
            <v>25</v>
          </cell>
          <cell r="X34">
            <v>6.0538116591928235</v>
          </cell>
          <cell r="Y34">
            <v>65916</v>
          </cell>
          <cell r="Z34">
            <v>0</v>
          </cell>
          <cell r="AA34">
            <v>65916</v>
          </cell>
          <cell r="AB34">
            <v>5409</v>
          </cell>
          <cell r="AC34">
            <v>71325</v>
          </cell>
          <cell r="AD34">
            <v>0</v>
          </cell>
          <cell r="AE34">
            <v>0</v>
          </cell>
          <cell r="AF34">
            <v>0</v>
          </cell>
          <cell r="AG34">
            <v>71325</v>
          </cell>
          <cell r="AI34">
            <v>25</v>
          </cell>
          <cell r="AJ34">
            <v>25</v>
          </cell>
          <cell r="AK34" t="str">
            <v>BELLINGHAM</v>
          </cell>
          <cell r="AL34">
            <v>65916</v>
          </cell>
          <cell r="AM34">
            <v>60492</v>
          </cell>
          <cell r="AN34">
            <v>5424</v>
          </cell>
          <cell r="AO34">
            <v>0</v>
          </cell>
          <cell r="AT34">
            <v>0</v>
          </cell>
          <cell r="AV34">
            <v>5424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5424</v>
          </cell>
          <cell r="BK34">
            <v>5424</v>
          </cell>
          <cell r="BL34">
            <v>0</v>
          </cell>
          <cell r="BN34">
            <v>0</v>
          </cell>
          <cell r="BO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2.005730659025788</v>
          </cell>
          <cell r="E35">
            <v>34128</v>
          </cell>
          <cell r="F35">
            <v>1792</v>
          </cell>
          <cell r="G35">
            <v>35920</v>
          </cell>
          <cell r="I35">
            <v>2982</v>
          </cell>
          <cell r="J35" t="str">
            <v/>
          </cell>
          <cell r="K35">
            <v>1792</v>
          </cell>
          <cell r="L35">
            <v>4774</v>
          </cell>
          <cell r="N35">
            <v>31146</v>
          </cell>
          <cell r="P35">
            <v>0</v>
          </cell>
          <cell r="Q35">
            <v>2982</v>
          </cell>
          <cell r="R35">
            <v>1792</v>
          </cell>
          <cell r="S35">
            <v>4774</v>
          </cell>
          <cell r="V35">
            <v>0</v>
          </cell>
          <cell r="W35">
            <v>26</v>
          </cell>
          <cell r="X35">
            <v>2.005730659025788</v>
          </cell>
          <cell r="Y35">
            <v>34128</v>
          </cell>
          <cell r="Z35">
            <v>0</v>
          </cell>
          <cell r="AA35">
            <v>34128</v>
          </cell>
          <cell r="AB35">
            <v>1792</v>
          </cell>
          <cell r="AC35">
            <v>35920</v>
          </cell>
          <cell r="AD35">
            <v>0</v>
          </cell>
          <cell r="AE35">
            <v>0</v>
          </cell>
          <cell r="AF35">
            <v>0</v>
          </cell>
          <cell r="AG35">
            <v>35920</v>
          </cell>
          <cell r="AI35">
            <v>26</v>
          </cell>
          <cell r="AJ35">
            <v>26</v>
          </cell>
          <cell r="AK35" t="str">
            <v>BELMONT</v>
          </cell>
          <cell r="AL35">
            <v>34128</v>
          </cell>
          <cell r="AM35">
            <v>31146</v>
          </cell>
          <cell r="AN35">
            <v>2982</v>
          </cell>
          <cell r="AO35">
            <v>0</v>
          </cell>
          <cell r="AT35">
            <v>0</v>
          </cell>
          <cell r="AV35">
            <v>2982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2982</v>
          </cell>
          <cell r="BK35">
            <v>2982</v>
          </cell>
          <cell r="BL35">
            <v>0</v>
          </cell>
          <cell r="BN35">
            <v>0</v>
          </cell>
          <cell r="BO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 t="str">
            <v/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T36">
            <v>0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 t="str">
            <v/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T37">
            <v>0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T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11.666401229297227</v>
          </cell>
          <cell r="E39">
            <v>161596</v>
          </cell>
          <cell r="F39">
            <v>10417</v>
          </cell>
          <cell r="G39">
            <v>172013</v>
          </cell>
          <cell r="I39">
            <v>28650</v>
          </cell>
          <cell r="J39" t="str">
            <v/>
          </cell>
          <cell r="K39">
            <v>10417</v>
          </cell>
          <cell r="L39">
            <v>39067</v>
          </cell>
          <cell r="N39">
            <v>132946</v>
          </cell>
          <cell r="P39">
            <v>0</v>
          </cell>
          <cell r="Q39">
            <v>28650</v>
          </cell>
          <cell r="R39">
            <v>10417</v>
          </cell>
          <cell r="S39">
            <v>39067</v>
          </cell>
          <cell r="V39">
            <v>0</v>
          </cell>
          <cell r="W39">
            <v>30</v>
          </cell>
          <cell r="X39">
            <v>11.666401229297227</v>
          </cell>
          <cell r="Y39">
            <v>161596</v>
          </cell>
          <cell r="Z39">
            <v>0</v>
          </cell>
          <cell r="AA39">
            <v>161596</v>
          </cell>
          <cell r="AB39">
            <v>10417</v>
          </cell>
          <cell r="AC39">
            <v>172013</v>
          </cell>
          <cell r="AD39">
            <v>0</v>
          </cell>
          <cell r="AE39">
            <v>0</v>
          </cell>
          <cell r="AF39">
            <v>0</v>
          </cell>
          <cell r="AG39">
            <v>172013</v>
          </cell>
          <cell r="AI39">
            <v>30</v>
          </cell>
          <cell r="AJ39">
            <v>30</v>
          </cell>
          <cell r="AK39" t="str">
            <v>BEVERLY</v>
          </cell>
          <cell r="AL39">
            <v>161596</v>
          </cell>
          <cell r="AM39">
            <v>132946</v>
          </cell>
          <cell r="AN39">
            <v>28650</v>
          </cell>
          <cell r="AO39">
            <v>0</v>
          </cell>
          <cell r="AT39">
            <v>0</v>
          </cell>
          <cell r="AV39">
            <v>28650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28650</v>
          </cell>
          <cell r="BK39">
            <v>28650</v>
          </cell>
          <cell r="BL39">
            <v>0</v>
          </cell>
          <cell r="BN39">
            <v>0</v>
          </cell>
          <cell r="BO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205.67945822501429</v>
          </cell>
          <cell r="E40">
            <v>2756930</v>
          </cell>
          <cell r="F40">
            <v>183684</v>
          </cell>
          <cell r="G40">
            <v>2940614</v>
          </cell>
          <cell r="I40">
            <v>121554</v>
          </cell>
          <cell r="J40" t="str">
            <v/>
          </cell>
          <cell r="K40">
            <v>183684</v>
          </cell>
          <cell r="L40">
            <v>305238</v>
          </cell>
          <cell r="N40">
            <v>2635376</v>
          </cell>
          <cell r="P40">
            <v>0</v>
          </cell>
          <cell r="Q40">
            <v>121554</v>
          </cell>
          <cell r="R40">
            <v>183684</v>
          </cell>
          <cell r="S40">
            <v>305238</v>
          </cell>
          <cell r="V40">
            <v>0</v>
          </cell>
          <cell r="W40">
            <v>31</v>
          </cell>
          <cell r="X40">
            <v>205.67945822501429</v>
          </cell>
          <cell r="Y40">
            <v>2756930</v>
          </cell>
          <cell r="Z40">
            <v>0</v>
          </cell>
          <cell r="AA40">
            <v>2756930</v>
          </cell>
          <cell r="AB40">
            <v>183684</v>
          </cell>
          <cell r="AC40">
            <v>2940614</v>
          </cell>
          <cell r="AD40">
            <v>0</v>
          </cell>
          <cell r="AE40">
            <v>0</v>
          </cell>
          <cell r="AF40">
            <v>0</v>
          </cell>
          <cell r="AG40">
            <v>2940614</v>
          </cell>
          <cell r="AI40">
            <v>31</v>
          </cell>
          <cell r="AJ40">
            <v>31</v>
          </cell>
          <cell r="AK40" t="str">
            <v>BILLERICA</v>
          </cell>
          <cell r="AL40">
            <v>2756930</v>
          </cell>
          <cell r="AM40">
            <v>2635376</v>
          </cell>
          <cell r="AN40">
            <v>121554</v>
          </cell>
          <cell r="AO40">
            <v>0</v>
          </cell>
          <cell r="AT40">
            <v>0</v>
          </cell>
          <cell r="AV40">
            <v>121554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121554</v>
          </cell>
          <cell r="BK40">
            <v>121554</v>
          </cell>
          <cell r="BL40">
            <v>0</v>
          </cell>
          <cell r="BN40">
            <v>0</v>
          </cell>
          <cell r="BO40">
            <v>0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T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T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T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10136.677680449933</v>
          </cell>
          <cell r="E44">
            <v>149225148</v>
          </cell>
          <cell r="F44">
            <v>9052017</v>
          </cell>
          <cell r="G44">
            <v>158277165</v>
          </cell>
          <cell r="I44">
            <v>21751865.5</v>
          </cell>
          <cell r="J44" t="str">
            <v/>
          </cell>
          <cell r="K44">
            <v>9052017</v>
          </cell>
          <cell r="L44">
            <v>30803882.5</v>
          </cell>
          <cell r="N44">
            <v>127473282.5</v>
          </cell>
          <cell r="P44">
            <v>0</v>
          </cell>
          <cell r="Q44">
            <v>21751865.5</v>
          </cell>
          <cell r="R44">
            <v>9052017</v>
          </cell>
          <cell r="S44">
            <v>30803882.5</v>
          </cell>
          <cell r="V44">
            <v>0</v>
          </cell>
          <cell r="W44">
            <v>35</v>
          </cell>
          <cell r="X44">
            <v>10136.677680449933</v>
          </cell>
          <cell r="Y44">
            <v>149225148</v>
          </cell>
          <cell r="Z44">
            <v>0</v>
          </cell>
          <cell r="AA44">
            <v>149225148</v>
          </cell>
          <cell r="AB44">
            <v>9052017</v>
          </cell>
          <cell r="AC44">
            <v>158277165</v>
          </cell>
          <cell r="AD44">
            <v>0</v>
          </cell>
          <cell r="AE44">
            <v>0</v>
          </cell>
          <cell r="AF44">
            <v>0</v>
          </cell>
          <cell r="AG44">
            <v>158277165</v>
          </cell>
          <cell r="AI44">
            <v>35</v>
          </cell>
          <cell r="AJ44">
            <v>35</v>
          </cell>
          <cell r="AK44" t="str">
            <v>BOSTON</v>
          </cell>
          <cell r="AL44">
            <v>149225148</v>
          </cell>
          <cell r="AM44">
            <v>136504532</v>
          </cell>
          <cell r="AN44">
            <v>12720616</v>
          </cell>
          <cell r="AO44">
            <v>9031249.5</v>
          </cell>
          <cell r="AT44">
            <v>0</v>
          </cell>
          <cell r="AV44">
            <v>21751865.5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12720616</v>
          </cell>
          <cell r="BK44">
            <v>12720616</v>
          </cell>
          <cell r="BL44">
            <v>0</v>
          </cell>
          <cell r="BN44">
            <v>0</v>
          </cell>
          <cell r="BO44">
            <v>0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105.84480908741916</v>
          </cell>
          <cell r="E45">
            <v>1473720</v>
          </cell>
          <cell r="F45">
            <v>94520</v>
          </cell>
          <cell r="G45">
            <v>1568240</v>
          </cell>
          <cell r="I45">
            <v>54064</v>
          </cell>
          <cell r="J45" t="str">
            <v/>
          </cell>
          <cell r="K45">
            <v>94520</v>
          </cell>
          <cell r="L45">
            <v>148584</v>
          </cell>
          <cell r="N45">
            <v>1419656</v>
          </cell>
          <cell r="P45">
            <v>0</v>
          </cell>
          <cell r="Q45">
            <v>54064</v>
          </cell>
          <cell r="R45">
            <v>94520</v>
          </cell>
          <cell r="S45">
            <v>148584</v>
          </cell>
          <cell r="V45">
            <v>0</v>
          </cell>
          <cell r="W45">
            <v>36</v>
          </cell>
          <cell r="X45">
            <v>105.84480908741916</v>
          </cell>
          <cell r="Y45">
            <v>1473720</v>
          </cell>
          <cell r="Z45">
            <v>0</v>
          </cell>
          <cell r="AA45">
            <v>1473720</v>
          </cell>
          <cell r="AB45">
            <v>94520</v>
          </cell>
          <cell r="AC45">
            <v>1568240</v>
          </cell>
          <cell r="AD45">
            <v>0</v>
          </cell>
          <cell r="AE45">
            <v>0</v>
          </cell>
          <cell r="AF45">
            <v>0</v>
          </cell>
          <cell r="AG45">
            <v>1568240</v>
          </cell>
          <cell r="AI45">
            <v>36</v>
          </cell>
          <cell r="AJ45">
            <v>36</v>
          </cell>
          <cell r="AK45" t="str">
            <v>BOURNE</v>
          </cell>
          <cell r="AL45">
            <v>1473720</v>
          </cell>
          <cell r="AM45">
            <v>1419656</v>
          </cell>
          <cell r="AN45">
            <v>54064</v>
          </cell>
          <cell r="AO45">
            <v>0</v>
          </cell>
          <cell r="AT45">
            <v>0</v>
          </cell>
          <cell r="AV45">
            <v>54064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54064</v>
          </cell>
          <cell r="BK45">
            <v>54064</v>
          </cell>
          <cell r="BL45">
            <v>0</v>
          </cell>
          <cell r="BN45">
            <v>0</v>
          </cell>
          <cell r="BO45">
            <v>0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T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T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 t="str">
            <v/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T48">
            <v>0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21.736541661904717</v>
          </cell>
          <cell r="E49">
            <v>278549</v>
          </cell>
          <cell r="F49">
            <v>19415</v>
          </cell>
          <cell r="G49">
            <v>297964</v>
          </cell>
          <cell r="I49">
            <v>62299</v>
          </cell>
          <cell r="J49" t="str">
            <v/>
          </cell>
          <cell r="K49">
            <v>19415</v>
          </cell>
          <cell r="L49">
            <v>81714</v>
          </cell>
          <cell r="N49">
            <v>216250</v>
          </cell>
          <cell r="P49">
            <v>0</v>
          </cell>
          <cell r="Q49">
            <v>62299</v>
          </cell>
          <cell r="R49">
            <v>19415</v>
          </cell>
          <cell r="S49">
            <v>81714</v>
          </cell>
          <cell r="V49">
            <v>0</v>
          </cell>
          <cell r="W49">
            <v>40</v>
          </cell>
          <cell r="X49">
            <v>21.736541661904717</v>
          </cell>
          <cell r="Y49">
            <v>278549</v>
          </cell>
          <cell r="Z49">
            <v>0</v>
          </cell>
          <cell r="AA49">
            <v>278549</v>
          </cell>
          <cell r="AB49">
            <v>19415</v>
          </cell>
          <cell r="AC49">
            <v>297964</v>
          </cell>
          <cell r="AD49">
            <v>0</v>
          </cell>
          <cell r="AE49">
            <v>0</v>
          </cell>
          <cell r="AF49">
            <v>0</v>
          </cell>
          <cell r="AG49">
            <v>297964</v>
          </cell>
          <cell r="AI49">
            <v>40</v>
          </cell>
          <cell r="AJ49">
            <v>40</v>
          </cell>
          <cell r="AK49" t="str">
            <v>BRAINTREE</v>
          </cell>
          <cell r="AL49">
            <v>278549</v>
          </cell>
          <cell r="AM49">
            <v>216250</v>
          </cell>
          <cell r="AN49">
            <v>62299</v>
          </cell>
          <cell r="AO49">
            <v>0</v>
          </cell>
          <cell r="AT49">
            <v>0</v>
          </cell>
          <cell r="AV49">
            <v>62299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62299</v>
          </cell>
          <cell r="BK49">
            <v>62299</v>
          </cell>
          <cell r="BL49">
            <v>0</v>
          </cell>
          <cell r="BN49">
            <v>0</v>
          </cell>
          <cell r="BO49">
            <v>0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T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T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T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402.8717816210808</v>
          </cell>
          <cell r="E53">
            <v>4302406</v>
          </cell>
          <cell r="F53">
            <v>359769</v>
          </cell>
          <cell r="G53">
            <v>4662175</v>
          </cell>
          <cell r="I53">
            <v>56775</v>
          </cell>
          <cell r="J53" t="str">
            <v/>
          </cell>
          <cell r="K53">
            <v>359769</v>
          </cell>
          <cell r="L53">
            <v>416544</v>
          </cell>
          <cell r="N53">
            <v>4245631</v>
          </cell>
          <cell r="P53">
            <v>0</v>
          </cell>
          <cell r="Q53">
            <v>56775</v>
          </cell>
          <cell r="R53">
            <v>359769</v>
          </cell>
          <cell r="S53">
            <v>416544</v>
          </cell>
          <cell r="V53">
            <v>0</v>
          </cell>
          <cell r="W53">
            <v>44</v>
          </cell>
          <cell r="X53">
            <v>402.8717816210808</v>
          </cell>
          <cell r="Y53">
            <v>4302406</v>
          </cell>
          <cell r="Z53">
            <v>0</v>
          </cell>
          <cell r="AA53">
            <v>4302406</v>
          </cell>
          <cell r="AB53">
            <v>359769</v>
          </cell>
          <cell r="AC53">
            <v>4662175</v>
          </cell>
          <cell r="AD53">
            <v>0</v>
          </cell>
          <cell r="AE53">
            <v>0</v>
          </cell>
          <cell r="AF53">
            <v>0</v>
          </cell>
          <cell r="AG53">
            <v>4662175</v>
          </cell>
          <cell r="AI53">
            <v>44</v>
          </cell>
          <cell r="AJ53">
            <v>44</v>
          </cell>
          <cell r="AK53" t="str">
            <v>BROCKTON</v>
          </cell>
          <cell r="AL53">
            <v>4302406</v>
          </cell>
          <cell r="AM53">
            <v>4245631</v>
          </cell>
          <cell r="AN53">
            <v>56775</v>
          </cell>
          <cell r="AO53">
            <v>0</v>
          </cell>
          <cell r="AT53">
            <v>0</v>
          </cell>
          <cell r="AV53">
            <v>56775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56775</v>
          </cell>
          <cell r="BK53">
            <v>56775</v>
          </cell>
          <cell r="BL53">
            <v>0</v>
          </cell>
          <cell r="BN53">
            <v>0</v>
          </cell>
          <cell r="BO53">
            <v>0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T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2.9932178165196128</v>
          </cell>
          <cell r="E55">
            <v>52182</v>
          </cell>
          <cell r="F55">
            <v>2674</v>
          </cell>
          <cell r="G55">
            <v>54856</v>
          </cell>
          <cell r="I55">
            <v>9250</v>
          </cell>
          <cell r="J55" t="str">
            <v/>
          </cell>
          <cell r="K55">
            <v>2674</v>
          </cell>
          <cell r="L55">
            <v>11924</v>
          </cell>
          <cell r="N55">
            <v>42932</v>
          </cell>
          <cell r="P55">
            <v>0</v>
          </cell>
          <cell r="Q55">
            <v>9250</v>
          </cell>
          <cell r="R55">
            <v>2674</v>
          </cell>
          <cell r="S55">
            <v>11924</v>
          </cell>
          <cell r="V55">
            <v>0</v>
          </cell>
          <cell r="W55">
            <v>46</v>
          </cell>
          <cell r="X55">
            <v>2.9932178165196128</v>
          </cell>
          <cell r="Y55">
            <v>52182</v>
          </cell>
          <cell r="Z55">
            <v>0</v>
          </cell>
          <cell r="AA55">
            <v>52182</v>
          </cell>
          <cell r="AB55">
            <v>2674</v>
          </cell>
          <cell r="AC55">
            <v>54856</v>
          </cell>
          <cell r="AD55">
            <v>0</v>
          </cell>
          <cell r="AE55">
            <v>0</v>
          </cell>
          <cell r="AF55">
            <v>0</v>
          </cell>
          <cell r="AG55">
            <v>54856</v>
          </cell>
          <cell r="AI55">
            <v>46</v>
          </cell>
          <cell r="AJ55">
            <v>46</v>
          </cell>
          <cell r="AK55" t="str">
            <v>BROOKLINE</v>
          </cell>
          <cell r="AL55">
            <v>52182</v>
          </cell>
          <cell r="AM55">
            <v>42932</v>
          </cell>
          <cell r="AN55">
            <v>9250</v>
          </cell>
          <cell r="AO55">
            <v>0</v>
          </cell>
          <cell r="AT55">
            <v>0</v>
          </cell>
          <cell r="AV55">
            <v>9250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9250</v>
          </cell>
          <cell r="BK55">
            <v>9250</v>
          </cell>
          <cell r="BL55">
            <v>0</v>
          </cell>
          <cell r="BN55">
            <v>0</v>
          </cell>
          <cell r="BO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T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2.2999564346083465</v>
          </cell>
          <cell r="E57">
            <v>32746</v>
          </cell>
          <cell r="F57">
            <v>2058</v>
          </cell>
          <cell r="G57">
            <v>34804</v>
          </cell>
          <cell r="I57">
            <v>0</v>
          </cell>
          <cell r="J57" t="str">
            <v/>
          </cell>
          <cell r="K57">
            <v>2058</v>
          </cell>
          <cell r="L57">
            <v>2058</v>
          </cell>
          <cell r="N57">
            <v>32746</v>
          </cell>
          <cell r="P57">
            <v>0</v>
          </cell>
          <cell r="Q57">
            <v>0</v>
          </cell>
          <cell r="R57">
            <v>2058</v>
          </cell>
          <cell r="S57">
            <v>2058</v>
          </cell>
          <cell r="V57">
            <v>0</v>
          </cell>
          <cell r="W57">
            <v>48</v>
          </cell>
          <cell r="X57">
            <v>2.2999564346083465</v>
          </cell>
          <cell r="Y57">
            <v>32746</v>
          </cell>
          <cell r="Z57">
            <v>0</v>
          </cell>
          <cell r="AA57">
            <v>32746</v>
          </cell>
          <cell r="AB57">
            <v>2058</v>
          </cell>
          <cell r="AC57">
            <v>34804</v>
          </cell>
          <cell r="AD57">
            <v>0</v>
          </cell>
          <cell r="AE57">
            <v>0</v>
          </cell>
          <cell r="AF57">
            <v>0</v>
          </cell>
          <cell r="AG57">
            <v>34804</v>
          </cell>
          <cell r="AI57">
            <v>48</v>
          </cell>
          <cell r="AJ57">
            <v>48</v>
          </cell>
          <cell r="AK57" t="str">
            <v>BURLINGTON</v>
          </cell>
          <cell r="AL57">
            <v>32746</v>
          </cell>
          <cell r="AM57">
            <v>40939</v>
          </cell>
          <cell r="AN57">
            <v>0</v>
          </cell>
          <cell r="AO57">
            <v>0</v>
          </cell>
          <cell r="AT57">
            <v>0</v>
          </cell>
          <cell r="AV57">
            <v>0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0</v>
          </cell>
          <cell r="BO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486.64630980311114</v>
          </cell>
          <cell r="E58">
            <v>12631780</v>
          </cell>
          <cell r="F58">
            <v>434560</v>
          </cell>
          <cell r="G58">
            <v>13066340</v>
          </cell>
          <cell r="I58">
            <v>1005802</v>
          </cell>
          <cell r="J58" t="str">
            <v/>
          </cell>
          <cell r="K58">
            <v>434560</v>
          </cell>
          <cell r="L58">
            <v>1440362</v>
          </cell>
          <cell r="N58">
            <v>11625978</v>
          </cell>
          <cell r="P58">
            <v>0</v>
          </cell>
          <cell r="Q58">
            <v>1005802</v>
          </cell>
          <cell r="R58">
            <v>434560</v>
          </cell>
          <cell r="S58">
            <v>1440362</v>
          </cell>
          <cell r="V58">
            <v>0</v>
          </cell>
          <cell r="W58">
            <v>49</v>
          </cell>
          <cell r="X58">
            <v>486.64630980311114</v>
          </cell>
          <cell r="Y58">
            <v>12631780</v>
          </cell>
          <cell r="Z58">
            <v>0</v>
          </cell>
          <cell r="AA58">
            <v>12631780</v>
          </cell>
          <cell r="AB58">
            <v>434560</v>
          </cell>
          <cell r="AC58">
            <v>13066340</v>
          </cell>
          <cell r="AD58">
            <v>0</v>
          </cell>
          <cell r="AE58">
            <v>0</v>
          </cell>
          <cell r="AF58">
            <v>0</v>
          </cell>
          <cell r="AG58">
            <v>13066340</v>
          </cell>
          <cell r="AI58">
            <v>49</v>
          </cell>
          <cell r="AJ58">
            <v>49</v>
          </cell>
          <cell r="AK58" t="str">
            <v>CAMBRIDGE</v>
          </cell>
          <cell r="AL58">
            <v>12631780</v>
          </cell>
          <cell r="AM58">
            <v>11625978</v>
          </cell>
          <cell r="AN58">
            <v>1005802</v>
          </cell>
          <cell r="AO58">
            <v>0</v>
          </cell>
          <cell r="AT58">
            <v>0</v>
          </cell>
          <cell r="AV58">
            <v>1005802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1005802</v>
          </cell>
          <cell r="BK58">
            <v>1005802</v>
          </cell>
          <cell r="BL58">
            <v>0</v>
          </cell>
          <cell r="BN58">
            <v>0</v>
          </cell>
          <cell r="BO58">
            <v>0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4.4434326707055183</v>
          </cell>
          <cell r="E59">
            <v>60692</v>
          </cell>
          <cell r="F59">
            <v>3961</v>
          </cell>
          <cell r="G59">
            <v>64653</v>
          </cell>
          <cell r="I59">
            <v>10907</v>
          </cell>
          <cell r="J59" t="str">
            <v/>
          </cell>
          <cell r="K59">
            <v>3961</v>
          </cell>
          <cell r="L59">
            <v>14868</v>
          </cell>
          <cell r="N59">
            <v>49785</v>
          </cell>
          <cell r="P59">
            <v>0</v>
          </cell>
          <cell r="Q59">
            <v>10907</v>
          </cell>
          <cell r="R59">
            <v>3961</v>
          </cell>
          <cell r="S59">
            <v>14868</v>
          </cell>
          <cell r="V59">
            <v>0</v>
          </cell>
          <cell r="W59">
            <v>50</v>
          </cell>
          <cell r="X59">
            <v>4.4434326707055183</v>
          </cell>
          <cell r="Y59">
            <v>60692</v>
          </cell>
          <cell r="Z59">
            <v>0</v>
          </cell>
          <cell r="AA59">
            <v>60692</v>
          </cell>
          <cell r="AB59">
            <v>3961</v>
          </cell>
          <cell r="AC59">
            <v>64653</v>
          </cell>
          <cell r="AD59">
            <v>0</v>
          </cell>
          <cell r="AE59">
            <v>0</v>
          </cell>
          <cell r="AF59">
            <v>0</v>
          </cell>
          <cell r="AG59">
            <v>64653</v>
          </cell>
          <cell r="AI59">
            <v>50</v>
          </cell>
          <cell r="AJ59">
            <v>50</v>
          </cell>
          <cell r="AK59" t="str">
            <v>CANTON</v>
          </cell>
          <cell r="AL59">
            <v>60692</v>
          </cell>
          <cell r="AM59">
            <v>49785</v>
          </cell>
          <cell r="AN59">
            <v>10907</v>
          </cell>
          <cell r="AO59">
            <v>0</v>
          </cell>
          <cell r="AT59">
            <v>0</v>
          </cell>
          <cell r="AV59">
            <v>10907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10907</v>
          </cell>
          <cell r="BK59">
            <v>10907</v>
          </cell>
          <cell r="BL59">
            <v>0</v>
          </cell>
          <cell r="BN59">
            <v>0</v>
          </cell>
          <cell r="BO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 t="str">
            <v/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T60">
            <v>0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30.832652498744974</v>
          </cell>
          <cell r="E61">
            <v>381664</v>
          </cell>
          <cell r="F61">
            <v>27532</v>
          </cell>
          <cell r="G61">
            <v>409196</v>
          </cell>
          <cell r="I61">
            <v>28358</v>
          </cell>
          <cell r="J61" t="str">
            <v/>
          </cell>
          <cell r="K61">
            <v>27532</v>
          </cell>
          <cell r="L61">
            <v>55890</v>
          </cell>
          <cell r="N61">
            <v>353306</v>
          </cell>
          <cell r="P61">
            <v>0</v>
          </cell>
          <cell r="Q61">
            <v>28358</v>
          </cell>
          <cell r="R61">
            <v>27532</v>
          </cell>
          <cell r="S61">
            <v>55890</v>
          </cell>
          <cell r="V61">
            <v>0</v>
          </cell>
          <cell r="W61">
            <v>52</v>
          </cell>
          <cell r="X61">
            <v>30.832652498744974</v>
          </cell>
          <cell r="Y61">
            <v>381664</v>
          </cell>
          <cell r="Z61">
            <v>0</v>
          </cell>
          <cell r="AA61">
            <v>381664</v>
          </cell>
          <cell r="AB61">
            <v>27532</v>
          </cell>
          <cell r="AC61">
            <v>409196</v>
          </cell>
          <cell r="AD61">
            <v>0</v>
          </cell>
          <cell r="AE61">
            <v>0</v>
          </cell>
          <cell r="AF61">
            <v>0</v>
          </cell>
          <cell r="AG61">
            <v>409196</v>
          </cell>
          <cell r="AI61">
            <v>52</v>
          </cell>
          <cell r="AJ61">
            <v>52</v>
          </cell>
          <cell r="AK61" t="str">
            <v>CARVER</v>
          </cell>
          <cell r="AL61">
            <v>381664</v>
          </cell>
          <cell r="AM61">
            <v>353306</v>
          </cell>
          <cell r="AN61">
            <v>28358</v>
          </cell>
          <cell r="AO61">
            <v>0</v>
          </cell>
          <cell r="AT61">
            <v>0</v>
          </cell>
          <cell r="AV61">
            <v>28358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28358</v>
          </cell>
          <cell r="BK61">
            <v>28358</v>
          </cell>
          <cell r="BL61">
            <v>0</v>
          </cell>
          <cell r="BN61">
            <v>0</v>
          </cell>
          <cell r="BO61">
            <v>0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T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T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 t="str">
            <v/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>
            <v>0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125.64638819384616</v>
          </cell>
          <cell r="E65">
            <v>1378882</v>
          </cell>
          <cell r="F65">
            <v>112198</v>
          </cell>
          <cell r="G65">
            <v>1491080</v>
          </cell>
          <cell r="I65">
            <v>35804</v>
          </cell>
          <cell r="J65" t="str">
            <v/>
          </cell>
          <cell r="K65">
            <v>112198</v>
          </cell>
          <cell r="L65">
            <v>148002</v>
          </cell>
          <cell r="N65">
            <v>1343078</v>
          </cell>
          <cell r="P65">
            <v>0</v>
          </cell>
          <cell r="Q65">
            <v>35804</v>
          </cell>
          <cell r="R65">
            <v>112198</v>
          </cell>
          <cell r="S65">
            <v>148002</v>
          </cell>
          <cell r="V65">
            <v>0</v>
          </cell>
          <cell r="W65">
            <v>56</v>
          </cell>
          <cell r="X65">
            <v>125.64638819384616</v>
          </cell>
          <cell r="Y65">
            <v>1378882</v>
          </cell>
          <cell r="Z65">
            <v>0</v>
          </cell>
          <cell r="AA65">
            <v>1378882</v>
          </cell>
          <cell r="AB65">
            <v>112198</v>
          </cell>
          <cell r="AC65">
            <v>1491080</v>
          </cell>
          <cell r="AD65">
            <v>0</v>
          </cell>
          <cell r="AE65">
            <v>0</v>
          </cell>
          <cell r="AF65">
            <v>0</v>
          </cell>
          <cell r="AG65">
            <v>1491080</v>
          </cell>
          <cell r="AI65">
            <v>56</v>
          </cell>
          <cell r="AJ65">
            <v>56</v>
          </cell>
          <cell r="AK65" t="str">
            <v>CHELMSFORD</v>
          </cell>
          <cell r="AL65">
            <v>1378882</v>
          </cell>
          <cell r="AM65">
            <v>1343078</v>
          </cell>
          <cell r="AN65">
            <v>35804</v>
          </cell>
          <cell r="AO65">
            <v>0</v>
          </cell>
          <cell r="AT65">
            <v>0</v>
          </cell>
          <cell r="AV65">
            <v>35804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35804</v>
          </cell>
          <cell r="BK65">
            <v>35804</v>
          </cell>
          <cell r="BL65">
            <v>0</v>
          </cell>
          <cell r="BN65">
            <v>0</v>
          </cell>
          <cell r="BO65">
            <v>0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852.65844206070028</v>
          </cell>
          <cell r="E66">
            <v>9715772</v>
          </cell>
          <cell r="F66">
            <v>761428</v>
          </cell>
          <cell r="G66">
            <v>10477200</v>
          </cell>
          <cell r="I66">
            <v>2475244</v>
          </cell>
          <cell r="J66" t="str">
            <v/>
          </cell>
          <cell r="K66">
            <v>761428</v>
          </cell>
          <cell r="L66">
            <v>3236672</v>
          </cell>
          <cell r="N66">
            <v>7240528</v>
          </cell>
          <cell r="P66">
            <v>0</v>
          </cell>
          <cell r="Q66">
            <v>2475244</v>
          </cell>
          <cell r="R66">
            <v>761428</v>
          </cell>
          <cell r="S66">
            <v>3236672</v>
          </cell>
          <cell r="V66">
            <v>0</v>
          </cell>
          <cell r="W66">
            <v>57</v>
          </cell>
          <cell r="X66">
            <v>852.65844206070028</v>
          </cell>
          <cell r="Y66">
            <v>9715772</v>
          </cell>
          <cell r="Z66">
            <v>0</v>
          </cell>
          <cell r="AA66">
            <v>9715772</v>
          </cell>
          <cell r="AB66">
            <v>761428</v>
          </cell>
          <cell r="AC66">
            <v>10477200</v>
          </cell>
          <cell r="AD66">
            <v>0</v>
          </cell>
          <cell r="AE66">
            <v>0</v>
          </cell>
          <cell r="AF66">
            <v>0</v>
          </cell>
          <cell r="AG66">
            <v>10477200</v>
          </cell>
          <cell r="AI66">
            <v>57</v>
          </cell>
          <cell r="AJ66">
            <v>57</v>
          </cell>
          <cell r="AK66" t="str">
            <v>CHELSEA</v>
          </cell>
          <cell r="AL66">
            <v>9715772</v>
          </cell>
          <cell r="AM66">
            <v>8254216</v>
          </cell>
          <cell r="AN66">
            <v>1461556</v>
          </cell>
          <cell r="AO66">
            <v>1013688</v>
          </cell>
          <cell r="AT66">
            <v>0</v>
          </cell>
          <cell r="AV66">
            <v>2475244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1461556</v>
          </cell>
          <cell r="BK66">
            <v>1461556</v>
          </cell>
          <cell r="BL66">
            <v>0</v>
          </cell>
          <cell r="BN66">
            <v>0</v>
          </cell>
          <cell r="BO66">
            <v>0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T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T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T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204.98852781788725</v>
          </cell>
          <cell r="E70">
            <v>2215191</v>
          </cell>
          <cell r="F70">
            <v>183054</v>
          </cell>
          <cell r="G70">
            <v>2398245</v>
          </cell>
          <cell r="I70">
            <v>156321</v>
          </cell>
          <cell r="J70" t="str">
            <v/>
          </cell>
          <cell r="K70">
            <v>183054</v>
          </cell>
          <cell r="L70">
            <v>339375</v>
          </cell>
          <cell r="N70">
            <v>2058870</v>
          </cell>
          <cell r="P70">
            <v>0</v>
          </cell>
          <cell r="Q70">
            <v>156321</v>
          </cell>
          <cell r="R70">
            <v>183054</v>
          </cell>
          <cell r="S70">
            <v>339375</v>
          </cell>
          <cell r="V70">
            <v>0</v>
          </cell>
          <cell r="W70">
            <v>61</v>
          </cell>
          <cell r="X70">
            <v>204.98852781788725</v>
          </cell>
          <cell r="Y70">
            <v>2215191</v>
          </cell>
          <cell r="Z70">
            <v>0</v>
          </cell>
          <cell r="AA70">
            <v>2215191</v>
          </cell>
          <cell r="AB70">
            <v>183054</v>
          </cell>
          <cell r="AC70">
            <v>2398245</v>
          </cell>
          <cell r="AD70">
            <v>0</v>
          </cell>
          <cell r="AE70">
            <v>0</v>
          </cell>
          <cell r="AF70">
            <v>0</v>
          </cell>
          <cell r="AG70">
            <v>2398245</v>
          </cell>
          <cell r="AI70">
            <v>61</v>
          </cell>
          <cell r="AJ70">
            <v>61</v>
          </cell>
          <cell r="AK70" t="str">
            <v>CHICOPEE</v>
          </cell>
          <cell r="AL70">
            <v>2215191</v>
          </cell>
          <cell r="AM70">
            <v>2058870</v>
          </cell>
          <cell r="AN70">
            <v>156321</v>
          </cell>
          <cell r="AO70">
            <v>0</v>
          </cell>
          <cell r="AT70">
            <v>0</v>
          </cell>
          <cell r="AV70">
            <v>156321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156321</v>
          </cell>
          <cell r="BK70">
            <v>156321</v>
          </cell>
          <cell r="BL70">
            <v>0</v>
          </cell>
          <cell r="BN70">
            <v>0</v>
          </cell>
          <cell r="BO70">
            <v>0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T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3.0849858356940509</v>
          </cell>
          <cell r="E72">
            <v>38451</v>
          </cell>
          <cell r="F72">
            <v>2758</v>
          </cell>
          <cell r="G72">
            <v>41209</v>
          </cell>
          <cell r="I72">
            <v>0</v>
          </cell>
          <cell r="J72" t="str">
            <v/>
          </cell>
          <cell r="K72">
            <v>2758</v>
          </cell>
          <cell r="L72">
            <v>2758</v>
          </cell>
          <cell r="N72">
            <v>38451</v>
          </cell>
          <cell r="P72">
            <v>0</v>
          </cell>
          <cell r="Q72">
            <v>0</v>
          </cell>
          <cell r="R72">
            <v>2758</v>
          </cell>
          <cell r="S72">
            <v>2758</v>
          </cell>
          <cell r="V72">
            <v>0</v>
          </cell>
          <cell r="W72">
            <v>63</v>
          </cell>
          <cell r="X72">
            <v>3.0849858356940509</v>
          </cell>
          <cell r="Y72">
            <v>38451</v>
          </cell>
          <cell r="Z72">
            <v>0</v>
          </cell>
          <cell r="AA72">
            <v>38451</v>
          </cell>
          <cell r="AB72">
            <v>2758</v>
          </cell>
          <cell r="AC72">
            <v>41209</v>
          </cell>
          <cell r="AD72">
            <v>0</v>
          </cell>
          <cell r="AE72">
            <v>0</v>
          </cell>
          <cell r="AF72">
            <v>0</v>
          </cell>
          <cell r="AG72">
            <v>41209</v>
          </cell>
          <cell r="AI72">
            <v>63</v>
          </cell>
          <cell r="AJ72">
            <v>63</v>
          </cell>
          <cell r="AK72" t="str">
            <v>CLARKSBURG</v>
          </cell>
          <cell r="AL72">
            <v>38451</v>
          </cell>
          <cell r="AM72">
            <v>45249</v>
          </cell>
          <cell r="AN72">
            <v>0</v>
          </cell>
          <cell r="AO72">
            <v>0</v>
          </cell>
          <cell r="AT72">
            <v>0</v>
          </cell>
          <cell r="AV72">
            <v>0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50.937751355132058</v>
          </cell>
          <cell r="E73">
            <v>488261</v>
          </cell>
          <cell r="F73">
            <v>45490</v>
          </cell>
          <cell r="G73">
            <v>533751</v>
          </cell>
          <cell r="I73">
            <v>3859</v>
          </cell>
          <cell r="J73" t="str">
            <v/>
          </cell>
          <cell r="K73">
            <v>45490</v>
          </cell>
          <cell r="L73">
            <v>49349</v>
          </cell>
          <cell r="N73">
            <v>484402</v>
          </cell>
          <cell r="P73">
            <v>0</v>
          </cell>
          <cell r="Q73">
            <v>3859</v>
          </cell>
          <cell r="R73">
            <v>45490</v>
          </cell>
          <cell r="S73">
            <v>49349</v>
          </cell>
          <cell r="V73">
            <v>0</v>
          </cell>
          <cell r="W73">
            <v>64</v>
          </cell>
          <cell r="X73">
            <v>50.937751355132058</v>
          </cell>
          <cell r="Y73">
            <v>488261</v>
          </cell>
          <cell r="Z73">
            <v>0</v>
          </cell>
          <cell r="AA73">
            <v>488261</v>
          </cell>
          <cell r="AB73">
            <v>45490</v>
          </cell>
          <cell r="AC73">
            <v>533751</v>
          </cell>
          <cell r="AD73">
            <v>0</v>
          </cell>
          <cell r="AE73">
            <v>0</v>
          </cell>
          <cell r="AF73">
            <v>0</v>
          </cell>
          <cell r="AG73">
            <v>533751</v>
          </cell>
          <cell r="AI73">
            <v>64</v>
          </cell>
          <cell r="AJ73">
            <v>64</v>
          </cell>
          <cell r="AK73" t="str">
            <v>CLINTON</v>
          </cell>
          <cell r="AL73">
            <v>488261</v>
          </cell>
          <cell r="AM73">
            <v>484402</v>
          </cell>
          <cell r="AN73">
            <v>3859</v>
          </cell>
          <cell r="AO73">
            <v>0</v>
          </cell>
          <cell r="AT73">
            <v>0</v>
          </cell>
          <cell r="AV73">
            <v>3859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3859</v>
          </cell>
          <cell r="BK73">
            <v>3859</v>
          </cell>
          <cell r="BL73">
            <v>0</v>
          </cell>
          <cell r="BN73">
            <v>0</v>
          </cell>
          <cell r="BO73">
            <v>0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3.5634166606938535</v>
          </cell>
          <cell r="E74">
            <v>50640</v>
          </cell>
          <cell r="F74">
            <v>3183</v>
          </cell>
          <cell r="G74">
            <v>53823</v>
          </cell>
          <cell r="I74">
            <v>9205</v>
          </cell>
          <cell r="J74" t="str">
            <v/>
          </cell>
          <cell r="K74">
            <v>3183</v>
          </cell>
          <cell r="L74">
            <v>12388</v>
          </cell>
          <cell r="N74">
            <v>41435</v>
          </cell>
          <cell r="P74">
            <v>0</v>
          </cell>
          <cell r="Q74">
            <v>9205</v>
          </cell>
          <cell r="R74">
            <v>3183</v>
          </cell>
          <cell r="S74">
            <v>12388</v>
          </cell>
          <cell r="V74">
            <v>0</v>
          </cell>
          <cell r="W74">
            <v>65</v>
          </cell>
          <cell r="X74">
            <v>3.5634166606938535</v>
          </cell>
          <cell r="Y74">
            <v>50640</v>
          </cell>
          <cell r="Z74">
            <v>0</v>
          </cell>
          <cell r="AA74">
            <v>50640</v>
          </cell>
          <cell r="AB74">
            <v>3183</v>
          </cell>
          <cell r="AC74">
            <v>53823</v>
          </cell>
          <cell r="AD74">
            <v>0</v>
          </cell>
          <cell r="AE74">
            <v>0</v>
          </cell>
          <cell r="AF74">
            <v>0</v>
          </cell>
          <cell r="AG74">
            <v>53823</v>
          </cell>
          <cell r="AI74">
            <v>65</v>
          </cell>
          <cell r="AJ74">
            <v>65</v>
          </cell>
          <cell r="AK74" t="str">
            <v>COHASSET</v>
          </cell>
          <cell r="AL74">
            <v>50640</v>
          </cell>
          <cell r="AM74">
            <v>41435</v>
          </cell>
          <cell r="AN74">
            <v>9205</v>
          </cell>
          <cell r="AO74">
            <v>0</v>
          </cell>
          <cell r="AT74">
            <v>0</v>
          </cell>
          <cell r="AV74">
            <v>9205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9205</v>
          </cell>
          <cell r="BK74">
            <v>9205</v>
          </cell>
          <cell r="BL74">
            <v>0</v>
          </cell>
          <cell r="BN74">
            <v>0</v>
          </cell>
          <cell r="BO74">
            <v>0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T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3.007518796992481</v>
          </cell>
          <cell r="E76">
            <v>45082</v>
          </cell>
          <cell r="F76">
            <v>2686</v>
          </cell>
          <cell r="G76">
            <v>47768</v>
          </cell>
          <cell r="I76">
            <v>0</v>
          </cell>
          <cell r="J76" t="str">
            <v/>
          </cell>
          <cell r="K76">
            <v>2686</v>
          </cell>
          <cell r="L76">
            <v>2686</v>
          </cell>
          <cell r="N76">
            <v>45082</v>
          </cell>
          <cell r="P76">
            <v>0</v>
          </cell>
          <cell r="Q76">
            <v>0</v>
          </cell>
          <cell r="R76">
            <v>2686</v>
          </cell>
          <cell r="S76">
            <v>2686</v>
          </cell>
          <cell r="V76">
            <v>0</v>
          </cell>
          <cell r="W76">
            <v>67</v>
          </cell>
          <cell r="X76">
            <v>3.007518796992481</v>
          </cell>
          <cell r="Y76">
            <v>45082</v>
          </cell>
          <cell r="Z76">
            <v>0</v>
          </cell>
          <cell r="AA76">
            <v>45082</v>
          </cell>
          <cell r="AB76">
            <v>2686</v>
          </cell>
          <cell r="AC76">
            <v>47768</v>
          </cell>
          <cell r="AD76">
            <v>0</v>
          </cell>
          <cell r="AE76">
            <v>0</v>
          </cell>
          <cell r="AF76">
            <v>0</v>
          </cell>
          <cell r="AG76">
            <v>47768</v>
          </cell>
          <cell r="AI76">
            <v>67</v>
          </cell>
          <cell r="AJ76">
            <v>67</v>
          </cell>
          <cell r="AK76" t="str">
            <v>CONCORD</v>
          </cell>
          <cell r="AL76">
            <v>45082</v>
          </cell>
          <cell r="AM76">
            <v>46119</v>
          </cell>
          <cell r="AN76">
            <v>0</v>
          </cell>
          <cell r="AO76">
            <v>0</v>
          </cell>
          <cell r="AT76">
            <v>0</v>
          </cell>
          <cell r="AV76">
            <v>0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3.4168564920273337</v>
          </cell>
          <cell r="E77">
            <v>40992</v>
          </cell>
          <cell r="F77">
            <v>3052</v>
          </cell>
          <cell r="G77">
            <v>44044</v>
          </cell>
          <cell r="I77">
            <v>4287</v>
          </cell>
          <cell r="J77" t="str">
            <v/>
          </cell>
          <cell r="K77">
            <v>3052</v>
          </cell>
          <cell r="L77">
            <v>7339</v>
          </cell>
          <cell r="N77">
            <v>36705</v>
          </cell>
          <cell r="P77">
            <v>0</v>
          </cell>
          <cell r="Q77">
            <v>4287</v>
          </cell>
          <cell r="R77">
            <v>3052</v>
          </cell>
          <cell r="S77">
            <v>7339</v>
          </cell>
          <cell r="V77">
            <v>0</v>
          </cell>
          <cell r="W77">
            <v>68</v>
          </cell>
          <cell r="X77">
            <v>3.4168564920273337</v>
          </cell>
          <cell r="Y77">
            <v>40992</v>
          </cell>
          <cell r="Z77">
            <v>0</v>
          </cell>
          <cell r="AA77">
            <v>40992</v>
          </cell>
          <cell r="AB77">
            <v>3052</v>
          </cell>
          <cell r="AC77">
            <v>44044</v>
          </cell>
          <cell r="AD77">
            <v>0</v>
          </cell>
          <cell r="AE77">
            <v>0</v>
          </cell>
          <cell r="AF77">
            <v>0</v>
          </cell>
          <cell r="AG77">
            <v>44044</v>
          </cell>
          <cell r="AI77">
            <v>68</v>
          </cell>
          <cell r="AJ77">
            <v>68</v>
          </cell>
          <cell r="AK77" t="str">
            <v>CONWAY</v>
          </cell>
          <cell r="AL77">
            <v>40992</v>
          </cell>
          <cell r="AM77">
            <v>36705</v>
          </cell>
          <cell r="AN77">
            <v>4287</v>
          </cell>
          <cell r="AO77">
            <v>0</v>
          </cell>
          <cell r="AT77">
            <v>0</v>
          </cell>
          <cell r="AV77">
            <v>4287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4287</v>
          </cell>
          <cell r="BK77">
            <v>4287</v>
          </cell>
          <cell r="BL77">
            <v>0</v>
          </cell>
          <cell r="BN77">
            <v>0</v>
          </cell>
          <cell r="BO77">
            <v>0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T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T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2.6666666666666661</v>
          </cell>
          <cell r="E80">
            <v>50256</v>
          </cell>
          <cell r="F80">
            <v>2382</v>
          </cell>
          <cell r="G80">
            <v>52638</v>
          </cell>
          <cell r="I80">
            <v>25958</v>
          </cell>
          <cell r="J80" t="str">
            <v/>
          </cell>
          <cell r="K80">
            <v>2382</v>
          </cell>
          <cell r="L80">
            <v>28340</v>
          </cell>
          <cell r="N80">
            <v>24298</v>
          </cell>
          <cell r="P80">
            <v>0</v>
          </cell>
          <cell r="Q80">
            <v>25958</v>
          </cell>
          <cell r="R80">
            <v>2382</v>
          </cell>
          <cell r="S80">
            <v>28340</v>
          </cell>
          <cell r="V80">
            <v>0</v>
          </cell>
          <cell r="W80">
            <v>71</v>
          </cell>
          <cell r="X80">
            <v>2.6666666666666661</v>
          </cell>
          <cell r="Y80">
            <v>50256</v>
          </cell>
          <cell r="Z80">
            <v>0</v>
          </cell>
          <cell r="AA80">
            <v>50256</v>
          </cell>
          <cell r="AB80">
            <v>2382</v>
          </cell>
          <cell r="AC80">
            <v>52638</v>
          </cell>
          <cell r="AD80">
            <v>0</v>
          </cell>
          <cell r="AE80">
            <v>0</v>
          </cell>
          <cell r="AF80">
            <v>0</v>
          </cell>
          <cell r="AG80">
            <v>52638</v>
          </cell>
          <cell r="AI80">
            <v>71</v>
          </cell>
          <cell r="AJ80">
            <v>71</v>
          </cell>
          <cell r="AK80" t="str">
            <v>DANVERS</v>
          </cell>
          <cell r="AL80">
            <v>50256</v>
          </cell>
          <cell r="AM80">
            <v>24298</v>
          </cell>
          <cell r="AN80">
            <v>25958</v>
          </cell>
          <cell r="AO80">
            <v>0</v>
          </cell>
          <cell r="AT80">
            <v>0</v>
          </cell>
          <cell r="AV80">
            <v>25958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25958</v>
          </cell>
          <cell r="BK80">
            <v>25958</v>
          </cell>
          <cell r="BL80">
            <v>0</v>
          </cell>
          <cell r="BN80">
            <v>0</v>
          </cell>
          <cell r="BO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11.265321285228451</v>
          </cell>
          <cell r="E81">
            <v>124934</v>
          </cell>
          <cell r="F81">
            <v>10058</v>
          </cell>
          <cell r="G81">
            <v>134992</v>
          </cell>
          <cell r="I81">
            <v>25730</v>
          </cell>
          <cell r="J81" t="str">
            <v/>
          </cell>
          <cell r="K81">
            <v>10058</v>
          </cell>
          <cell r="L81">
            <v>35788</v>
          </cell>
          <cell r="N81">
            <v>99204</v>
          </cell>
          <cell r="P81">
            <v>0</v>
          </cell>
          <cell r="Q81">
            <v>25730</v>
          </cell>
          <cell r="R81">
            <v>10058</v>
          </cell>
          <cell r="S81">
            <v>35788</v>
          </cell>
          <cell r="V81">
            <v>0</v>
          </cell>
          <cell r="W81">
            <v>72</v>
          </cell>
          <cell r="X81">
            <v>11.265321285228451</v>
          </cell>
          <cell r="Y81">
            <v>124934</v>
          </cell>
          <cell r="Z81">
            <v>0</v>
          </cell>
          <cell r="AA81">
            <v>124934</v>
          </cell>
          <cell r="AB81">
            <v>10058</v>
          </cell>
          <cell r="AC81">
            <v>134992</v>
          </cell>
          <cell r="AD81">
            <v>0</v>
          </cell>
          <cell r="AE81">
            <v>0</v>
          </cell>
          <cell r="AF81">
            <v>0</v>
          </cell>
          <cell r="AG81">
            <v>134992</v>
          </cell>
          <cell r="AI81">
            <v>72</v>
          </cell>
          <cell r="AJ81">
            <v>72</v>
          </cell>
          <cell r="AK81" t="str">
            <v>DARTMOUTH</v>
          </cell>
          <cell r="AL81">
            <v>124934</v>
          </cell>
          <cell r="AM81">
            <v>99204</v>
          </cell>
          <cell r="AN81">
            <v>25730</v>
          </cell>
          <cell r="AO81">
            <v>0</v>
          </cell>
          <cell r="AT81">
            <v>0</v>
          </cell>
          <cell r="AV81">
            <v>25730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25730</v>
          </cell>
          <cell r="BK81">
            <v>25730</v>
          </cell>
          <cell r="BL81">
            <v>0</v>
          </cell>
          <cell r="BN81">
            <v>0</v>
          </cell>
          <cell r="BO81">
            <v>0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7.466577647812807</v>
          </cell>
          <cell r="E82">
            <v>100428</v>
          </cell>
          <cell r="F82">
            <v>6667</v>
          </cell>
          <cell r="G82">
            <v>107095</v>
          </cell>
          <cell r="I82">
            <v>0</v>
          </cell>
          <cell r="J82" t="str">
            <v/>
          </cell>
          <cell r="K82">
            <v>6667</v>
          </cell>
          <cell r="L82">
            <v>6667</v>
          </cell>
          <cell r="N82">
            <v>100428</v>
          </cell>
          <cell r="P82">
            <v>0</v>
          </cell>
          <cell r="Q82">
            <v>0</v>
          </cell>
          <cell r="R82">
            <v>6667</v>
          </cell>
          <cell r="S82">
            <v>6667</v>
          </cell>
          <cell r="V82">
            <v>0</v>
          </cell>
          <cell r="W82">
            <v>73</v>
          </cell>
          <cell r="X82">
            <v>7.466577647812807</v>
          </cell>
          <cell r="Y82">
            <v>100428</v>
          </cell>
          <cell r="Z82">
            <v>0</v>
          </cell>
          <cell r="AA82">
            <v>100428</v>
          </cell>
          <cell r="AB82">
            <v>6667</v>
          </cell>
          <cell r="AC82">
            <v>107095</v>
          </cell>
          <cell r="AD82">
            <v>0</v>
          </cell>
          <cell r="AE82">
            <v>0</v>
          </cell>
          <cell r="AF82">
            <v>0</v>
          </cell>
          <cell r="AG82">
            <v>107095</v>
          </cell>
          <cell r="AI82">
            <v>73</v>
          </cell>
          <cell r="AJ82">
            <v>73</v>
          </cell>
          <cell r="AK82" t="str">
            <v>DEDHAM</v>
          </cell>
          <cell r="AL82">
            <v>100428</v>
          </cell>
          <cell r="AM82">
            <v>125186</v>
          </cell>
          <cell r="AN82">
            <v>0</v>
          </cell>
          <cell r="AO82">
            <v>0</v>
          </cell>
          <cell r="AT82">
            <v>0</v>
          </cell>
          <cell r="AV82">
            <v>0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3.4168564920273337</v>
          </cell>
          <cell r="E83">
            <v>42721</v>
          </cell>
          <cell r="F83">
            <v>3052</v>
          </cell>
          <cell r="G83">
            <v>45773</v>
          </cell>
          <cell r="I83">
            <v>3412</v>
          </cell>
          <cell r="J83" t="str">
            <v/>
          </cell>
          <cell r="K83">
            <v>3052</v>
          </cell>
          <cell r="L83">
            <v>6464</v>
          </cell>
          <cell r="N83">
            <v>39309</v>
          </cell>
          <cell r="P83">
            <v>0</v>
          </cell>
          <cell r="Q83">
            <v>3412</v>
          </cell>
          <cell r="R83">
            <v>3052</v>
          </cell>
          <cell r="S83">
            <v>6464</v>
          </cell>
          <cell r="V83">
            <v>0</v>
          </cell>
          <cell r="W83">
            <v>74</v>
          </cell>
          <cell r="X83">
            <v>3.4168564920273337</v>
          </cell>
          <cell r="Y83">
            <v>42721</v>
          </cell>
          <cell r="Z83">
            <v>0</v>
          </cell>
          <cell r="AA83">
            <v>42721</v>
          </cell>
          <cell r="AB83">
            <v>3052</v>
          </cell>
          <cell r="AC83">
            <v>45773</v>
          </cell>
          <cell r="AD83">
            <v>0</v>
          </cell>
          <cell r="AE83">
            <v>0</v>
          </cell>
          <cell r="AF83">
            <v>0</v>
          </cell>
          <cell r="AG83">
            <v>45773</v>
          </cell>
          <cell r="AI83">
            <v>74</v>
          </cell>
          <cell r="AJ83">
            <v>74</v>
          </cell>
          <cell r="AK83" t="str">
            <v>DEERFIELD</v>
          </cell>
          <cell r="AL83">
            <v>42721</v>
          </cell>
          <cell r="AM83">
            <v>39309</v>
          </cell>
          <cell r="AN83">
            <v>3412</v>
          </cell>
          <cell r="AO83">
            <v>0</v>
          </cell>
          <cell r="AT83">
            <v>0</v>
          </cell>
          <cell r="AV83">
            <v>3412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3412</v>
          </cell>
          <cell r="BK83">
            <v>3412</v>
          </cell>
          <cell r="BL83">
            <v>0</v>
          </cell>
          <cell r="BN83">
            <v>0</v>
          </cell>
          <cell r="BO83">
            <v>0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T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T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T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210.39398113169753</v>
          </cell>
          <cell r="E88">
            <v>2141315</v>
          </cell>
          <cell r="F88">
            <v>187877</v>
          </cell>
          <cell r="G88">
            <v>2329192</v>
          </cell>
          <cell r="I88">
            <v>170827</v>
          </cell>
          <cell r="J88" t="str">
            <v/>
          </cell>
          <cell r="K88">
            <v>187877</v>
          </cell>
          <cell r="L88">
            <v>358704</v>
          </cell>
          <cell r="N88">
            <v>1970488</v>
          </cell>
          <cell r="P88">
            <v>0</v>
          </cell>
          <cell r="Q88">
            <v>170827</v>
          </cell>
          <cell r="R88">
            <v>187877</v>
          </cell>
          <cell r="S88">
            <v>358704</v>
          </cell>
          <cell r="V88">
            <v>0</v>
          </cell>
          <cell r="W88">
            <v>79</v>
          </cell>
          <cell r="X88">
            <v>210.39398113169753</v>
          </cell>
          <cell r="Y88">
            <v>2141315</v>
          </cell>
          <cell r="Z88">
            <v>0</v>
          </cell>
          <cell r="AA88">
            <v>2141315</v>
          </cell>
          <cell r="AB88">
            <v>187877</v>
          </cell>
          <cell r="AC88">
            <v>2329192</v>
          </cell>
          <cell r="AD88">
            <v>0</v>
          </cell>
          <cell r="AE88">
            <v>0</v>
          </cell>
          <cell r="AF88">
            <v>0</v>
          </cell>
          <cell r="AG88">
            <v>2329192</v>
          </cell>
          <cell r="AI88">
            <v>79</v>
          </cell>
          <cell r="AJ88">
            <v>79</v>
          </cell>
          <cell r="AK88" t="str">
            <v>DRACUT</v>
          </cell>
          <cell r="AL88">
            <v>2141315</v>
          </cell>
          <cell r="AM88">
            <v>1970488</v>
          </cell>
          <cell r="AN88">
            <v>170827</v>
          </cell>
          <cell r="AO88">
            <v>0</v>
          </cell>
          <cell r="AT88">
            <v>0</v>
          </cell>
          <cell r="AV88">
            <v>170827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170827</v>
          </cell>
          <cell r="BK88">
            <v>170827</v>
          </cell>
          <cell r="BL88">
            <v>0</v>
          </cell>
          <cell r="BN88">
            <v>0</v>
          </cell>
          <cell r="BO88">
            <v>0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T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T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14.670414937869495</v>
          </cell>
          <cell r="E91">
            <v>198415</v>
          </cell>
          <cell r="F91">
            <v>13110</v>
          </cell>
          <cell r="G91">
            <v>211525</v>
          </cell>
          <cell r="I91">
            <v>35449</v>
          </cell>
          <cell r="J91" t="str">
            <v/>
          </cell>
          <cell r="K91">
            <v>13110</v>
          </cell>
          <cell r="L91">
            <v>48559</v>
          </cell>
          <cell r="N91">
            <v>162966</v>
          </cell>
          <cell r="P91">
            <v>0</v>
          </cell>
          <cell r="Q91">
            <v>35449</v>
          </cell>
          <cell r="R91">
            <v>13110</v>
          </cell>
          <cell r="S91">
            <v>48559</v>
          </cell>
          <cell r="V91">
            <v>0</v>
          </cell>
          <cell r="W91">
            <v>82</v>
          </cell>
          <cell r="X91">
            <v>14.670414937869495</v>
          </cell>
          <cell r="Y91">
            <v>198415</v>
          </cell>
          <cell r="Z91">
            <v>0</v>
          </cell>
          <cell r="AA91">
            <v>198415</v>
          </cell>
          <cell r="AB91">
            <v>13110</v>
          </cell>
          <cell r="AC91">
            <v>211525</v>
          </cell>
          <cell r="AD91">
            <v>0</v>
          </cell>
          <cell r="AE91">
            <v>0</v>
          </cell>
          <cell r="AF91">
            <v>0</v>
          </cell>
          <cell r="AG91">
            <v>211525</v>
          </cell>
          <cell r="AI91">
            <v>82</v>
          </cell>
          <cell r="AJ91">
            <v>82</v>
          </cell>
          <cell r="AK91" t="str">
            <v>DUXBURY</v>
          </cell>
          <cell r="AL91">
            <v>198415</v>
          </cell>
          <cell r="AM91">
            <v>162966</v>
          </cell>
          <cell r="AN91">
            <v>35449</v>
          </cell>
          <cell r="AO91">
            <v>0</v>
          </cell>
          <cell r="AT91">
            <v>0</v>
          </cell>
          <cell r="AV91">
            <v>35449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35449</v>
          </cell>
          <cell r="BK91">
            <v>35449</v>
          </cell>
          <cell r="BL91">
            <v>0</v>
          </cell>
          <cell r="BN91">
            <v>0</v>
          </cell>
          <cell r="BO91">
            <v>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6.049178804747454</v>
          </cell>
          <cell r="E92">
            <v>53849</v>
          </cell>
          <cell r="F92">
            <v>5406</v>
          </cell>
          <cell r="G92">
            <v>59255</v>
          </cell>
          <cell r="I92">
            <v>9256</v>
          </cell>
          <cell r="J92" t="str">
            <v/>
          </cell>
          <cell r="K92">
            <v>5406</v>
          </cell>
          <cell r="L92">
            <v>14662</v>
          </cell>
          <cell r="N92">
            <v>44593</v>
          </cell>
          <cell r="P92">
            <v>0</v>
          </cell>
          <cell r="Q92">
            <v>9256</v>
          </cell>
          <cell r="R92">
            <v>5406</v>
          </cell>
          <cell r="S92">
            <v>14662</v>
          </cell>
          <cell r="V92">
            <v>0</v>
          </cell>
          <cell r="W92">
            <v>83</v>
          </cell>
          <cell r="X92">
            <v>6.049178804747454</v>
          </cell>
          <cell r="Y92">
            <v>53849</v>
          </cell>
          <cell r="Z92">
            <v>0</v>
          </cell>
          <cell r="AA92">
            <v>53849</v>
          </cell>
          <cell r="AB92">
            <v>5406</v>
          </cell>
          <cell r="AC92">
            <v>59255</v>
          </cell>
          <cell r="AD92">
            <v>0</v>
          </cell>
          <cell r="AE92">
            <v>0</v>
          </cell>
          <cell r="AF92">
            <v>0</v>
          </cell>
          <cell r="AG92">
            <v>59255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53849</v>
          </cell>
          <cell r="AM92">
            <v>44593</v>
          </cell>
          <cell r="AN92">
            <v>9256</v>
          </cell>
          <cell r="AO92">
            <v>0</v>
          </cell>
          <cell r="AT92">
            <v>0</v>
          </cell>
          <cell r="AV92">
            <v>9256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9256</v>
          </cell>
          <cell r="BK92">
            <v>9256</v>
          </cell>
          <cell r="BL92">
            <v>0</v>
          </cell>
          <cell r="BN92">
            <v>0</v>
          </cell>
          <cell r="BO92">
            <v>0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T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T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101.35574140933956</v>
          </cell>
          <cell r="E95">
            <v>1015824</v>
          </cell>
          <cell r="F95">
            <v>90520</v>
          </cell>
          <cell r="G95">
            <v>1106344</v>
          </cell>
          <cell r="I95">
            <v>38246</v>
          </cell>
          <cell r="J95" t="str">
            <v/>
          </cell>
          <cell r="K95">
            <v>90520</v>
          </cell>
          <cell r="L95">
            <v>128766</v>
          </cell>
          <cell r="N95">
            <v>977578</v>
          </cell>
          <cell r="P95">
            <v>0</v>
          </cell>
          <cell r="Q95">
            <v>38246</v>
          </cell>
          <cell r="R95">
            <v>90520</v>
          </cell>
          <cell r="S95">
            <v>128766</v>
          </cell>
          <cell r="V95">
            <v>0</v>
          </cell>
          <cell r="W95">
            <v>86</v>
          </cell>
          <cell r="X95">
            <v>101.35574140933956</v>
          </cell>
          <cell r="Y95">
            <v>1015824</v>
          </cell>
          <cell r="Z95">
            <v>0</v>
          </cell>
          <cell r="AA95">
            <v>1015824</v>
          </cell>
          <cell r="AB95">
            <v>90520</v>
          </cell>
          <cell r="AC95">
            <v>1106344</v>
          </cell>
          <cell r="AD95">
            <v>0</v>
          </cell>
          <cell r="AE95">
            <v>0</v>
          </cell>
          <cell r="AF95">
            <v>0</v>
          </cell>
          <cell r="AG95">
            <v>1106344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1015824</v>
          </cell>
          <cell r="AM95">
            <v>977578</v>
          </cell>
          <cell r="AN95">
            <v>38246</v>
          </cell>
          <cell r="AO95">
            <v>0</v>
          </cell>
          <cell r="AT95">
            <v>0</v>
          </cell>
          <cell r="AV95">
            <v>38246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38246</v>
          </cell>
          <cell r="BK95">
            <v>38246</v>
          </cell>
          <cell r="BL95">
            <v>0</v>
          </cell>
          <cell r="BN95">
            <v>0</v>
          </cell>
          <cell r="BO95">
            <v>0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9.5682771259829273</v>
          </cell>
          <cell r="E96">
            <v>108790</v>
          </cell>
          <cell r="F96">
            <v>8547</v>
          </cell>
          <cell r="G96">
            <v>117337</v>
          </cell>
          <cell r="I96">
            <v>0</v>
          </cell>
          <cell r="J96" t="str">
            <v/>
          </cell>
          <cell r="K96">
            <v>8547</v>
          </cell>
          <cell r="L96">
            <v>8547</v>
          </cell>
          <cell r="N96">
            <v>108790</v>
          </cell>
          <cell r="P96">
            <v>0</v>
          </cell>
          <cell r="Q96">
            <v>0</v>
          </cell>
          <cell r="R96">
            <v>8547</v>
          </cell>
          <cell r="S96">
            <v>8547</v>
          </cell>
          <cell r="V96">
            <v>0</v>
          </cell>
          <cell r="W96">
            <v>87</v>
          </cell>
          <cell r="X96">
            <v>9.5682771259829273</v>
          </cell>
          <cell r="Y96">
            <v>108790</v>
          </cell>
          <cell r="Z96">
            <v>0</v>
          </cell>
          <cell r="AA96">
            <v>108790</v>
          </cell>
          <cell r="AB96">
            <v>8547</v>
          </cell>
          <cell r="AC96">
            <v>117337</v>
          </cell>
          <cell r="AD96">
            <v>0</v>
          </cell>
          <cell r="AE96">
            <v>0</v>
          </cell>
          <cell r="AF96">
            <v>0</v>
          </cell>
          <cell r="AG96">
            <v>117337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108790</v>
          </cell>
          <cell r="AM96">
            <v>120037</v>
          </cell>
          <cell r="AN96">
            <v>0</v>
          </cell>
          <cell r="AO96">
            <v>0</v>
          </cell>
          <cell r="AT96">
            <v>0</v>
          </cell>
          <cell r="AV96">
            <v>0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9.3227091633466141</v>
          </cell>
          <cell r="E97">
            <v>102531</v>
          </cell>
          <cell r="F97">
            <v>8320</v>
          </cell>
          <cell r="G97">
            <v>110851</v>
          </cell>
          <cell r="I97">
            <v>4818</v>
          </cell>
          <cell r="J97" t="str">
            <v/>
          </cell>
          <cell r="K97">
            <v>8320</v>
          </cell>
          <cell r="L97">
            <v>13138</v>
          </cell>
          <cell r="N97">
            <v>97713</v>
          </cell>
          <cell r="P97">
            <v>0</v>
          </cell>
          <cell r="Q97">
            <v>4818</v>
          </cell>
          <cell r="R97">
            <v>8320</v>
          </cell>
          <cell r="S97">
            <v>13138</v>
          </cell>
          <cell r="V97">
            <v>0</v>
          </cell>
          <cell r="W97">
            <v>88</v>
          </cell>
          <cell r="X97">
            <v>9.3227091633466141</v>
          </cell>
          <cell r="Y97">
            <v>102531</v>
          </cell>
          <cell r="Z97">
            <v>0</v>
          </cell>
          <cell r="AA97">
            <v>102531</v>
          </cell>
          <cell r="AB97">
            <v>8320</v>
          </cell>
          <cell r="AC97">
            <v>110851</v>
          </cell>
          <cell r="AD97">
            <v>0</v>
          </cell>
          <cell r="AE97">
            <v>0</v>
          </cell>
          <cell r="AF97">
            <v>0</v>
          </cell>
          <cell r="AG97">
            <v>110851</v>
          </cell>
          <cell r="AI97">
            <v>88</v>
          </cell>
          <cell r="AJ97">
            <v>88</v>
          </cell>
          <cell r="AK97" t="str">
            <v>EASTON</v>
          </cell>
          <cell r="AL97">
            <v>102531</v>
          </cell>
          <cell r="AM97">
            <v>97713</v>
          </cell>
          <cell r="AN97">
            <v>4818</v>
          </cell>
          <cell r="AO97">
            <v>0</v>
          </cell>
          <cell r="AT97">
            <v>0</v>
          </cell>
          <cell r="AV97">
            <v>4818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4818</v>
          </cell>
          <cell r="BK97">
            <v>4818</v>
          </cell>
          <cell r="BL97">
            <v>0</v>
          </cell>
          <cell r="BN97">
            <v>0</v>
          </cell>
          <cell r="BO97">
            <v>0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38.426966292134829</v>
          </cell>
          <cell r="E98">
            <v>901917</v>
          </cell>
          <cell r="F98">
            <v>34317</v>
          </cell>
          <cell r="G98">
            <v>936234</v>
          </cell>
          <cell r="I98">
            <v>39963</v>
          </cell>
          <cell r="J98" t="str">
            <v/>
          </cell>
          <cell r="K98">
            <v>34317</v>
          </cell>
          <cell r="L98">
            <v>74280</v>
          </cell>
          <cell r="N98">
            <v>861954</v>
          </cell>
          <cell r="P98">
            <v>0</v>
          </cell>
          <cell r="Q98">
            <v>39963</v>
          </cell>
          <cell r="R98">
            <v>34317</v>
          </cell>
          <cell r="S98">
            <v>74280</v>
          </cell>
          <cell r="V98">
            <v>0</v>
          </cell>
          <cell r="W98">
            <v>89</v>
          </cell>
          <cell r="X98">
            <v>38.426966292134829</v>
          </cell>
          <cell r="Y98">
            <v>901917</v>
          </cell>
          <cell r="Z98">
            <v>0</v>
          </cell>
          <cell r="AA98">
            <v>901917</v>
          </cell>
          <cell r="AB98">
            <v>34317</v>
          </cell>
          <cell r="AC98">
            <v>936234</v>
          </cell>
          <cell r="AD98">
            <v>0</v>
          </cell>
          <cell r="AE98">
            <v>0</v>
          </cell>
          <cell r="AF98">
            <v>0</v>
          </cell>
          <cell r="AG98">
            <v>936234</v>
          </cell>
          <cell r="AI98">
            <v>89</v>
          </cell>
          <cell r="AJ98">
            <v>89</v>
          </cell>
          <cell r="AK98" t="str">
            <v>EDGARTOWN</v>
          </cell>
          <cell r="AL98">
            <v>901917</v>
          </cell>
          <cell r="AM98">
            <v>861954</v>
          </cell>
          <cell r="AN98">
            <v>39963</v>
          </cell>
          <cell r="AO98">
            <v>0</v>
          </cell>
          <cell r="AT98">
            <v>0</v>
          </cell>
          <cell r="AV98">
            <v>39963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39963</v>
          </cell>
          <cell r="BK98">
            <v>39963</v>
          </cell>
          <cell r="BL98">
            <v>0</v>
          </cell>
          <cell r="BN98">
            <v>0</v>
          </cell>
          <cell r="BO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T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10.134349521446291</v>
          </cell>
          <cell r="E100">
            <v>186636</v>
          </cell>
          <cell r="F100">
            <v>9051</v>
          </cell>
          <cell r="G100">
            <v>195687</v>
          </cell>
          <cell r="I100">
            <v>18339</v>
          </cell>
          <cell r="J100" t="str">
            <v/>
          </cell>
          <cell r="K100">
            <v>9051</v>
          </cell>
          <cell r="L100">
            <v>27390</v>
          </cell>
          <cell r="N100">
            <v>168297</v>
          </cell>
          <cell r="P100">
            <v>0</v>
          </cell>
          <cell r="Q100">
            <v>18339</v>
          </cell>
          <cell r="R100">
            <v>9051</v>
          </cell>
          <cell r="S100">
            <v>27390</v>
          </cell>
          <cell r="V100">
            <v>0</v>
          </cell>
          <cell r="W100">
            <v>91</v>
          </cell>
          <cell r="X100">
            <v>10.134349521446291</v>
          </cell>
          <cell r="Y100">
            <v>186636</v>
          </cell>
          <cell r="Z100">
            <v>0</v>
          </cell>
          <cell r="AA100">
            <v>186636</v>
          </cell>
          <cell r="AB100">
            <v>9051</v>
          </cell>
          <cell r="AC100">
            <v>195687</v>
          </cell>
          <cell r="AD100">
            <v>0</v>
          </cell>
          <cell r="AE100">
            <v>0</v>
          </cell>
          <cell r="AF100">
            <v>0</v>
          </cell>
          <cell r="AG100">
            <v>195687</v>
          </cell>
          <cell r="AI100">
            <v>91</v>
          </cell>
          <cell r="AJ100">
            <v>91</v>
          </cell>
          <cell r="AK100" t="str">
            <v>ERVING</v>
          </cell>
          <cell r="AL100">
            <v>186636</v>
          </cell>
          <cell r="AM100">
            <v>168297</v>
          </cell>
          <cell r="AN100">
            <v>18339</v>
          </cell>
          <cell r="AO100">
            <v>0</v>
          </cell>
          <cell r="AT100">
            <v>0</v>
          </cell>
          <cell r="AV100">
            <v>18339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18339</v>
          </cell>
          <cell r="BK100">
            <v>18339</v>
          </cell>
          <cell r="BL100">
            <v>0</v>
          </cell>
          <cell r="BN100">
            <v>0</v>
          </cell>
          <cell r="BO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T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666.38213598987409</v>
          </cell>
          <cell r="E102">
            <v>7266672</v>
          </cell>
          <cell r="F102">
            <v>595081</v>
          </cell>
          <cell r="G102">
            <v>7861753</v>
          </cell>
          <cell r="I102">
            <v>923334</v>
          </cell>
          <cell r="J102" t="str">
            <v/>
          </cell>
          <cell r="K102">
            <v>595081</v>
          </cell>
          <cell r="L102">
            <v>1518415</v>
          </cell>
          <cell r="N102">
            <v>6343338</v>
          </cell>
          <cell r="P102">
            <v>0</v>
          </cell>
          <cell r="Q102">
            <v>923334</v>
          </cell>
          <cell r="R102">
            <v>595081</v>
          </cell>
          <cell r="S102">
            <v>1518415</v>
          </cell>
          <cell r="V102">
            <v>0</v>
          </cell>
          <cell r="W102">
            <v>93</v>
          </cell>
          <cell r="X102">
            <v>666.38213598987409</v>
          </cell>
          <cell r="Y102">
            <v>7266672</v>
          </cell>
          <cell r="Z102">
            <v>0</v>
          </cell>
          <cell r="AA102">
            <v>7266672</v>
          </cell>
          <cell r="AB102">
            <v>595081</v>
          </cell>
          <cell r="AC102">
            <v>7861753</v>
          </cell>
          <cell r="AD102">
            <v>0</v>
          </cell>
          <cell r="AE102">
            <v>0</v>
          </cell>
          <cell r="AF102">
            <v>0</v>
          </cell>
          <cell r="AG102">
            <v>7861753</v>
          </cell>
          <cell r="AI102">
            <v>93</v>
          </cell>
          <cell r="AJ102">
            <v>93</v>
          </cell>
          <cell r="AK102" t="str">
            <v>EVERETT</v>
          </cell>
          <cell r="AL102">
            <v>7266672</v>
          </cell>
          <cell r="AM102">
            <v>6343338</v>
          </cell>
          <cell r="AN102">
            <v>923334</v>
          </cell>
          <cell r="AO102">
            <v>0</v>
          </cell>
          <cell r="AT102">
            <v>0</v>
          </cell>
          <cell r="AV102">
            <v>923334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923334</v>
          </cell>
          <cell r="BK102">
            <v>923334</v>
          </cell>
          <cell r="BL102">
            <v>0</v>
          </cell>
          <cell r="BN102">
            <v>0</v>
          </cell>
          <cell r="BO102">
            <v>0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2.1062992125984255</v>
          </cell>
          <cell r="E103">
            <v>31040</v>
          </cell>
          <cell r="F103">
            <v>1880</v>
          </cell>
          <cell r="G103">
            <v>32920</v>
          </cell>
          <cell r="I103">
            <v>4788</v>
          </cell>
          <cell r="J103" t="str">
            <v/>
          </cell>
          <cell r="K103">
            <v>1880</v>
          </cell>
          <cell r="L103">
            <v>6668</v>
          </cell>
          <cell r="N103">
            <v>26252</v>
          </cell>
          <cell r="P103">
            <v>0</v>
          </cell>
          <cell r="Q103">
            <v>4788</v>
          </cell>
          <cell r="R103">
            <v>1880</v>
          </cell>
          <cell r="S103">
            <v>6668</v>
          </cell>
          <cell r="V103">
            <v>0</v>
          </cell>
          <cell r="W103">
            <v>94</v>
          </cell>
          <cell r="X103">
            <v>2.1062992125984255</v>
          </cell>
          <cell r="Y103">
            <v>31040</v>
          </cell>
          <cell r="Z103">
            <v>0</v>
          </cell>
          <cell r="AA103">
            <v>31040</v>
          </cell>
          <cell r="AB103">
            <v>1880</v>
          </cell>
          <cell r="AC103">
            <v>32920</v>
          </cell>
          <cell r="AD103">
            <v>0</v>
          </cell>
          <cell r="AE103">
            <v>0</v>
          </cell>
          <cell r="AF103">
            <v>0</v>
          </cell>
          <cell r="AG103">
            <v>32920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31040</v>
          </cell>
          <cell r="AM103">
            <v>26252</v>
          </cell>
          <cell r="AN103">
            <v>4788</v>
          </cell>
          <cell r="AO103">
            <v>0</v>
          </cell>
          <cell r="AT103">
            <v>0</v>
          </cell>
          <cell r="AV103">
            <v>4788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4788</v>
          </cell>
          <cell r="BK103">
            <v>4788</v>
          </cell>
          <cell r="BL103">
            <v>0</v>
          </cell>
          <cell r="BN103">
            <v>0</v>
          </cell>
          <cell r="BO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1405.3396001078709</v>
          </cell>
          <cell r="E104">
            <v>14322627</v>
          </cell>
          <cell r="F104">
            <v>1254966</v>
          </cell>
          <cell r="G104">
            <v>15577593</v>
          </cell>
          <cell r="I104">
            <v>3342861.5</v>
          </cell>
          <cell r="J104" t="str">
            <v/>
          </cell>
          <cell r="K104">
            <v>1254966</v>
          </cell>
          <cell r="L104">
            <v>4597827.5</v>
          </cell>
          <cell r="N104">
            <v>10979765.5</v>
          </cell>
          <cell r="P104">
            <v>0</v>
          </cell>
          <cell r="Q104">
            <v>3342861.5</v>
          </cell>
          <cell r="R104">
            <v>1254966</v>
          </cell>
          <cell r="S104">
            <v>4597827.5</v>
          </cell>
          <cell r="V104">
            <v>0</v>
          </cell>
          <cell r="W104">
            <v>95</v>
          </cell>
          <cell r="X104">
            <v>1405.3396001078709</v>
          </cell>
          <cell r="Y104">
            <v>14322627</v>
          </cell>
          <cell r="Z104">
            <v>0</v>
          </cell>
          <cell r="AA104">
            <v>14322627</v>
          </cell>
          <cell r="AB104">
            <v>1254966</v>
          </cell>
          <cell r="AC104">
            <v>15577593</v>
          </cell>
          <cell r="AD104">
            <v>0</v>
          </cell>
          <cell r="AE104">
            <v>0</v>
          </cell>
          <cell r="AF104">
            <v>0</v>
          </cell>
          <cell r="AG104">
            <v>15577593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14322627</v>
          </cell>
          <cell r="AM104">
            <v>12408840</v>
          </cell>
          <cell r="AN104">
            <v>1913787</v>
          </cell>
          <cell r="AO104">
            <v>1429074.5</v>
          </cell>
          <cell r="AT104">
            <v>0</v>
          </cell>
          <cell r="AV104">
            <v>3342861.5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1913787</v>
          </cell>
          <cell r="BK104">
            <v>1913787</v>
          </cell>
          <cell r="BL104">
            <v>0</v>
          </cell>
          <cell r="BN104">
            <v>0</v>
          </cell>
          <cell r="BO104">
            <v>0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64.767374664591969</v>
          </cell>
          <cell r="E105">
            <v>928918</v>
          </cell>
          <cell r="F105">
            <v>57831</v>
          </cell>
          <cell r="G105">
            <v>986749</v>
          </cell>
          <cell r="I105">
            <v>51408</v>
          </cell>
          <cell r="J105" t="str">
            <v/>
          </cell>
          <cell r="K105">
            <v>57831</v>
          </cell>
          <cell r="L105">
            <v>109239</v>
          </cell>
          <cell r="N105">
            <v>877510</v>
          </cell>
          <cell r="P105">
            <v>0</v>
          </cell>
          <cell r="Q105">
            <v>51408</v>
          </cell>
          <cell r="R105">
            <v>57831</v>
          </cell>
          <cell r="S105">
            <v>109239</v>
          </cell>
          <cell r="V105">
            <v>0</v>
          </cell>
          <cell r="W105">
            <v>96</v>
          </cell>
          <cell r="X105">
            <v>64.767374664591969</v>
          </cell>
          <cell r="Y105">
            <v>928918</v>
          </cell>
          <cell r="Z105">
            <v>0</v>
          </cell>
          <cell r="AA105">
            <v>928918</v>
          </cell>
          <cell r="AB105">
            <v>57831</v>
          </cell>
          <cell r="AC105">
            <v>986749</v>
          </cell>
          <cell r="AD105">
            <v>0</v>
          </cell>
          <cell r="AE105">
            <v>0</v>
          </cell>
          <cell r="AF105">
            <v>0</v>
          </cell>
          <cell r="AG105">
            <v>986749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928918</v>
          </cell>
          <cell r="AM105">
            <v>877510</v>
          </cell>
          <cell r="AN105">
            <v>51408</v>
          </cell>
          <cell r="AO105">
            <v>0</v>
          </cell>
          <cell r="AT105">
            <v>0</v>
          </cell>
          <cell r="AV105">
            <v>51408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51408</v>
          </cell>
          <cell r="BK105">
            <v>51408</v>
          </cell>
          <cell r="BL105">
            <v>0</v>
          </cell>
          <cell r="BN105">
            <v>0</v>
          </cell>
          <cell r="BO105">
            <v>0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200.33573124482993</v>
          </cell>
          <cell r="E106">
            <v>2190840</v>
          </cell>
          <cell r="F106">
            <v>178893</v>
          </cell>
          <cell r="G106">
            <v>2369733</v>
          </cell>
          <cell r="I106">
            <v>213876</v>
          </cell>
          <cell r="J106" t="str">
            <v/>
          </cell>
          <cell r="K106">
            <v>178893</v>
          </cell>
          <cell r="L106">
            <v>392769</v>
          </cell>
          <cell r="N106">
            <v>1976964</v>
          </cell>
          <cell r="P106">
            <v>0</v>
          </cell>
          <cell r="Q106">
            <v>213876</v>
          </cell>
          <cell r="R106">
            <v>178893</v>
          </cell>
          <cell r="S106">
            <v>392769</v>
          </cell>
          <cell r="V106">
            <v>0</v>
          </cell>
          <cell r="W106">
            <v>97</v>
          </cell>
          <cell r="X106">
            <v>200.33573124482993</v>
          </cell>
          <cell r="Y106">
            <v>2190840</v>
          </cell>
          <cell r="Z106">
            <v>0</v>
          </cell>
          <cell r="AA106">
            <v>2190840</v>
          </cell>
          <cell r="AB106">
            <v>178893</v>
          </cell>
          <cell r="AC106">
            <v>2369733</v>
          </cell>
          <cell r="AD106">
            <v>0</v>
          </cell>
          <cell r="AE106">
            <v>0</v>
          </cell>
          <cell r="AF106">
            <v>0</v>
          </cell>
          <cell r="AG106">
            <v>2369733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2190840</v>
          </cell>
          <cell r="AM106">
            <v>1976964</v>
          </cell>
          <cell r="AN106">
            <v>213876</v>
          </cell>
          <cell r="AO106">
            <v>0</v>
          </cell>
          <cell r="AT106">
            <v>0</v>
          </cell>
          <cell r="AV106">
            <v>213876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213876</v>
          </cell>
          <cell r="BK106">
            <v>213876</v>
          </cell>
          <cell r="BL106">
            <v>0</v>
          </cell>
          <cell r="BN106">
            <v>0</v>
          </cell>
          <cell r="BO106">
            <v>0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3.0849858356940509</v>
          </cell>
          <cell r="E107">
            <v>48090</v>
          </cell>
          <cell r="F107">
            <v>2758</v>
          </cell>
          <cell r="G107">
            <v>50848</v>
          </cell>
          <cell r="I107">
            <v>0</v>
          </cell>
          <cell r="J107" t="str">
            <v/>
          </cell>
          <cell r="K107">
            <v>2758</v>
          </cell>
          <cell r="L107">
            <v>2758</v>
          </cell>
          <cell r="N107">
            <v>48090</v>
          </cell>
          <cell r="P107">
            <v>0</v>
          </cell>
          <cell r="Q107">
            <v>0</v>
          </cell>
          <cell r="R107">
            <v>2758</v>
          </cell>
          <cell r="S107">
            <v>2758</v>
          </cell>
          <cell r="V107">
            <v>0</v>
          </cell>
          <cell r="W107">
            <v>98</v>
          </cell>
          <cell r="X107">
            <v>3.0849858356940509</v>
          </cell>
          <cell r="Y107">
            <v>48090</v>
          </cell>
          <cell r="Z107">
            <v>0</v>
          </cell>
          <cell r="AA107">
            <v>48090</v>
          </cell>
          <cell r="AB107">
            <v>2758</v>
          </cell>
          <cell r="AC107">
            <v>50848</v>
          </cell>
          <cell r="AD107">
            <v>0</v>
          </cell>
          <cell r="AE107">
            <v>0</v>
          </cell>
          <cell r="AF107">
            <v>0</v>
          </cell>
          <cell r="AG107">
            <v>50848</v>
          </cell>
          <cell r="AI107">
            <v>98</v>
          </cell>
          <cell r="AJ107">
            <v>98</v>
          </cell>
          <cell r="AK107" t="str">
            <v>FLORIDA</v>
          </cell>
          <cell r="AL107">
            <v>48090</v>
          </cell>
          <cell r="AM107">
            <v>53202</v>
          </cell>
          <cell r="AN107">
            <v>0</v>
          </cell>
          <cell r="AO107">
            <v>0</v>
          </cell>
          <cell r="AT107">
            <v>0</v>
          </cell>
          <cell r="AV107">
            <v>0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112.90836653386457</v>
          </cell>
          <cell r="E108">
            <v>1476046</v>
          </cell>
          <cell r="F108">
            <v>100828</v>
          </cell>
          <cell r="G108">
            <v>1576874</v>
          </cell>
          <cell r="I108">
            <v>60245</v>
          </cell>
          <cell r="J108" t="str">
            <v/>
          </cell>
          <cell r="K108">
            <v>100828</v>
          </cell>
          <cell r="L108">
            <v>161073</v>
          </cell>
          <cell r="N108">
            <v>1415801</v>
          </cell>
          <cell r="P108">
            <v>0</v>
          </cell>
          <cell r="Q108">
            <v>60245</v>
          </cell>
          <cell r="R108">
            <v>100828</v>
          </cell>
          <cell r="S108">
            <v>161073</v>
          </cell>
          <cell r="V108">
            <v>0</v>
          </cell>
          <cell r="W108">
            <v>99</v>
          </cell>
          <cell r="X108">
            <v>112.90836653386457</v>
          </cell>
          <cell r="Y108">
            <v>1476046</v>
          </cell>
          <cell r="Z108">
            <v>0</v>
          </cell>
          <cell r="AA108">
            <v>1476046</v>
          </cell>
          <cell r="AB108">
            <v>100828</v>
          </cell>
          <cell r="AC108">
            <v>1576874</v>
          </cell>
          <cell r="AD108">
            <v>0</v>
          </cell>
          <cell r="AE108">
            <v>0</v>
          </cell>
          <cell r="AF108">
            <v>0</v>
          </cell>
          <cell r="AG108">
            <v>1576874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1476046</v>
          </cell>
          <cell r="AM108">
            <v>1415801</v>
          </cell>
          <cell r="AN108">
            <v>60245</v>
          </cell>
          <cell r="AO108">
            <v>0</v>
          </cell>
          <cell r="AT108">
            <v>0</v>
          </cell>
          <cell r="AV108">
            <v>60245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60245</v>
          </cell>
          <cell r="BK108">
            <v>60245</v>
          </cell>
          <cell r="BL108">
            <v>0</v>
          </cell>
          <cell r="BN108">
            <v>0</v>
          </cell>
          <cell r="BO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326.70490977800154</v>
          </cell>
          <cell r="E109">
            <v>4392306</v>
          </cell>
          <cell r="F109">
            <v>291749</v>
          </cell>
          <cell r="G109">
            <v>4684055</v>
          </cell>
          <cell r="I109">
            <v>0</v>
          </cell>
          <cell r="J109" t="str">
            <v/>
          </cell>
          <cell r="K109">
            <v>291749</v>
          </cell>
          <cell r="L109">
            <v>291749</v>
          </cell>
          <cell r="N109">
            <v>4392306</v>
          </cell>
          <cell r="P109">
            <v>0</v>
          </cell>
          <cell r="Q109">
            <v>0</v>
          </cell>
          <cell r="R109">
            <v>291749</v>
          </cell>
          <cell r="S109">
            <v>291749</v>
          </cell>
          <cell r="V109">
            <v>0</v>
          </cell>
          <cell r="W109">
            <v>100</v>
          </cell>
          <cell r="X109">
            <v>326.70490977800154</v>
          </cell>
          <cell r="Y109">
            <v>4392306</v>
          </cell>
          <cell r="Z109">
            <v>0</v>
          </cell>
          <cell r="AA109">
            <v>4392306</v>
          </cell>
          <cell r="AB109">
            <v>291749</v>
          </cell>
          <cell r="AC109">
            <v>4684055</v>
          </cell>
          <cell r="AD109">
            <v>0</v>
          </cell>
          <cell r="AE109">
            <v>0</v>
          </cell>
          <cell r="AF109">
            <v>0</v>
          </cell>
          <cell r="AG109">
            <v>4684055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4392306</v>
          </cell>
          <cell r="AM109">
            <v>4458009</v>
          </cell>
          <cell r="AN109">
            <v>0</v>
          </cell>
          <cell r="AO109">
            <v>0</v>
          </cell>
          <cell r="AT109">
            <v>0</v>
          </cell>
          <cell r="AV109">
            <v>0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433.82427781833348</v>
          </cell>
          <cell r="E110">
            <v>4314896</v>
          </cell>
          <cell r="F110">
            <v>387407</v>
          </cell>
          <cell r="G110">
            <v>4702303</v>
          </cell>
          <cell r="I110">
            <v>105596</v>
          </cell>
          <cell r="J110" t="str">
            <v/>
          </cell>
          <cell r="K110">
            <v>387407</v>
          </cell>
          <cell r="L110">
            <v>493003</v>
          </cell>
          <cell r="N110">
            <v>4209300</v>
          </cell>
          <cell r="P110">
            <v>0</v>
          </cell>
          <cell r="Q110">
            <v>105596</v>
          </cell>
          <cell r="R110">
            <v>387407</v>
          </cell>
          <cell r="S110">
            <v>493003</v>
          </cell>
          <cell r="V110">
            <v>0</v>
          </cell>
          <cell r="W110">
            <v>101</v>
          </cell>
          <cell r="X110">
            <v>433.82427781833348</v>
          </cell>
          <cell r="Y110">
            <v>4314896</v>
          </cell>
          <cell r="Z110">
            <v>0</v>
          </cell>
          <cell r="AA110">
            <v>4314896</v>
          </cell>
          <cell r="AB110">
            <v>387407</v>
          </cell>
          <cell r="AC110">
            <v>4702303</v>
          </cell>
          <cell r="AD110">
            <v>0</v>
          </cell>
          <cell r="AE110">
            <v>0</v>
          </cell>
          <cell r="AF110">
            <v>0</v>
          </cell>
          <cell r="AG110">
            <v>4702303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4314896</v>
          </cell>
          <cell r="AM110">
            <v>4209300</v>
          </cell>
          <cell r="AN110">
            <v>105596</v>
          </cell>
          <cell r="AO110">
            <v>0</v>
          </cell>
          <cell r="AT110">
            <v>0</v>
          </cell>
          <cell r="AV110">
            <v>105596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105596</v>
          </cell>
          <cell r="BK110">
            <v>105596</v>
          </cell>
          <cell r="BL110">
            <v>0</v>
          </cell>
          <cell r="BN110">
            <v>0</v>
          </cell>
          <cell r="BO110">
            <v>0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T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12.394366197183098</v>
          </cell>
          <cell r="E112">
            <v>122382</v>
          </cell>
          <cell r="F112">
            <v>11070</v>
          </cell>
          <cell r="G112">
            <v>133452</v>
          </cell>
          <cell r="I112">
            <v>7619</v>
          </cell>
          <cell r="J112" t="str">
            <v/>
          </cell>
          <cell r="K112">
            <v>11070</v>
          </cell>
          <cell r="L112">
            <v>18689</v>
          </cell>
          <cell r="N112">
            <v>114763</v>
          </cell>
          <cell r="P112">
            <v>0</v>
          </cell>
          <cell r="Q112">
            <v>7619</v>
          </cell>
          <cell r="R112">
            <v>11070</v>
          </cell>
          <cell r="S112">
            <v>18689</v>
          </cell>
          <cell r="V112">
            <v>0</v>
          </cell>
          <cell r="W112">
            <v>103</v>
          </cell>
          <cell r="X112">
            <v>12.394366197183098</v>
          </cell>
          <cell r="Y112">
            <v>122382</v>
          </cell>
          <cell r="Z112">
            <v>0</v>
          </cell>
          <cell r="AA112">
            <v>122382</v>
          </cell>
          <cell r="AB112">
            <v>11070</v>
          </cell>
          <cell r="AC112">
            <v>133452</v>
          </cell>
          <cell r="AD112">
            <v>0</v>
          </cell>
          <cell r="AE112">
            <v>0</v>
          </cell>
          <cell r="AF112">
            <v>0</v>
          </cell>
          <cell r="AG112">
            <v>133452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122382</v>
          </cell>
          <cell r="AM112">
            <v>114763</v>
          </cell>
          <cell r="AN112">
            <v>7619</v>
          </cell>
          <cell r="AO112">
            <v>0</v>
          </cell>
          <cell r="AT112">
            <v>0</v>
          </cell>
          <cell r="AV112">
            <v>7619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7619</v>
          </cell>
          <cell r="BK112">
            <v>7619</v>
          </cell>
          <cell r="BL112">
            <v>0</v>
          </cell>
          <cell r="BN112">
            <v>0</v>
          </cell>
          <cell r="BO112">
            <v>0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T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2.0000000000000004</v>
          </cell>
          <cell r="E114">
            <v>18936</v>
          </cell>
          <cell r="F114">
            <v>1782</v>
          </cell>
          <cell r="G114">
            <v>20718</v>
          </cell>
          <cell r="I114">
            <v>0</v>
          </cell>
          <cell r="J114" t="str">
            <v/>
          </cell>
          <cell r="K114">
            <v>1782</v>
          </cell>
          <cell r="L114">
            <v>1782</v>
          </cell>
          <cell r="N114">
            <v>18936</v>
          </cell>
          <cell r="P114">
            <v>0</v>
          </cell>
          <cell r="Q114">
            <v>0</v>
          </cell>
          <cell r="R114">
            <v>1782</v>
          </cell>
          <cell r="S114">
            <v>1782</v>
          </cell>
          <cell r="V114">
            <v>0</v>
          </cell>
          <cell r="W114">
            <v>105</v>
          </cell>
          <cell r="X114">
            <v>2.0000000000000004</v>
          </cell>
          <cell r="Y114">
            <v>18936</v>
          </cell>
          <cell r="Z114">
            <v>0</v>
          </cell>
          <cell r="AA114">
            <v>18936</v>
          </cell>
          <cell r="AB114">
            <v>1782</v>
          </cell>
          <cell r="AC114">
            <v>20718</v>
          </cell>
          <cell r="AD114">
            <v>0</v>
          </cell>
          <cell r="AE114">
            <v>0</v>
          </cell>
          <cell r="AF114">
            <v>0</v>
          </cell>
          <cell r="AG114">
            <v>20718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18936</v>
          </cell>
          <cell r="AM114">
            <v>21080</v>
          </cell>
          <cell r="AN114">
            <v>0</v>
          </cell>
          <cell r="AO114">
            <v>0</v>
          </cell>
          <cell r="AT114">
            <v>0</v>
          </cell>
          <cell r="AV114">
            <v>0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N114">
            <v>0</v>
          </cell>
          <cell r="BO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T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0.99567099567099571</v>
          </cell>
          <cell r="E116">
            <v>10495</v>
          </cell>
          <cell r="F116">
            <v>890</v>
          </cell>
          <cell r="G116">
            <v>11385</v>
          </cell>
          <cell r="I116">
            <v>0</v>
          </cell>
          <cell r="J116" t="str">
            <v/>
          </cell>
          <cell r="K116">
            <v>890</v>
          </cell>
          <cell r="L116">
            <v>890</v>
          </cell>
          <cell r="N116">
            <v>10495</v>
          </cell>
          <cell r="P116">
            <v>0</v>
          </cell>
          <cell r="Q116">
            <v>0</v>
          </cell>
          <cell r="R116">
            <v>890</v>
          </cell>
          <cell r="S116">
            <v>890</v>
          </cell>
          <cell r="V116">
            <v>0</v>
          </cell>
          <cell r="W116">
            <v>107</v>
          </cell>
          <cell r="X116">
            <v>0.99567099567099571</v>
          </cell>
          <cell r="Y116">
            <v>10495</v>
          </cell>
          <cell r="Z116">
            <v>0</v>
          </cell>
          <cell r="AA116">
            <v>10495</v>
          </cell>
          <cell r="AB116">
            <v>890</v>
          </cell>
          <cell r="AC116">
            <v>11385</v>
          </cell>
          <cell r="AD116">
            <v>0</v>
          </cell>
          <cell r="AE116">
            <v>0</v>
          </cell>
          <cell r="AF116">
            <v>0</v>
          </cell>
          <cell r="AG116">
            <v>11385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10495</v>
          </cell>
          <cell r="AM116">
            <v>14361</v>
          </cell>
          <cell r="AN116">
            <v>0</v>
          </cell>
          <cell r="AO116">
            <v>0</v>
          </cell>
          <cell r="AT116">
            <v>0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T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42.95369059656219</v>
          </cell>
          <cell r="E119">
            <v>437847</v>
          </cell>
          <cell r="F119">
            <v>38359</v>
          </cell>
          <cell r="G119">
            <v>476206</v>
          </cell>
          <cell r="I119">
            <v>0</v>
          </cell>
          <cell r="J119" t="str">
            <v/>
          </cell>
          <cell r="K119">
            <v>38359</v>
          </cell>
          <cell r="L119">
            <v>38359</v>
          </cell>
          <cell r="N119">
            <v>437847</v>
          </cell>
          <cell r="P119">
            <v>0</v>
          </cell>
          <cell r="Q119">
            <v>0</v>
          </cell>
          <cell r="R119">
            <v>38359</v>
          </cell>
          <cell r="S119">
            <v>38359</v>
          </cell>
          <cell r="V119">
            <v>0</v>
          </cell>
          <cell r="W119">
            <v>110</v>
          </cell>
          <cell r="X119">
            <v>42.95369059656219</v>
          </cell>
          <cell r="Y119">
            <v>437847</v>
          </cell>
          <cell r="Z119">
            <v>0</v>
          </cell>
          <cell r="AA119">
            <v>437847</v>
          </cell>
          <cell r="AB119">
            <v>38359</v>
          </cell>
          <cell r="AC119">
            <v>476206</v>
          </cell>
          <cell r="AD119">
            <v>0</v>
          </cell>
          <cell r="AE119">
            <v>0</v>
          </cell>
          <cell r="AF119">
            <v>0</v>
          </cell>
          <cell r="AG119">
            <v>476206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437847</v>
          </cell>
          <cell r="AM119">
            <v>442652</v>
          </cell>
          <cell r="AN119">
            <v>0</v>
          </cell>
          <cell r="AO119">
            <v>0</v>
          </cell>
          <cell r="AT119">
            <v>0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24.153761368325256</v>
          </cell>
          <cell r="E120">
            <v>340641</v>
          </cell>
          <cell r="F120">
            <v>21576</v>
          </cell>
          <cell r="G120">
            <v>362217</v>
          </cell>
          <cell r="I120">
            <v>36205</v>
          </cell>
          <cell r="J120" t="str">
            <v/>
          </cell>
          <cell r="K120">
            <v>21576</v>
          </cell>
          <cell r="L120">
            <v>57781</v>
          </cell>
          <cell r="N120">
            <v>304436</v>
          </cell>
          <cell r="P120">
            <v>0</v>
          </cell>
          <cell r="Q120">
            <v>36205</v>
          </cell>
          <cell r="R120">
            <v>21576</v>
          </cell>
          <cell r="S120">
            <v>57781</v>
          </cell>
          <cell r="V120">
            <v>0</v>
          </cell>
          <cell r="W120">
            <v>111</v>
          </cell>
          <cell r="X120">
            <v>24.153761368325256</v>
          </cell>
          <cell r="Y120">
            <v>340641</v>
          </cell>
          <cell r="Z120">
            <v>0</v>
          </cell>
          <cell r="AA120">
            <v>340641</v>
          </cell>
          <cell r="AB120">
            <v>21576</v>
          </cell>
          <cell r="AC120">
            <v>362217</v>
          </cell>
          <cell r="AD120">
            <v>0</v>
          </cell>
          <cell r="AE120">
            <v>0</v>
          </cell>
          <cell r="AF120">
            <v>0</v>
          </cell>
          <cell r="AG120">
            <v>362217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340641</v>
          </cell>
          <cell r="AM120">
            <v>304436</v>
          </cell>
          <cell r="AN120">
            <v>36205</v>
          </cell>
          <cell r="AO120">
            <v>0</v>
          </cell>
          <cell r="AT120">
            <v>0</v>
          </cell>
          <cell r="AV120">
            <v>36205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36205</v>
          </cell>
          <cell r="BK120">
            <v>36205</v>
          </cell>
          <cell r="BL120">
            <v>0</v>
          </cell>
          <cell r="BN120">
            <v>0</v>
          </cell>
          <cell r="BO120">
            <v>0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T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T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92.705665045513669</v>
          </cell>
          <cell r="E123">
            <v>1030471</v>
          </cell>
          <cell r="F123">
            <v>82789</v>
          </cell>
          <cell r="G123">
            <v>1113260</v>
          </cell>
          <cell r="I123">
            <v>46642</v>
          </cell>
          <cell r="J123" t="str">
            <v/>
          </cell>
          <cell r="K123">
            <v>82789</v>
          </cell>
          <cell r="L123">
            <v>129431</v>
          </cell>
          <cell r="N123">
            <v>983829</v>
          </cell>
          <cell r="P123">
            <v>0</v>
          </cell>
          <cell r="Q123">
            <v>46642</v>
          </cell>
          <cell r="R123">
            <v>82789</v>
          </cell>
          <cell r="S123">
            <v>129431</v>
          </cell>
          <cell r="V123">
            <v>0</v>
          </cell>
          <cell r="W123">
            <v>114</v>
          </cell>
          <cell r="X123">
            <v>92.705665045513669</v>
          </cell>
          <cell r="Y123">
            <v>1030471</v>
          </cell>
          <cell r="Z123">
            <v>0</v>
          </cell>
          <cell r="AA123">
            <v>1030471</v>
          </cell>
          <cell r="AB123">
            <v>82789</v>
          </cell>
          <cell r="AC123">
            <v>1113260</v>
          </cell>
          <cell r="AD123">
            <v>0</v>
          </cell>
          <cell r="AE123">
            <v>0</v>
          </cell>
          <cell r="AF123">
            <v>0</v>
          </cell>
          <cell r="AG123">
            <v>1113260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1030471</v>
          </cell>
          <cell r="AM123">
            <v>983829</v>
          </cell>
          <cell r="AN123">
            <v>46642</v>
          </cell>
          <cell r="AO123">
            <v>0</v>
          </cell>
          <cell r="AT123">
            <v>0</v>
          </cell>
          <cell r="AV123">
            <v>46642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46642</v>
          </cell>
          <cell r="BK123">
            <v>46642</v>
          </cell>
          <cell r="BL123">
            <v>0</v>
          </cell>
          <cell r="BN123">
            <v>0</v>
          </cell>
          <cell r="BO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T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T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42.345830411683451</v>
          </cell>
          <cell r="E126">
            <v>591536</v>
          </cell>
          <cell r="F126">
            <v>37815</v>
          </cell>
          <cell r="G126">
            <v>629351</v>
          </cell>
          <cell r="I126">
            <v>89374</v>
          </cell>
          <cell r="J126" t="str">
            <v/>
          </cell>
          <cell r="K126">
            <v>37815</v>
          </cell>
          <cell r="L126">
            <v>127189</v>
          </cell>
          <cell r="N126">
            <v>502162</v>
          </cell>
          <cell r="P126">
            <v>0</v>
          </cell>
          <cell r="Q126">
            <v>89374</v>
          </cell>
          <cell r="R126">
            <v>37815</v>
          </cell>
          <cell r="S126">
            <v>127189</v>
          </cell>
          <cell r="V126">
            <v>0</v>
          </cell>
          <cell r="W126">
            <v>117</v>
          </cell>
          <cell r="X126">
            <v>42.345830411683451</v>
          </cell>
          <cell r="Y126">
            <v>591536</v>
          </cell>
          <cell r="Z126">
            <v>0</v>
          </cell>
          <cell r="AA126">
            <v>591536</v>
          </cell>
          <cell r="AB126">
            <v>37815</v>
          </cell>
          <cell r="AC126">
            <v>629351</v>
          </cell>
          <cell r="AD126">
            <v>0</v>
          </cell>
          <cell r="AE126">
            <v>0</v>
          </cell>
          <cell r="AF126">
            <v>0</v>
          </cell>
          <cell r="AG126">
            <v>629351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591536</v>
          </cell>
          <cell r="AM126">
            <v>502162</v>
          </cell>
          <cell r="AN126">
            <v>89374</v>
          </cell>
          <cell r="AO126">
            <v>0</v>
          </cell>
          <cell r="AT126">
            <v>0</v>
          </cell>
          <cell r="AV126">
            <v>89374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89374</v>
          </cell>
          <cell r="BK126">
            <v>89374</v>
          </cell>
          <cell r="BL126">
            <v>0</v>
          </cell>
          <cell r="BN126">
            <v>0</v>
          </cell>
          <cell r="BO126">
            <v>0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1.0776545166402536</v>
          </cell>
          <cell r="E127">
            <v>11088</v>
          </cell>
          <cell r="F127">
            <v>962</v>
          </cell>
          <cell r="G127">
            <v>12050</v>
          </cell>
          <cell r="I127">
            <v>304</v>
          </cell>
          <cell r="J127" t="str">
            <v/>
          </cell>
          <cell r="K127">
            <v>962</v>
          </cell>
          <cell r="L127">
            <v>1266</v>
          </cell>
          <cell r="N127">
            <v>10784</v>
          </cell>
          <cell r="P127">
            <v>0</v>
          </cell>
          <cell r="Q127">
            <v>304</v>
          </cell>
          <cell r="R127">
            <v>962</v>
          </cell>
          <cell r="S127">
            <v>1266</v>
          </cell>
          <cell r="V127">
            <v>0</v>
          </cell>
          <cell r="W127">
            <v>118</v>
          </cell>
          <cell r="X127">
            <v>1.0776545166402536</v>
          </cell>
          <cell r="Y127">
            <v>11088</v>
          </cell>
          <cell r="Z127">
            <v>0</v>
          </cell>
          <cell r="AA127">
            <v>11088</v>
          </cell>
          <cell r="AB127">
            <v>962</v>
          </cell>
          <cell r="AC127">
            <v>12050</v>
          </cell>
          <cell r="AD127">
            <v>0</v>
          </cell>
          <cell r="AE127">
            <v>0</v>
          </cell>
          <cell r="AF127">
            <v>0</v>
          </cell>
          <cell r="AG127">
            <v>12050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11088</v>
          </cell>
          <cell r="AM127">
            <v>10784</v>
          </cell>
          <cell r="AN127">
            <v>304</v>
          </cell>
          <cell r="AO127">
            <v>0</v>
          </cell>
          <cell r="AT127">
            <v>0</v>
          </cell>
          <cell r="AV127">
            <v>304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304</v>
          </cell>
          <cell r="BK127">
            <v>304</v>
          </cell>
          <cell r="BL127">
            <v>0</v>
          </cell>
          <cell r="BN127">
            <v>0</v>
          </cell>
          <cell r="BO127">
            <v>0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T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 t="str">
            <v/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T130">
            <v>0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37.286432160804026</v>
          </cell>
          <cell r="E131">
            <v>422084</v>
          </cell>
          <cell r="F131">
            <v>33293</v>
          </cell>
          <cell r="G131">
            <v>455377</v>
          </cell>
          <cell r="I131">
            <v>89654</v>
          </cell>
          <cell r="J131" t="str">
            <v/>
          </cell>
          <cell r="K131">
            <v>33293</v>
          </cell>
          <cell r="L131">
            <v>122947</v>
          </cell>
          <cell r="N131">
            <v>332430</v>
          </cell>
          <cell r="P131">
            <v>0</v>
          </cell>
          <cell r="Q131">
            <v>89654</v>
          </cell>
          <cell r="R131">
            <v>33293</v>
          </cell>
          <cell r="S131">
            <v>122947</v>
          </cell>
          <cell r="V131">
            <v>0</v>
          </cell>
          <cell r="W131">
            <v>122</v>
          </cell>
          <cell r="X131">
            <v>37.286432160804026</v>
          </cell>
          <cell r="Y131">
            <v>422084</v>
          </cell>
          <cell r="Z131">
            <v>0</v>
          </cell>
          <cell r="AA131">
            <v>422084</v>
          </cell>
          <cell r="AB131">
            <v>33293</v>
          </cell>
          <cell r="AC131">
            <v>455377</v>
          </cell>
          <cell r="AD131">
            <v>0</v>
          </cell>
          <cell r="AE131">
            <v>0</v>
          </cell>
          <cell r="AF131">
            <v>0</v>
          </cell>
          <cell r="AG131">
            <v>455377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422084</v>
          </cell>
          <cell r="AM131">
            <v>332430</v>
          </cell>
          <cell r="AN131">
            <v>89654</v>
          </cell>
          <cell r="AO131">
            <v>0</v>
          </cell>
          <cell r="AT131">
            <v>0</v>
          </cell>
          <cell r="AV131">
            <v>89654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89654</v>
          </cell>
          <cell r="BK131">
            <v>89654</v>
          </cell>
          <cell r="BL131">
            <v>0</v>
          </cell>
          <cell r="BN131">
            <v>0</v>
          </cell>
          <cell r="BO131">
            <v>0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T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T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19.974120687553977</v>
          </cell>
          <cell r="E134">
            <v>281199</v>
          </cell>
          <cell r="F134">
            <v>17836</v>
          </cell>
          <cell r="G134">
            <v>299035</v>
          </cell>
          <cell r="I134">
            <v>0</v>
          </cell>
          <cell r="J134" t="str">
            <v/>
          </cell>
          <cell r="K134">
            <v>17836</v>
          </cell>
          <cell r="L134">
            <v>17836</v>
          </cell>
          <cell r="N134">
            <v>281199</v>
          </cell>
          <cell r="P134">
            <v>0</v>
          </cell>
          <cell r="Q134">
            <v>0</v>
          </cell>
          <cell r="R134">
            <v>17836</v>
          </cell>
          <cell r="S134">
            <v>17836</v>
          </cell>
          <cell r="V134">
            <v>0</v>
          </cell>
          <cell r="W134">
            <v>125</v>
          </cell>
          <cell r="X134">
            <v>19.974120687553977</v>
          </cell>
          <cell r="Y134">
            <v>281199</v>
          </cell>
          <cell r="Z134">
            <v>0</v>
          </cell>
          <cell r="AA134">
            <v>281199</v>
          </cell>
          <cell r="AB134">
            <v>17836</v>
          </cell>
          <cell r="AC134">
            <v>299035</v>
          </cell>
          <cell r="AD134">
            <v>0</v>
          </cell>
          <cell r="AE134">
            <v>0</v>
          </cell>
          <cell r="AF134">
            <v>0</v>
          </cell>
          <cell r="AG134">
            <v>299035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281199</v>
          </cell>
          <cell r="AM134">
            <v>290549</v>
          </cell>
          <cell r="AN134">
            <v>0</v>
          </cell>
          <cell r="AO134">
            <v>0</v>
          </cell>
          <cell r="AT134">
            <v>0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 t="str">
            <v/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T135">
            <v>0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9.4596703595254645</v>
          </cell>
          <cell r="E136">
            <v>106256</v>
          </cell>
          <cell r="F136">
            <v>8448</v>
          </cell>
          <cell r="G136">
            <v>114704</v>
          </cell>
          <cell r="I136">
            <v>4709</v>
          </cell>
          <cell r="J136" t="str">
            <v/>
          </cell>
          <cell r="K136">
            <v>8448</v>
          </cell>
          <cell r="L136">
            <v>13157</v>
          </cell>
          <cell r="N136">
            <v>101547</v>
          </cell>
          <cell r="P136">
            <v>0</v>
          </cell>
          <cell r="Q136">
            <v>4709</v>
          </cell>
          <cell r="R136">
            <v>8448</v>
          </cell>
          <cell r="S136">
            <v>13157</v>
          </cell>
          <cell r="V136">
            <v>0</v>
          </cell>
          <cell r="W136">
            <v>127</v>
          </cell>
          <cell r="X136">
            <v>9.4596703595254645</v>
          </cell>
          <cell r="Y136">
            <v>106256</v>
          </cell>
          <cell r="Z136">
            <v>0</v>
          </cell>
          <cell r="AA136">
            <v>106256</v>
          </cell>
          <cell r="AB136">
            <v>8448</v>
          </cell>
          <cell r="AC136">
            <v>114704</v>
          </cell>
          <cell r="AD136">
            <v>0</v>
          </cell>
          <cell r="AE136">
            <v>0</v>
          </cell>
          <cell r="AF136">
            <v>0</v>
          </cell>
          <cell r="AG136">
            <v>114704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106256</v>
          </cell>
          <cell r="AM136">
            <v>101547</v>
          </cell>
          <cell r="AN136">
            <v>4709</v>
          </cell>
          <cell r="AO136">
            <v>0</v>
          </cell>
          <cell r="AT136">
            <v>0</v>
          </cell>
          <cell r="AV136">
            <v>4709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4709</v>
          </cell>
          <cell r="BK136">
            <v>4709</v>
          </cell>
          <cell r="BL136">
            <v>0</v>
          </cell>
          <cell r="BN136">
            <v>0</v>
          </cell>
          <cell r="BO136">
            <v>0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309.7885884788696</v>
          </cell>
          <cell r="E137">
            <v>2837101</v>
          </cell>
          <cell r="F137">
            <v>276638</v>
          </cell>
          <cell r="G137">
            <v>3113739</v>
          </cell>
          <cell r="I137">
            <v>38144</v>
          </cell>
          <cell r="J137" t="str">
            <v/>
          </cell>
          <cell r="K137">
            <v>276638</v>
          </cell>
          <cell r="L137">
            <v>314782</v>
          </cell>
          <cell r="N137">
            <v>2798957</v>
          </cell>
          <cell r="P137">
            <v>0</v>
          </cell>
          <cell r="Q137">
            <v>38144</v>
          </cell>
          <cell r="R137">
            <v>276638</v>
          </cell>
          <cell r="S137">
            <v>314782</v>
          </cell>
          <cell r="V137">
            <v>0</v>
          </cell>
          <cell r="W137">
            <v>128</v>
          </cell>
          <cell r="X137">
            <v>309.7885884788696</v>
          </cell>
          <cell r="Y137">
            <v>2837101</v>
          </cell>
          <cell r="Z137">
            <v>0</v>
          </cell>
          <cell r="AA137">
            <v>2837101</v>
          </cell>
          <cell r="AB137">
            <v>276638</v>
          </cell>
          <cell r="AC137">
            <v>3113739</v>
          </cell>
          <cell r="AD137">
            <v>0</v>
          </cell>
          <cell r="AE137">
            <v>0</v>
          </cell>
          <cell r="AF137">
            <v>0</v>
          </cell>
          <cell r="AG137">
            <v>3113739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2837101</v>
          </cell>
          <cell r="AM137">
            <v>2798957</v>
          </cell>
          <cell r="AN137">
            <v>38144</v>
          </cell>
          <cell r="AO137">
            <v>0</v>
          </cell>
          <cell r="AT137">
            <v>0</v>
          </cell>
          <cell r="AV137">
            <v>38144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38144</v>
          </cell>
          <cell r="BK137">
            <v>38144</v>
          </cell>
          <cell r="BL137">
            <v>0</v>
          </cell>
          <cell r="BN137">
            <v>0</v>
          </cell>
          <cell r="BO137">
            <v>0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T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13.506465236908261</v>
          </cell>
          <cell r="E140">
            <v>151845</v>
          </cell>
          <cell r="F140">
            <v>12062</v>
          </cell>
          <cell r="G140">
            <v>163907</v>
          </cell>
          <cell r="I140">
            <v>18837</v>
          </cell>
          <cell r="J140" t="str">
            <v/>
          </cell>
          <cell r="K140">
            <v>12062</v>
          </cell>
          <cell r="L140">
            <v>30899</v>
          </cell>
          <cell r="N140">
            <v>133008</v>
          </cell>
          <cell r="P140">
            <v>0</v>
          </cell>
          <cell r="Q140">
            <v>18837</v>
          </cell>
          <cell r="R140">
            <v>12062</v>
          </cell>
          <cell r="S140">
            <v>30899</v>
          </cell>
          <cell r="V140">
            <v>0</v>
          </cell>
          <cell r="W140">
            <v>131</v>
          </cell>
          <cell r="X140">
            <v>13.506465236908261</v>
          </cell>
          <cell r="Y140">
            <v>151845</v>
          </cell>
          <cell r="Z140">
            <v>0</v>
          </cell>
          <cell r="AA140">
            <v>151845</v>
          </cell>
          <cell r="AB140">
            <v>12062</v>
          </cell>
          <cell r="AC140">
            <v>163907</v>
          </cell>
          <cell r="AD140">
            <v>0</v>
          </cell>
          <cell r="AE140">
            <v>0</v>
          </cell>
          <cell r="AF140">
            <v>0</v>
          </cell>
          <cell r="AG140">
            <v>163907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151845</v>
          </cell>
          <cell r="AM140">
            <v>133008</v>
          </cell>
          <cell r="AN140">
            <v>18837</v>
          </cell>
          <cell r="AO140">
            <v>0</v>
          </cell>
          <cell r="AT140">
            <v>0</v>
          </cell>
          <cell r="AV140">
            <v>18837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18837</v>
          </cell>
          <cell r="BK140">
            <v>18837</v>
          </cell>
          <cell r="BL140">
            <v>0</v>
          </cell>
          <cell r="BN140">
            <v>0</v>
          </cell>
          <cell r="BO140">
            <v>0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T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23.796642477987664</v>
          </cell>
          <cell r="E142">
            <v>280233</v>
          </cell>
          <cell r="F142">
            <v>21244</v>
          </cell>
          <cell r="G142">
            <v>301477</v>
          </cell>
          <cell r="I142">
            <v>53170</v>
          </cell>
          <cell r="J142" t="str">
            <v/>
          </cell>
          <cell r="K142">
            <v>21244</v>
          </cell>
          <cell r="L142">
            <v>74414</v>
          </cell>
          <cell r="N142">
            <v>227063</v>
          </cell>
          <cell r="P142">
            <v>0</v>
          </cell>
          <cell r="Q142">
            <v>53170</v>
          </cell>
          <cell r="R142">
            <v>21244</v>
          </cell>
          <cell r="S142">
            <v>74414</v>
          </cell>
          <cell r="V142">
            <v>0</v>
          </cell>
          <cell r="W142">
            <v>133</v>
          </cell>
          <cell r="X142">
            <v>23.796642477987664</v>
          </cell>
          <cell r="Y142">
            <v>280233</v>
          </cell>
          <cell r="Z142">
            <v>0</v>
          </cell>
          <cell r="AA142">
            <v>280233</v>
          </cell>
          <cell r="AB142">
            <v>21244</v>
          </cell>
          <cell r="AC142">
            <v>301477</v>
          </cell>
          <cell r="AD142">
            <v>0</v>
          </cell>
          <cell r="AE142">
            <v>0</v>
          </cell>
          <cell r="AF142">
            <v>0</v>
          </cell>
          <cell r="AG142">
            <v>301477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280233</v>
          </cell>
          <cell r="AM142">
            <v>227063</v>
          </cell>
          <cell r="AN142">
            <v>53170</v>
          </cell>
          <cell r="AO142">
            <v>0</v>
          </cell>
          <cell r="AT142">
            <v>0</v>
          </cell>
          <cell r="AV142">
            <v>53170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53170</v>
          </cell>
          <cell r="BK142">
            <v>53170</v>
          </cell>
          <cell r="BL142">
            <v>0</v>
          </cell>
          <cell r="BN142">
            <v>0</v>
          </cell>
          <cell r="BO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T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10.819160013884071</v>
          </cell>
          <cell r="E145">
            <v>129558</v>
          </cell>
          <cell r="F145">
            <v>9660</v>
          </cell>
          <cell r="G145">
            <v>139218</v>
          </cell>
          <cell r="I145">
            <v>11996</v>
          </cell>
          <cell r="J145" t="str">
            <v/>
          </cell>
          <cell r="K145">
            <v>9660</v>
          </cell>
          <cell r="L145">
            <v>21656</v>
          </cell>
          <cell r="N145">
            <v>117562</v>
          </cell>
          <cell r="P145">
            <v>0</v>
          </cell>
          <cell r="Q145">
            <v>11996</v>
          </cell>
          <cell r="R145">
            <v>9660</v>
          </cell>
          <cell r="S145">
            <v>21656</v>
          </cell>
          <cell r="V145">
            <v>0</v>
          </cell>
          <cell r="W145">
            <v>136</v>
          </cell>
          <cell r="X145">
            <v>10.819160013884071</v>
          </cell>
          <cell r="Y145">
            <v>129558</v>
          </cell>
          <cell r="Z145">
            <v>0</v>
          </cell>
          <cell r="AA145">
            <v>129558</v>
          </cell>
          <cell r="AB145">
            <v>9660</v>
          </cell>
          <cell r="AC145">
            <v>139218</v>
          </cell>
          <cell r="AD145">
            <v>0</v>
          </cell>
          <cell r="AE145">
            <v>0</v>
          </cell>
          <cell r="AF145">
            <v>0</v>
          </cell>
          <cell r="AG145">
            <v>139218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129558</v>
          </cell>
          <cell r="AM145">
            <v>117562</v>
          </cell>
          <cell r="AN145">
            <v>11996</v>
          </cell>
          <cell r="AO145">
            <v>0</v>
          </cell>
          <cell r="AT145">
            <v>0</v>
          </cell>
          <cell r="AV145">
            <v>11996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11996</v>
          </cell>
          <cell r="BK145">
            <v>11996</v>
          </cell>
          <cell r="BL145">
            <v>0</v>
          </cell>
          <cell r="BN145">
            <v>0</v>
          </cell>
          <cell r="BO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892.22189763228164</v>
          </cell>
          <cell r="E146">
            <v>11223326</v>
          </cell>
          <cell r="F146">
            <v>796753</v>
          </cell>
          <cell r="G146">
            <v>12020079</v>
          </cell>
          <cell r="I146">
            <v>1616882</v>
          </cell>
          <cell r="J146" t="str">
            <v/>
          </cell>
          <cell r="K146">
            <v>796753</v>
          </cell>
          <cell r="L146">
            <v>2413635</v>
          </cell>
          <cell r="N146">
            <v>9606444</v>
          </cell>
          <cell r="P146">
            <v>0</v>
          </cell>
          <cell r="Q146">
            <v>1616882</v>
          </cell>
          <cell r="R146">
            <v>796753</v>
          </cell>
          <cell r="S146">
            <v>2413635</v>
          </cell>
          <cell r="V146">
            <v>0</v>
          </cell>
          <cell r="W146">
            <v>137</v>
          </cell>
          <cell r="X146">
            <v>892.22189763228164</v>
          </cell>
          <cell r="Y146">
            <v>11223326</v>
          </cell>
          <cell r="Z146">
            <v>0</v>
          </cell>
          <cell r="AA146">
            <v>11223326</v>
          </cell>
          <cell r="AB146">
            <v>796753</v>
          </cell>
          <cell r="AC146">
            <v>12020079</v>
          </cell>
          <cell r="AD146">
            <v>0</v>
          </cell>
          <cell r="AE146">
            <v>0</v>
          </cell>
          <cell r="AF146">
            <v>0</v>
          </cell>
          <cell r="AG146">
            <v>12020079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11223326</v>
          </cell>
          <cell r="AM146">
            <v>9713199</v>
          </cell>
          <cell r="AN146">
            <v>1510127</v>
          </cell>
          <cell r="AO146">
            <v>106755</v>
          </cell>
          <cell r="AT146">
            <v>0</v>
          </cell>
          <cell r="AV146">
            <v>1616882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1510127</v>
          </cell>
          <cell r="BK146">
            <v>1510127</v>
          </cell>
          <cell r="BL146">
            <v>0</v>
          </cell>
          <cell r="BN146">
            <v>0</v>
          </cell>
          <cell r="BO146">
            <v>0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0.97674418604651159</v>
          </cell>
          <cell r="E147">
            <v>12383</v>
          </cell>
          <cell r="F147">
            <v>875</v>
          </cell>
          <cell r="G147">
            <v>13258</v>
          </cell>
          <cell r="I147">
            <v>0</v>
          </cell>
          <cell r="J147" t="str">
            <v/>
          </cell>
          <cell r="K147">
            <v>875</v>
          </cell>
          <cell r="L147">
            <v>875</v>
          </cell>
          <cell r="N147">
            <v>12383</v>
          </cell>
          <cell r="P147">
            <v>0</v>
          </cell>
          <cell r="Q147">
            <v>0</v>
          </cell>
          <cell r="R147">
            <v>875</v>
          </cell>
          <cell r="S147">
            <v>875</v>
          </cell>
          <cell r="V147">
            <v>0</v>
          </cell>
          <cell r="W147">
            <v>138</v>
          </cell>
          <cell r="X147">
            <v>0.97674418604651159</v>
          </cell>
          <cell r="Y147">
            <v>12383</v>
          </cell>
          <cell r="Z147">
            <v>0</v>
          </cell>
          <cell r="AA147">
            <v>12383</v>
          </cell>
          <cell r="AB147">
            <v>875</v>
          </cell>
          <cell r="AC147">
            <v>13258</v>
          </cell>
          <cell r="AD147">
            <v>0</v>
          </cell>
          <cell r="AE147">
            <v>0</v>
          </cell>
          <cell r="AF147">
            <v>0</v>
          </cell>
          <cell r="AG147">
            <v>13258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12383</v>
          </cell>
          <cell r="AM147">
            <v>12417</v>
          </cell>
          <cell r="AN147">
            <v>0</v>
          </cell>
          <cell r="AO147">
            <v>0</v>
          </cell>
          <cell r="AT147">
            <v>0</v>
          </cell>
          <cell r="AV147">
            <v>0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N147">
            <v>0</v>
          </cell>
          <cell r="BO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21.563346060395695</v>
          </cell>
          <cell r="E148">
            <v>257979</v>
          </cell>
          <cell r="F148">
            <v>19257</v>
          </cell>
          <cell r="G148">
            <v>277236</v>
          </cell>
          <cell r="I148">
            <v>6946</v>
          </cell>
          <cell r="J148" t="str">
            <v/>
          </cell>
          <cell r="K148">
            <v>19257</v>
          </cell>
          <cell r="L148">
            <v>26203</v>
          </cell>
          <cell r="N148">
            <v>251033</v>
          </cell>
          <cell r="P148">
            <v>0</v>
          </cell>
          <cell r="Q148">
            <v>6946</v>
          </cell>
          <cell r="R148">
            <v>19257</v>
          </cell>
          <cell r="S148">
            <v>26203</v>
          </cell>
          <cell r="V148">
            <v>0</v>
          </cell>
          <cell r="W148">
            <v>139</v>
          </cell>
          <cell r="X148">
            <v>21.563346060395695</v>
          </cell>
          <cell r="Y148">
            <v>257979</v>
          </cell>
          <cell r="Z148">
            <v>0</v>
          </cell>
          <cell r="AA148">
            <v>257979</v>
          </cell>
          <cell r="AB148">
            <v>19257</v>
          </cell>
          <cell r="AC148">
            <v>277236</v>
          </cell>
          <cell r="AD148">
            <v>0</v>
          </cell>
          <cell r="AE148">
            <v>0</v>
          </cell>
          <cell r="AF148">
            <v>0</v>
          </cell>
          <cell r="AG148">
            <v>277236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257979</v>
          </cell>
          <cell r="AM148">
            <v>251033</v>
          </cell>
          <cell r="AN148">
            <v>6946</v>
          </cell>
          <cell r="AO148">
            <v>0</v>
          </cell>
          <cell r="AT148">
            <v>0</v>
          </cell>
          <cell r="AV148">
            <v>6946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6946</v>
          </cell>
          <cell r="BK148">
            <v>6946</v>
          </cell>
          <cell r="BL148">
            <v>0</v>
          </cell>
          <cell r="BN148">
            <v>0</v>
          </cell>
          <cell r="BO148">
            <v>0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T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82.046511627906952</v>
          </cell>
          <cell r="E150">
            <v>1165556</v>
          </cell>
          <cell r="F150">
            <v>73269</v>
          </cell>
          <cell r="G150">
            <v>1238825</v>
          </cell>
          <cell r="I150">
            <v>18032</v>
          </cell>
          <cell r="J150" t="str">
            <v/>
          </cell>
          <cell r="K150">
            <v>73269</v>
          </cell>
          <cell r="L150">
            <v>91301</v>
          </cell>
          <cell r="N150">
            <v>1147524</v>
          </cell>
          <cell r="P150">
            <v>0</v>
          </cell>
          <cell r="Q150">
            <v>18032</v>
          </cell>
          <cell r="R150">
            <v>73269</v>
          </cell>
          <cell r="S150">
            <v>91301</v>
          </cell>
          <cell r="V150">
            <v>0</v>
          </cell>
          <cell r="W150">
            <v>141</v>
          </cell>
          <cell r="X150">
            <v>82.046511627906952</v>
          </cell>
          <cell r="Y150">
            <v>1165556</v>
          </cell>
          <cell r="Z150">
            <v>0</v>
          </cell>
          <cell r="AA150">
            <v>1165556</v>
          </cell>
          <cell r="AB150">
            <v>73269</v>
          </cell>
          <cell r="AC150">
            <v>1238825</v>
          </cell>
          <cell r="AD150">
            <v>0</v>
          </cell>
          <cell r="AE150">
            <v>0</v>
          </cell>
          <cell r="AF150">
            <v>0</v>
          </cell>
          <cell r="AG150">
            <v>1238825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1165556</v>
          </cell>
          <cell r="AM150">
            <v>1147524</v>
          </cell>
          <cell r="AN150">
            <v>18032</v>
          </cell>
          <cell r="AO150">
            <v>0</v>
          </cell>
          <cell r="AT150">
            <v>0</v>
          </cell>
          <cell r="AV150">
            <v>18032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18032</v>
          </cell>
          <cell r="BK150">
            <v>18032</v>
          </cell>
          <cell r="BL150">
            <v>0</v>
          </cell>
          <cell r="BN150">
            <v>0</v>
          </cell>
          <cell r="BO150">
            <v>0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32.314907872696821</v>
          </cell>
          <cell r="E151">
            <v>514423</v>
          </cell>
          <cell r="F151">
            <v>28860</v>
          </cell>
          <cell r="G151">
            <v>543283</v>
          </cell>
          <cell r="I151">
            <v>122603</v>
          </cell>
          <cell r="J151" t="str">
            <v/>
          </cell>
          <cell r="K151">
            <v>28860</v>
          </cell>
          <cell r="L151">
            <v>151463</v>
          </cell>
          <cell r="N151">
            <v>391820</v>
          </cell>
          <cell r="P151">
            <v>0</v>
          </cell>
          <cell r="Q151">
            <v>122603</v>
          </cell>
          <cell r="R151">
            <v>28860</v>
          </cell>
          <cell r="S151">
            <v>151463</v>
          </cell>
          <cell r="V151">
            <v>0</v>
          </cell>
          <cell r="W151">
            <v>142</v>
          </cell>
          <cell r="X151">
            <v>32.314907872696821</v>
          </cell>
          <cell r="Y151">
            <v>514423</v>
          </cell>
          <cell r="Z151">
            <v>0</v>
          </cell>
          <cell r="AA151">
            <v>514423</v>
          </cell>
          <cell r="AB151">
            <v>28860</v>
          </cell>
          <cell r="AC151">
            <v>543283</v>
          </cell>
          <cell r="AD151">
            <v>0</v>
          </cell>
          <cell r="AE151">
            <v>0</v>
          </cell>
          <cell r="AF151">
            <v>0</v>
          </cell>
          <cell r="AG151">
            <v>543283</v>
          </cell>
          <cell r="AI151">
            <v>142</v>
          </cell>
          <cell r="AJ151">
            <v>142</v>
          </cell>
          <cell r="AK151" t="str">
            <v>HULL</v>
          </cell>
          <cell r="AL151">
            <v>514423</v>
          </cell>
          <cell r="AM151">
            <v>391820</v>
          </cell>
          <cell r="AN151">
            <v>122603</v>
          </cell>
          <cell r="AO151">
            <v>0</v>
          </cell>
          <cell r="AT151">
            <v>0</v>
          </cell>
          <cell r="AV151">
            <v>122603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122603</v>
          </cell>
          <cell r="BK151">
            <v>122603</v>
          </cell>
          <cell r="BL151">
            <v>0</v>
          </cell>
          <cell r="BN151">
            <v>0</v>
          </cell>
          <cell r="BO151">
            <v>0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T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13.262307310456135</v>
          </cell>
          <cell r="E154">
            <v>149559</v>
          </cell>
          <cell r="F154">
            <v>11843</v>
          </cell>
          <cell r="G154">
            <v>161402</v>
          </cell>
          <cell r="I154">
            <v>22273</v>
          </cell>
          <cell r="J154" t="str">
            <v/>
          </cell>
          <cell r="K154">
            <v>11843</v>
          </cell>
          <cell r="L154">
            <v>34116</v>
          </cell>
          <cell r="N154">
            <v>127286</v>
          </cell>
          <cell r="P154">
            <v>0</v>
          </cell>
          <cell r="Q154">
            <v>22273</v>
          </cell>
          <cell r="R154">
            <v>11843</v>
          </cell>
          <cell r="S154">
            <v>34116</v>
          </cell>
          <cell r="V154">
            <v>0</v>
          </cell>
          <cell r="W154">
            <v>145</v>
          </cell>
          <cell r="X154">
            <v>13.262307310456135</v>
          </cell>
          <cell r="Y154">
            <v>149559</v>
          </cell>
          <cell r="Z154">
            <v>0</v>
          </cell>
          <cell r="AA154">
            <v>149559</v>
          </cell>
          <cell r="AB154">
            <v>11843</v>
          </cell>
          <cell r="AC154">
            <v>161402</v>
          </cell>
          <cell r="AD154">
            <v>0</v>
          </cell>
          <cell r="AE154">
            <v>0</v>
          </cell>
          <cell r="AF154">
            <v>0</v>
          </cell>
          <cell r="AG154">
            <v>161402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149559</v>
          </cell>
          <cell r="AM154">
            <v>127286</v>
          </cell>
          <cell r="AN154">
            <v>22273</v>
          </cell>
          <cell r="AO154">
            <v>0</v>
          </cell>
          <cell r="AT154">
            <v>0</v>
          </cell>
          <cell r="AV154">
            <v>22273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22273</v>
          </cell>
          <cell r="BK154">
            <v>22273</v>
          </cell>
          <cell r="BL154">
            <v>0</v>
          </cell>
          <cell r="BN154">
            <v>0</v>
          </cell>
          <cell r="BO154">
            <v>0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T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T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1.0283286118980171</v>
          </cell>
          <cell r="E157">
            <v>19891</v>
          </cell>
          <cell r="F157">
            <v>918</v>
          </cell>
          <cell r="G157">
            <v>20809</v>
          </cell>
          <cell r="I157">
            <v>4390</v>
          </cell>
          <cell r="J157" t="str">
            <v/>
          </cell>
          <cell r="K157">
            <v>918</v>
          </cell>
          <cell r="L157">
            <v>5308</v>
          </cell>
          <cell r="N157">
            <v>15501</v>
          </cell>
          <cell r="P157">
            <v>0</v>
          </cell>
          <cell r="Q157">
            <v>4390</v>
          </cell>
          <cell r="R157">
            <v>918</v>
          </cell>
          <cell r="S157">
            <v>5308</v>
          </cell>
          <cell r="V157">
            <v>0</v>
          </cell>
          <cell r="W157">
            <v>148</v>
          </cell>
          <cell r="X157">
            <v>1.0283286118980171</v>
          </cell>
          <cell r="Y157">
            <v>19891</v>
          </cell>
          <cell r="Z157">
            <v>0</v>
          </cell>
          <cell r="AA157">
            <v>19891</v>
          </cell>
          <cell r="AB157">
            <v>918</v>
          </cell>
          <cell r="AC157">
            <v>20809</v>
          </cell>
          <cell r="AD157">
            <v>0</v>
          </cell>
          <cell r="AE157">
            <v>0</v>
          </cell>
          <cell r="AF157">
            <v>0</v>
          </cell>
          <cell r="AG157">
            <v>20809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19891</v>
          </cell>
          <cell r="AM157">
            <v>15501</v>
          </cell>
          <cell r="AN157">
            <v>4390</v>
          </cell>
          <cell r="AO157">
            <v>0</v>
          </cell>
          <cell r="AT157">
            <v>0</v>
          </cell>
          <cell r="AV157">
            <v>4390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4390</v>
          </cell>
          <cell r="BK157">
            <v>4390</v>
          </cell>
          <cell r="BL157">
            <v>0</v>
          </cell>
          <cell r="BN157">
            <v>0</v>
          </cell>
          <cell r="BO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1598.5383494375831</v>
          </cell>
          <cell r="E158">
            <v>18961404</v>
          </cell>
          <cell r="F158">
            <v>1427501</v>
          </cell>
          <cell r="G158">
            <v>20388905</v>
          </cell>
          <cell r="I158">
            <v>1815947.5</v>
          </cell>
          <cell r="J158" t="str">
            <v/>
          </cell>
          <cell r="K158">
            <v>1427501</v>
          </cell>
          <cell r="L158">
            <v>3243448.5</v>
          </cell>
          <cell r="N158">
            <v>17145456.5</v>
          </cell>
          <cell r="P158">
            <v>0</v>
          </cell>
          <cell r="Q158">
            <v>1815947.5</v>
          </cell>
          <cell r="R158">
            <v>1427501</v>
          </cell>
          <cell r="S158">
            <v>3243448.5</v>
          </cell>
          <cell r="V158">
            <v>0</v>
          </cell>
          <cell r="W158">
            <v>149</v>
          </cell>
          <cell r="X158">
            <v>1598.5383494375831</v>
          </cell>
          <cell r="Y158">
            <v>18961404</v>
          </cell>
          <cell r="Z158">
            <v>0</v>
          </cell>
          <cell r="AA158">
            <v>18961404</v>
          </cell>
          <cell r="AB158">
            <v>1427501</v>
          </cell>
          <cell r="AC158">
            <v>20388905</v>
          </cell>
          <cell r="AD158">
            <v>0</v>
          </cell>
          <cell r="AE158">
            <v>0</v>
          </cell>
          <cell r="AF158">
            <v>0</v>
          </cell>
          <cell r="AG158">
            <v>20388905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18961404</v>
          </cell>
          <cell r="AM158">
            <v>17554143</v>
          </cell>
          <cell r="AN158">
            <v>1407261</v>
          </cell>
          <cell r="AO158">
            <v>408686.5</v>
          </cell>
          <cell r="AT158">
            <v>0</v>
          </cell>
          <cell r="AV158">
            <v>1815947.5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1407261</v>
          </cell>
          <cell r="BK158">
            <v>1407261</v>
          </cell>
          <cell r="BL158">
            <v>0</v>
          </cell>
          <cell r="BN158">
            <v>0</v>
          </cell>
          <cell r="BO158">
            <v>0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1.0283286118980171</v>
          </cell>
          <cell r="E159">
            <v>16947</v>
          </cell>
          <cell r="F159">
            <v>917</v>
          </cell>
          <cell r="G159">
            <v>17864</v>
          </cell>
          <cell r="I159">
            <v>0</v>
          </cell>
          <cell r="J159" t="str">
            <v/>
          </cell>
          <cell r="K159">
            <v>917</v>
          </cell>
          <cell r="L159">
            <v>917</v>
          </cell>
          <cell r="N159">
            <v>16947</v>
          </cell>
          <cell r="P159">
            <v>0</v>
          </cell>
          <cell r="Q159">
            <v>0</v>
          </cell>
          <cell r="R159">
            <v>917</v>
          </cell>
          <cell r="S159">
            <v>917</v>
          </cell>
          <cell r="V159">
            <v>0</v>
          </cell>
          <cell r="W159">
            <v>150</v>
          </cell>
          <cell r="X159">
            <v>1.0283286118980171</v>
          </cell>
          <cell r="Y159">
            <v>16947</v>
          </cell>
          <cell r="Z159">
            <v>0</v>
          </cell>
          <cell r="AA159">
            <v>16947</v>
          </cell>
          <cell r="AB159">
            <v>917</v>
          </cell>
          <cell r="AC159">
            <v>17864</v>
          </cell>
          <cell r="AD159">
            <v>0</v>
          </cell>
          <cell r="AE159">
            <v>0</v>
          </cell>
          <cell r="AF159">
            <v>0</v>
          </cell>
          <cell r="AG159">
            <v>17864</v>
          </cell>
          <cell r="AI159">
            <v>150</v>
          </cell>
          <cell r="AJ159">
            <v>150</v>
          </cell>
          <cell r="AK159" t="str">
            <v>LEE</v>
          </cell>
          <cell r="AL159">
            <v>16947</v>
          </cell>
          <cell r="AM159">
            <v>18930</v>
          </cell>
          <cell r="AN159">
            <v>0</v>
          </cell>
          <cell r="AO159">
            <v>0</v>
          </cell>
          <cell r="AT159">
            <v>0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10.965217391304343</v>
          </cell>
          <cell r="E160">
            <v>115282</v>
          </cell>
          <cell r="F160">
            <v>9795</v>
          </cell>
          <cell r="G160">
            <v>125077</v>
          </cell>
          <cell r="I160">
            <v>0</v>
          </cell>
          <cell r="J160" t="str">
            <v/>
          </cell>
          <cell r="K160">
            <v>9795</v>
          </cell>
          <cell r="L160">
            <v>9795</v>
          </cell>
          <cell r="N160">
            <v>115282</v>
          </cell>
          <cell r="P160">
            <v>0</v>
          </cell>
          <cell r="Q160">
            <v>0</v>
          </cell>
          <cell r="R160">
            <v>9795</v>
          </cell>
          <cell r="S160">
            <v>9795</v>
          </cell>
          <cell r="V160">
            <v>0</v>
          </cell>
          <cell r="W160">
            <v>151</v>
          </cell>
          <cell r="X160">
            <v>10.965217391304343</v>
          </cell>
          <cell r="Y160">
            <v>115282</v>
          </cell>
          <cell r="Z160">
            <v>0</v>
          </cell>
          <cell r="AA160">
            <v>115282</v>
          </cell>
          <cell r="AB160">
            <v>9795</v>
          </cell>
          <cell r="AC160">
            <v>125077</v>
          </cell>
          <cell r="AD160">
            <v>0</v>
          </cell>
          <cell r="AE160">
            <v>0</v>
          </cell>
          <cell r="AF160">
            <v>0</v>
          </cell>
          <cell r="AG160">
            <v>125077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115282</v>
          </cell>
          <cell r="AM160">
            <v>116379</v>
          </cell>
          <cell r="AN160">
            <v>0</v>
          </cell>
          <cell r="AO160">
            <v>0</v>
          </cell>
          <cell r="AT160">
            <v>0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2.0566572237960341</v>
          </cell>
          <cell r="E161">
            <v>46697</v>
          </cell>
          <cell r="F161">
            <v>1834</v>
          </cell>
          <cell r="G161">
            <v>48531</v>
          </cell>
          <cell r="I161">
            <v>10649</v>
          </cell>
          <cell r="J161" t="str">
            <v/>
          </cell>
          <cell r="K161">
            <v>1834</v>
          </cell>
          <cell r="L161">
            <v>12483</v>
          </cell>
          <cell r="N161">
            <v>36048</v>
          </cell>
          <cell r="P161">
            <v>0</v>
          </cell>
          <cell r="Q161">
            <v>10649</v>
          </cell>
          <cell r="R161">
            <v>1834</v>
          </cell>
          <cell r="S161">
            <v>12483</v>
          </cell>
          <cell r="V161">
            <v>0</v>
          </cell>
          <cell r="W161">
            <v>152</v>
          </cell>
          <cell r="X161">
            <v>2.0566572237960341</v>
          </cell>
          <cell r="Y161">
            <v>46697</v>
          </cell>
          <cell r="Z161">
            <v>0</v>
          </cell>
          <cell r="AA161">
            <v>46697</v>
          </cell>
          <cell r="AB161">
            <v>1834</v>
          </cell>
          <cell r="AC161">
            <v>48531</v>
          </cell>
          <cell r="AD161">
            <v>0</v>
          </cell>
          <cell r="AE161">
            <v>0</v>
          </cell>
          <cell r="AF161">
            <v>0</v>
          </cell>
          <cell r="AG161">
            <v>48531</v>
          </cell>
          <cell r="AI161">
            <v>152</v>
          </cell>
          <cell r="AJ161">
            <v>152</v>
          </cell>
          <cell r="AK161" t="str">
            <v>LENOX</v>
          </cell>
          <cell r="AL161">
            <v>46697</v>
          </cell>
          <cell r="AM161">
            <v>36048</v>
          </cell>
          <cell r="AN161">
            <v>10649</v>
          </cell>
          <cell r="AO161">
            <v>0</v>
          </cell>
          <cell r="AT161">
            <v>0</v>
          </cell>
          <cell r="AV161">
            <v>10649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10649</v>
          </cell>
          <cell r="BK161">
            <v>10649</v>
          </cell>
          <cell r="BL161">
            <v>0</v>
          </cell>
          <cell r="BN161">
            <v>0</v>
          </cell>
          <cell r="BO161">
            <v>0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84.921160032766849</v>
          </cell>
          <cell r="E162">
            <v>848102</v>
          </cell>
          <cell r="F162">
            <v>75840</v>
          </cell>
          <cell r="G162">
            <v>923942</v>
          </cell>
          <cell r="I162">
            <v>78094</v>
          </cell>
          <cell r="J162" t="str">
            <v/>
          </cell>
          <cell r="K162">
            <v>75840</v>
          </cell>
          <cell r="L162">
            <v>153934</v>
          </cell>
          <cell r="N162">
            <v>770008</v>
          </cell>
          <cell r="P162">
            <v>0</v>
          </cell>
          <cell r="Q162">
            <v>78094</v>
          </cell>
          <cell r="R162">
            <v>75840</v>
          </cell>
          <cell r="S162">
            <v>153934</v>
          </cell>
          <cell r="V162">
            <v>0</v>
          </cell>
          <cell r="W162">
            <v>153</v>
          </cell>
          <cell r="X162">
            <v>84.921160032766849</v>
          </cell>
          <cell r="Y162">
            <v>848102</v>
          </cell>
          <cell r="Z162">
            <v>0</v>
          </cell>
          <cell r="AA162">
            <v>848102</v>
          </cell>
          <cell r="AB162">
            <v>75840</v>
          </cell>
          <cell r="AC162">
            <v>923942</v>
          </cell>
          <cell r="AD162">
            <v>0</v>
          </cell>
          <cell r="AE162">
            <v>0</v>
          </cell>
          <cell r="AF162">
            <v>0</v>
          </cell>
          <cell r="AG162">
            <v>923942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848102</v>
          </cell>
          <cell r="AM162">
            <v>770008</v>
          </cell>
          <cell r="AN162">
            <v>78094</v>
          </cell>
          <cell r="AO162">
            <v>0</v>
          </cell>
          <cell r="AT162">
            <v>0</v>
          </cell>
          <cell r="AV162">
            <v>78094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78094</v>
          </cell>
          <cell r="BK162">
            <v>78094</v>
          </cell>
          <cell r="BL162">
            <v>0</v>
          </cell>
          <cell r="BN162">
            <v>0</v>
          </cell>
          <cell r="BO162">
            <v>0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1.1389521640091116</v>
          </cell>
          <cell r="E163">
            <v>21672</v>
          </cell>
          <cell r="F163">
            <v>1015</v>
          </cell>
          <cell r="G163">
            <v>22687</v>
          </cell>
          <cell r="I163">
            <v>2599</v>
          </cell>
          <cell r="J163" t="str">
            <v/>
          </cell>
          <cell r="K163">
            <v>1015</v>
          </cell>
          <cell r="L163">
            <v>3614</v>
          </cell>
          <cell r="N163">
            <v>19073</v>
          </cell>
          <cell r="P163">
            <v>0</v>
          </cell>
          <cell r="Q163">
            <v>2599</v>
          </cell>
          <cell r="R163">
            <v>1015</v>
          </cell>
          <cell r="S163">
            <v>3614</v>
          </cell>
          <cell r="V163">
            <v>0</v>
          </cell>
          <cell r="W163">
            <v>154</v>
          </cell>
          <cell r="X163">
            <v>1.1389521640091116</v>
          </cell>
          <cell r="Y163">
            <v>21672</v>
          </cell>
          <cell r="Z163">
            <v>0</v>
          </cell>
          <cell r="AA163">
            <v>21672</v>
          </cell>
          <cell r="AB163">
            <v>1015</v>
          </cell>
          <cell r="AC163">
            <v>22687</v>
          </cell>
          <cell r="AD163">
            <v>0</v>
          </cell>
          <cell r="AE163">
            <v>0</v>
          </cell>
          <cell r="AF163">
            <v>0</v>
          </cell>
          <cell r="AG163">
            <v>22687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21672</v>
          </cell>
          <cell r="AM163">
            <v>19073</v>
          </cell>
          <cell r="AN163">
            <v>2599</v>
          </cell>
          <cell r="AO163">
            <v>0</v>
          </cell>
          <cell r="AT163">
            <v>0</v>
          </cell>
          <cell r="AV163">
            <v>2599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2599</v>
          </cell>
          <cell r="BK163">
            <v>2599</v>
          </cell>
          <cell r="BL163">
            <v>0</v>
          </cell>
          <cell r="BN163">
            <v>0</v>
          </cell>
          <cell r="BO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2.2241700443929742</v>
          </cell>
          <cell r="E164">
            <v>43494</v>
          </cell>
          <cell r="F164">
            <v>1988</v>
          </cell>
          <cell r="G164">
            <v>45482</v>
          </cell>
          <cell r="I164">
            <v>12193</v>
          </cell>
          <cell r="J164" t="str">
            <v/>
          </cell>
          <cell r="K164">
            <v>1988</v>
          </cell>
          <cell r="L164">
            <v>14181</v>
          </cell>
          <cell r="N164">
            <v>31301</v>
          </cell>
          <cell r="P164">
            <v>0</v>
          </cell>
          <cell r="Q164">
            <v>12193</v>
          </cell>
          <cell r="R164">
            <v>1988</v>
          </cell>
          <cell r="S164">
            <v>14181</v>
          </cell>
          <cell r="V164">
            <v>0</v>
          </cell>
          <cell r="W164">
            <v>155</v>
          </cell>
          <cell r="X164">
            <v>2.2241700443929742</v>
          </cell>
          <cell r="Y164">
            <v>43494</v>
          </cell>
          <cell r="Z164">
            <v>0</v>
          </cell>
          <cell r="AA164">
            <v>43494</v>
          </cell>
          <cell r="AB164">
            <v>1988</v>
          </cell>
          <cell r="AC164">
            <v>45482</v>
          </cell>
          <cell r="AD164">
            <v>0</v>
          </cell>
          <cell r="AE164">
            <v>0</v>
          </cell>
          <cell r="AF164">
            <v>0</v>
          </cell>
          <cell r="AG164">
            <v>45482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43494</v>
          </cell>
          <cell r="AM164">
            <v>31301</v>
          </cell>
          <cell r="AN164">
            <v>12193</v>
          </cell>
          <cell r="AO164">
            <v>0</v>
          </cell>
          <cell r="AT164">
            <v>0</v>
          </cell>
          <cell r="AV164">
            <v>12193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12193</v>
          </cell>
          <cell r="BK164">
            <v>12193</v>
          </cell>
          <cell r="BL164">
            <v>0</v>
          </cell>
          <cell r="BN164">
            <v>0</v>
          </cell>
          <cell r="BO164">
            <v>0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T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 t="str">
            <v/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T166">
            <v>0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65.282605465514422</v>
          </cell>
          <cell r="E167">
            <v>776165</v>
          </cell>
          <cell r="F167">
            <v>58295</v>
          </cell>
          <cell r="G167">
            <v>834460</v>
          </cell>
          <cell r="I167">
            <v>0</v>
          </cell>
          <cell r="J167" t="str">
            <v/>
          </cell>
          <cell r="K167">
            <v>58295</v>
          </cell>
          <cell r="L167">
            <v>58295</v>
          </cell>
          <cell r="N167">
            <v>776165</v>
          </cell>
          <cell r="P167">
            <v>0</v>
          </cell>
          <cell r="Q167">
            <v>0</v>
          </cell>
          <cell r="R167">
            <v>58295</v>
          </cell>
          <cell r="S167">
            <v>58295</v>
          </cell>
          <cell r="V167">
            <v>0</v>
          </cell>
          <cell r="W167">
            <v>158</v>
          </cell>
          <cell r="X167">
            <v>65.282605465514422</v>
          </cell>
          <cell r="Y167">
            <v>776165</v>
          </cell>
          <cell r="Z167">
            <v>0</v>
          </cell>
          <cell r="AA167">
            <v>776165</v>
          </cell>
          <cell r="AB167">
            <v>58295</v>
          </cell>
          <cell r="AC167">
            <v>834460</v>
          </cell>
          <cell r="AD167">
            <v>0</v>
          </cell>
          <cell r="AE167">
            <v>0</v>
          </cell>
          <cell r="AF167">
            <v>0</v>
          </cell>
          <cell r="AG167">
            <v>834460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776165</v>
          </cell>
          <cell r="AM167">
            <v>786817</v>
          </cell>
          <cell r="AN167">
            <v>0</v>
          </cell>
          <cell r="AO167">
            <v>0</v>
          </cell>
          <cell r="AT167">
            <v>0</v>
          </cell>
          <cell r="AV167">
            <v>0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8.4571944531864123</v>
          </cell>
          <cell r="E168">
            <v>116240</v>
          </cell>
          <cell r="F168">
            <v>7557</v>
          </cell>
          <cell r="G168">
            <v>123797</v>
          </cell>
          <cell r="I168">
            <v>7794</v>
          </cell>
          <cell r="J168" t="str">
            <v/>
          </cell>
          <cell r="K168">
            <v>7557</v>
          </cell>
          <cell r="L168">
            <v>15351</v>
          </cell>
          <cell r="N168">
            <v>108446</v>
          </cell>
          <cell r="P168">
            <v>0</v>
          </cell>
          <cell r="Q168">
            <v>7794</v>
          </cell>
          <cell r="R168">
            <v>7557</v>
          </cell>
          <cell r="S168">
            <v>15351</v>
          </cell>
          <cell r="V168">
            <v>0</v>
          </cell>
          <cell r="W168">
            <v>159</v>
          </cell>
          <cell r="X168">
            <v>8.4571944531864123</v>
          </cell>
          <cell r="Y168">
            <v>116240</v>
          </cell>
          <cell r="Z168">
            <v>0</v>
          </cell>
          <cell r="AA168">
            <v>116240</v>
          </cell>
          <cell r="AB168">
            <v>7557</v>
          </cell>
          <cell r="AC168">
            <v>123797</v>
          </cell>
          <cell r="AD168">
            <v>0</v>
          </cell>
          <cell r="AE168">
            <v>0</v>
          </cell>
          <cell r="AF168">
            <v>0</v>
          </cell>
          <cell r="AG168">
            <v>123797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116240</v>
          </cell>
          <cell r="AM168">
            <v>108446</v>
          </cell>
          <cell r="AN168">
            <v>7794</v>
          </cell>
          <cell r="AO168">
            <v>0</v>
          </cell>
          <cell r="AT168">
            <v>0</v>
          </cell>
          <cell r="AV168">
            <v>7794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7794</v>
          </cell>
          <cell r="BK168">
            <v>7794</v>
          </cell>
          <cell r="BL168">
            <v>0</v>
          </cell>
          <cell r="BN168">
            <v>0</v>
          </cell>
          <cell r="BO168">
            <v>0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1641.9963371742767</v>
          </cell>
          <cell r="E169">
            <v>18809899</v>
          </cell>
          <cell r="F169">
            <v>1466299</v>
          </cell>
          <cell r="G169">
            <v>20276198</v>
          </cell>
          <cell r="I169">
            <v>2945278</v>
          </cell>
          <cell r="J169" t="str">
            <v/>
          </cell>
          <cell r="K169">
            <v>1466299</v>
          </cell>
          <cell r="L169">
            <v>4411577</v>
          </cell>
          <cell r="N169">
            <v>15864621</v>
          </cell>
          <cell r="P169">
            <v>0</v>
          </cell>
          <cell r="Q169">
            <v>2945278</v>
          </cell>
          <cell r="R169">
            <v>1466299</v>
          </cell>
          <cell r="S169">
            <v>4411577</v>
          </cell>
          <cell r="V169">
            <v>0</v>
          </cell>
          <cell r="W169">
            <v>160</v>
          </cell>
          <cell r="X169">
            <v>1641.9963371742767</v>
          </cell>
          <cell r="Y169">
            <v>18809899</v>
          </cell>
          <cell r="Z169">
            <v>0</v>
          </cell>
          <cell r="AA169">
            <v>18809899</v>
          </cell>
          <cell r="AB169">
            <v>1466299</v>
          </cell>
          <cell r="AC169">
            <v>20276198</v>
          </cell>
          <cell r="AD169">
            <v>0</v>
          </cell>
          <cell r="AE169">
            <v>0</v>
          </cell>
          <cell r="AF169">
            <v>0</v>
          </cell>
          <cell r="AG169">
            <v>20276198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18809899</v>
          </cell>
          <cell r="AM169">
            <v>17145257</v>
          </cell>
          <cell r="AN169">
            <v>1664642</v>
          </cell>
          <cell r="AO169">
            <v>1280636</v>
          </cell>
          <cell r="AT169">
            <v>0</v>
          </cell>
          <cell r="AV169">
            <v>2945278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1664642</v>
          </cell>
          <cell r="BK169">
            <v>1664642</v>
          </cell>
          <cell r="BL169">
            <v>0</v>
          </cell>
          <cell r="BN169">
            <v>0</v>
          </cell>
          <cell r="BO169">
            <v>0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31.041906655719977</v>
          </cell>
          <cell r="E170">
            <v>510608</v>
          </cell>
          <cell r="F170">
            <v>27728</v>
          </cell>
          <cell r="G170">
            <v>538336</v>
          </cell>
          <cell r="I170">
            <v>58252</v>
          </cell>
          <cell r="J170" t="str">
            <v/>
          </cell>
          <cell r="K170">
            <v>27728</v>
          </cell>
          <cell r="L170">
            <v>85980</v>
          </cell>
          <cell r="N170">
            <v>452356</v>
          </cell>
          <cell r="P170">
            <v>0</v>
          </cell>
          <cell r="Q170">
            <v>58252</v>
          </cell>
          <cell r="R170">
            <v>27728</v>
          </cell>
          <cell r="S170">
            <v>85980</v>
          </cell>
          <cell r="V170">
            <v>0</v>
          </cell>
          <cell r="W170">
            <v>161</v>
          </cell>
          <cell r="X170">
            <v>31.041906655719977</v>
          </cell>
          <cell r="Y170">
            <v>510608</v>
          </cell>
          <cell r="Z170">
            <v>0</v>
          </cell>
          <cell r="AA170">
            <v>510608</v>
          </cell>
          <cell r="AB170">
            <v>27728</v>
          </cell>
          <cell r="AC170">
            <v>538336</v>
          </cell>
          <cell r="AD170">
            <v>0</v>
          </cell>
          <cell r="AE170">
            <v>0</v>
          </cell>
          <cell r="AF170">
            <v>0</v>
          </cell>
          <cell r="AG170">
            <v>538336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510608</v>
          </cell>
          <cell r="AM170">
            <v>452356</v>
          </cell>
          <cell r="AN170">
            <v>58252</v>
          </cell>
          <cell r="AO170">
            <v>0</v>
          </cell>
          <cell r="AT170">
            <v>0</v>
          </cell>
          <cell r="AV170">
            <v>58252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58252</v>
          </cell>
          <cell r="BK170">
            <v>58252</v>
          </cell>
          <cell r="BL170">
            <v>0</v>
          </cell>
          <cell r="BN170">
            <v>0</v>
          </cell>
          <cell r="BO170">
            <v>0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42.207561156412162</v>
          </cell>
          <cell r="E171">
            <v>501483</v>
          </cell>
          <cell r="F171">
            <v>37685</v>
          </cell>
          <cell r="G171">
            <v>539168</v>
          </cell>
          <cell r="I171">
            <v>29023</v>
          </cell>
          <cell r="J171" t="str">
            <v/>
          </cell>
          <cell r="K171">
            <v>37685</v>
          </cell>
          <cell r="L171">
            <v>66708</v>
          </cell>
          <cell r="N171">
            <v>472460</v>
          </cell>
          <cell r="P171">
            <v>0</v>
          </cell>
          <cell r="Q171">
            <v>29023</v>
          </cell>
          <cell r="R171">
            <v>37685</v>
          </cell>
          <cell r="S171">
            <v>66708</v>
          </cell>
          <cell r="V171">
            <v>0</v>
          </cell>
          <cell r="W171">
            <v>162</v>
          </cell>
          <cell r="X171">
            <v>42.207561156412162</v>
          </cell>
          <cell r="Y171">
            <v>501483</v>
          </cell>
          <cell r="Z171">
            <v>0</v>
          </cell>
          <cell r="AA171">
            <v>501483</v>
          </cell>
          <cell r="AB171">
            <v>37685</v>
          </cell>
          <cell r="AC171">
            <v>539168</v>
          </cell>
          <cell r="AD171">
            <v>0</v>
          </cell>
          <cell r="AE171">
            <v>0</v>
          </cell>
          <cell r="AF171">
            <v>0</v>
          </cell>
          <cell r="AG171">
            <v>539168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501483</v>
          </cell>
          <cell r="AM171">
            <v>472460</v>
          </cell>
          <cell r="AN171">
            <v>29023</v>
          </cell>
          <cell r="AO171">
            <v>0</v>
          </cell>
          <cell r="AT171">
            <v>0</v>
          </cell>
          <cell r="AV171">
            <v>29023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29023</v>
          </cell>
          <cell r="BK171">
            <v>29023</v>
          </cell>
          <cell r="BL171">
            <v>0</v>
          </cell>
          <cell r="BN171">
            <v>0</v>
          </cell>
          <cell r="BO171">
            <v>0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1421.8400615459716</v>
          </cell>
          <cell r="E172">
            <v>16127698</v>
          </cell>
          <cell r="F172">
            <v>1269696</v>
          </cell>
          <cell r="G172">
            <v>17397394</v>
          </cell>
          <cell r="I172">
            <v>2333184</v>
          </cell>
          <cell r="J172" t="str">
            <v/>
          </cell>
          <cell r="K172">
            <v>1269696</v>
          </cell>
          <cell r="L172">
            <v>3602880</v>
          </cell>
          <cell r="N172">
            <v>13794514</v>
          </cell>
          <cell r="P172">
            <v>0</v>
          </cell>
          <cell r="Q172">
            <v>2333184</v>
          </cell>
          <cell r="R172">
            <v>1269696</v>
          </cell>
          <cell r="S172">
            <v>3602880</v>
          </cell>
          <cell r="V172">
            <v>0</v>
          </cell>
          <cell r="W172">
            <v>163</v>
          </cell>
          <cell r="X172">
            <v>1421.8400615459716</v>
          </cell>
          <cell r="Y172">
            <v>16127698</v>
          </cell>
          <cell r="Z172">
            <v>0</v>
          </cell>
          <cell r="AA172">
            <v>16127698</v>
          </cell>
          <cell r="AB172">
            <v>1269696</v>
          </cell>
          <cell r="AC172">
            <v>17397394</v>
          </cell>
          <cell r="AD172">
            <v>0</v>
          </cell>
          <cell r="AE172">
            <v>0</v>
          </cell>
          <cell r="AF172">
            <v>0</v>
          </cell>
          <cell r="AG172">
            <v>17397394</v>
          </cell>
          <cell r="AI172">
            <v>163</v>
          </cell>
          <cell r="AJ172">
            <v>163</v>
          </cell>
          <cell r="AK172" t="str">
            <v>LYNN</v>
          </cell>
          <cell r="AL172">
            <v>16127698</v>
          </cell>
          <cell r="AM172">
            <v>13794514</v>
          </cell>
          <cell r="AN172">
            <v>2333184</v>
          </cell>
          <cell r="AO172">
            <v>0</v>
          </cell>
          <cell r="AT172">
            <v>0</v>
          </cell>
          <cell r="AV172">
            <v>2333184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2333184</v>
          </cell>
          <cell r="BK172">
            <v>2333184</v>
          </cell>
          <cell r="BL172">
            <v>0</v>
          </cell>
          <cell r="BN172">
            <v>0</v>
          </cell>
          <cell r="BO172">
            <v>0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2.3297974927675988</v>
          </cell>
          <cell r="E173">
            <v>40490</v>
          </cell>
          <cell r="F173">
            <v>2080</v>
          </cell>
          <cell r="G173">
            <v>42570</v>
          </cell>
          <cell r="I173">
            <v>3290</v>
          </cell>
          <cell r="J173" t="str">
            <v/>
          </cell>
          <cell r="K173">
            <v>2080</v>
          </cell>
          <cell r="L173">
            <v>5370</v>
          </cell>
          <cell r="N173">
            <v>37200</v>
          </cell>
          <cell r="P173">
            <v>0</v>
          </cell>
          <cell r="Q173">
            <v>3290</v>
          </cell>
          <cell r="R173">
            <v>2080</v>
          </cell>
          <cell r="S173">
            <v>5370</v>
          </cell>
          <cell r="V173">
            <v>0</v>
          </cell>
          <cell r="W173">
            <v>164</v>
          </cell>
          <cell r="X173">
            <v>2.3297974927675988</v>
          </cell>
          <cell r="Y173">
            <v>40490</v>
          </cell>
          <cell r="Z173">
            <v>0</v>
          </cell>
          <cell r="AA173">
            <v>40490</v>
          </cell>
          <cell r="AB173">
            <v>2080</v>
          </cell>
          <cell r="AC173">
            <v>42570</v>
          </cell>
          <cell r="AD173">
            <v>0</v>
          </cell>
          <cell r="AE173">
            <v>0</v>
          </cell>
          <cell r="AF173">
            <v>0</v>
          </cell>
          <cell r="AG173">
            <v>42570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40490</v>
          </cell>
          <cell r="AM173">
            <v>37200</v>
          </cell>
          <cell r="AN173">
            <v>3290</v>
          </cell>
          <cell r="AO173">
            <v>0</v>
          </cell>
          <cell r="AT173">
            <v>0</v>
          </cell>
          <cell r="AV173">
            <v>3290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3290</v>
          </cell>
          <cell r="BK173">
            <v>3290</v>
          </cell>
          <cell r="BL173">
            <v>0</v>
          </cell>
          <cell r="BN173">
            <v>0</v>
          </cell>
          <cell r="BO173">
            <v>0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902.72193705588143</v>
          </cell>
          <cell r="E174">
            <v>9535422</v>
          </cell>
          <cell r="F174">
            <v>806133</v>
          </cell>
          <cell r="G174">
            <v>10341555</v>
          </cell>
          <cell r="I174">
            <v>822342</v>
          </cell>
          <cell r="J174" t="str">
            <v/>
          </cell>
          <cell r="K174">
            <v>806133</v>
          </cell>
          <cell r="L174">
            <v>1628475</v>
          </cell>
          <cell r="N174">
            <v>8713080</v>
          </cell>
          <cell r="P174">
            <v>0</v>
          </cell>
          <cell r="Q174">
            <v>822342</v>
          </cell>
          <cell r="R174">
            <v>806133</v>
          </cell>
          <cell r="S174">
            <v>1628475</v>
          </cell>
          <cell r="V174">
            <v>0</v>
          </cell>
          <cell r="W174">
            <v>165</v>
          </cell>
          <cell r="X174">
            <v>902.72193705588143</v>
          </cell>
          <cell r="Y174">
            <v>9535422</v>
          </cell>
          <cell r="Z174">
            <v>0</v>
          </cell>
          <cell r="AA174">
            <v>9535422</v>
          </cell>
          <cell r="AB174">
            <v>806133</v>
          </cell>
          <cell r="AC174">
            <v>10341555</v>
          </cell>
          <cell r="AD174">
            <v>0</v>
          </cell>
          <cell r="AE174">
            <v>0</v>
          </cell>
          <cell r="AF174">
            <v>0</v>
          </cell>
          <cell r="AG174">
            <v>10341555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9535422</v>
          </cell>
          <cell r="AM174">
            <v>9039520</v>
          </cell>
          <cell r="AN174">
            <v>495902</v>
          </cell>
          <cell r="AO174">
            <v>326440</v>
          </cell>
          <cell r="AT174">
            <v>0</v>
          </cell>
          <cell r="AV174">
            <v>822342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495902</v>
          </cell>
          <cell r="BK174">
            <v>495902</v>
          </cell>
          <cell r="BL174">
            <v>0</v>
          </cell>
          <cell r="BN174">
            <v>0</v>
          </cell>
          <cell r="BO174">
            <v>0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T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118.0607614385507</v>
          </cell>
          <cell r="E176">
            <v>1375807</v>
          </cell>
          <cell r="F176">
            <v>105433</v>
          </cell>
          <cell r="G176">
            <v>1481240</v>
          </cell>
          <cell r="I176">
            <v>82968</v>
          </cell>
          <cell r="J176" t="str">
            <v/>
          </cell>
          <cell r="K176">
            <v>105433</v>
          </cell>
          <cell r="L176">
            <v>188401</v>
          </cell>
          <cell r="N176">
            <v>1292839</v>
          </cell>
          <cell r="P176">
            <v>0</v>
          </cell>
          <cell r="Q176">
            <v>82968</v>
          </cell>
          <cell r="R176">
            <v>105433</v>
          </cell>
          <cell r="S176">
            <v>188401</v>
          </cell>
          <cell r="V176">
            <v>0</v>
          </cell>
          <cell r="W176">
            <v>167</v>
          </cell>
          <cell r="X176">
            <v>118.0607614385507</v>
          </cell>
          <cell r="Y176">
            <v>1375807</v>
          </cell>
          <cell r="Z176">
            <v>0</v>
          </cell>
          <cell r="AA176">
            <v>1375807</v>
          </cell>
          <cell r="AB176">
            <v>105433</v>
          </cell>
          <cell r="AC176">
            <v>1481240</v>
          </cell>
          <cell r="AD176">
            <v>0</v>
          </cell>
          <cell r="AE176">
            <v>0</v>
          </cell>
          <cell r="AF176">
            <v>0</v>
          </cell>
          <cell r="AG176">
            <v>1481240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1375807</v>
          </cell>
          <cell r="AM176">
            <v>1292839</v>
          </cell>
          <cell r="AN176">
            <v>82968</v>
          </cell>
          <cell r="AO176">
            <v>0</v>
          </cell>
          <cell r="AT176">
            <v>0</v>
          </cell>
          <cell r="AV176">
            <v>82968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82968</v>
          </cell>
          <cell r="BK176">
            <v>82968</v>
          </cell>
          <cell r="BL176">
            <v>0</v>
          </cell>
          <cell r="BN176">
            <v>0</v>
          </cell>
          <cell r="BO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188.75804863700918</v>
          </cell>
          <cell r="E177">
            <v>2188189</v>
          </cell>
          <cell r="F177">
            <v>168558</v>
          </cell>
          <cell r="G177">
            <v>2356747</v>
          </cell>
          <cell r="I177">
            <v>31299</v>
          </cell>
          <cell r="J177" t="str">
            <v/>
          </cell>
          <cell r="K177">
            <v>168558</v>
          </cell>
          <cell r="L177">
            <v>199857</v>
          </cell>
          <cell r="N177">
            <v>2156890</v>
          </cell>
          <cell r="P177">
            <v>0</v>
          </cell>
          <cell r="Q177">
            <v>31299</v>
          </cell>
          <cell r="R177">
            <v>168558</v>
          </cell>
          <cell r="S177">
            <v>199857</v>
          </cell>
          <cell r="V177">
            <v>0</v>
          </cell>
          <cell r="W177">
            <v>168</v>
          </cell>
          <cell r="X177">
            <v>188.75804863700918</v>
          </cell>
          <cell r="Y177">
            <v>2188189</v>
          </cell>
          <cell r="Z177">
            <v>0</v>
          </cell>
          <cell r="AA177">
            <v>2188189</v>
          </cell>
          <cell r="AB177">
            <v>168558</v>
          </cell>
          <cell r="AC177">
            <v>2356747</v>
          </cell>
          <cell r="AD177">
            <v>0</v>
          </cell>
          <cell r="AE177">
            <v>0</v>
          </cell>
          <cell r="AF177">
            <v>0</v>
          </cell>
          <cell r="AG177">
            <v>2356747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2188189</v>
          </cell>
          <cell r="AM177">
            <v>2156890</v>
          </cell>
          <cell r="AN177">
            <v>31299</v>
          </cell>
          <cell r="AO177">
            <v>0</v>
          </cell>
          <cell r="AT177">
            <v>0</v>
          </cell>
          <cell r="AV177">
            <v>31299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31299</v>
          </cell>
          <cell r="BK177">
            <v>31299</v>
          </cell>
          <cell r="BL177">
            <v>0</v>
          </cell>
          <cell r="BN177">
            <v>0</v>
          </cell>
          <cell r="BO177">
            <v>0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T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473.77698699522318</v>
          </cell>
          <cell r="E179">
            <v>5649382</v>
          </cell>
          <cell r="F179">
            <v>423083</v>
          </cell>
          <cell r="G179">
            <v>6072465</v>
          </cell>
          <cell r="I179">
            <v>177442</v>
          </cell>
          <cell r="J179" t="str">
            <v/>
          </cell>
          <cell r="K179">
            <v>423083</v>
          </cell>
          <cell r="L179">
            <v>600525</v>
          </cell>
          <cell r="N179">
            <v>5471940</v>
          </cell>
          <cell r="P179">
            <v>0</v>
          </cell>
          <cell r="Q179">
            <v>177442</v>
          </cell>
          <cell r="R179">
            <v>423083</v>
          </cell>
          <cell r="S179">
            <v>600525</v>
          </cell>
          <cell r="V179">
            <v>0</v>
          </cell>
          <cell r="W179">
            <v>170</v>
          </cell>
          <cell r="X179">
            <v>473.77698699522318</v>
          </cell>
          <cell r="Y179">
            <v>5649382</v>
          </cell>
          <cell r="Z179">
            <v>0</v>
          </cell>
          <cell r="AA179">
            <v>5649382</v>
          </cell>
          <cell r="AB179">
            <v>423083</v>
          </cell>
          <cell r="AC179">
            <v>6072465</v>
          </cell>
          <cell r="AD179">
            <v>0</v>
          </cell>
          <cell r="AE179">
            <v>0</v>
          </cell>
          <cell r="AF179">
            <v>0</v>
          </cell>
          <cell r="AG179">
            <v>6072465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5649382</v>
          </cell>
          <cell r="AM179">
            <v>5471940</v>
          </cell>
          <cell r="AN179">
            <v>177442</v>
          </cell>
          <cell r="AO179">
            <v>0</v>
          </cell>
          <cell r="AT179">
            <v>0</v>
          </cell>
          <cell r="AV179">
            <v>177442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177442</v>
          </cell>
          <cell r="BK179">
            <v>177442</v>
          </cell>
          <cell r="BL179">
            <v>0</v>
          </cell>
          <cell r="BN179">
            <v>0</v>
          </cell>
          <cell r="BO179">
            <v>0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27.594905324297144</v>
          </cell>
          <cell r="E180">
            <v>302677</v>
          </cell>
          <cell r="F180">
            <v>24639</v>
          </cell>
          <cell r="G180">
            <v>327316</v>
          </cell>
          <cell r="I180">
            <v>57793</v>
          </cell>
          <cell r="J180" t="str">
            <v/>
          </cell>
          <cell r="K180">
            <v>24639</v>
          </cell>
          <cell r="L180">
            <v>82432</v>
          </cell>
          <cell r="N180">
            <v>244884</v>
          </cell>
          <cell r="P180">
            <v>0</v>
          </cell>
          <cell r="Q180">
            <v>57793</v>
          </cell>
          <cell r="R180">
            <v>24639</v>
          </cell>
          <cell r="S180">
            <v>82432</v>
          </cell>
          <cell r="V180">
            <v>0</v>
          </cell>
          <cell r="W180">
            <v>171</v>
          </cell>
          <cell r="X180">
            <v>27.594905324297144</v>
          </cell>
          <cell r="Y180">
            <v>302677</v>
          </cell>
          <cell r="Z180">
            <v>0</v>
          </cell>
          <cell r="AA180">
            <v>302677</v>
          </cell>
          <cell r="AB180">
            <v>24639</v>
          </cell>
          <cell r="AC180">
            <v>327316</v>
          </cell>
          <cell r="AD180">
            <v>0</v>
          </cell>
          <cell r="AE180">
            <v>0</v>
          </cell>
          <cell r="AF180">
            <v>0</v>
          </cell>
          <cell r="AG180">
            <v>327316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302677</v>
          </cell>
          <cell r="AM180">
            <v>244884</v>
          </cell>
          <cell r="AN180">
            <v>57793</v>
          </cell>
          <cell r="AO180">
            <v>0</v>
          </cell>
          <cell r="AT180">
            <v>0</v>
          </cell>
          <cell r="AV180">
            <v>57793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57793</v>
          </cell>
          <cell r="BK180">
            <v>57793</v>
          </cell>
          <cell r="BL180">
            <v>0</v>
          </cell>
          <cell r="BN180">
            <v>0</v>
          </cell>
          <cell r="BO180">
            <v>0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43.900650648187344</v>
          </cell>
          <cell r="E181">
            <v>699263</v>
          </cell>
          <cell r="F181">
            <v>39206</v>
          </cell>
          <cell r="G181">
            <v>738469</v>
          </cell>
          <cell r="I181">
            <v>40668</v>
          </cell>
          <cell r="J181" t="str">
            <v/>
          </cell>
          <cell r="K181">
            <v>39206</v>
          </cell>
          <cell r="L181">
            <v>79874</v>
          </cell>
          <cell r="N181">
            <v>658595</v>
          </cell>
          <cell r="P181">
            <v>0</v>
          </cell>
          <cell r="Q181">
            <v>40668</v>
          </cell>
          <cell r="R181">
            <v>39206</v>
          </cell>
          <cell r="S181">
            <v>79874</v>
          </cell>
          <cell r="V181">
            <v>0</v>
          </cell>
          <cell r="W181">
            <v>172</v>
          </cell>
          <cell r="X181">
            <v>43.900650648187344</v>
          </cell>
          <cell r="Y181">
            <v>699263</v>
          </cell>
          <cell r="Z181">
            <v>0</v>
          </cell>
          <cell r="AA181">
            <v>699263</v>
          </cell>
          <cell r="AB181">
            <v>39206</v>
          </cell>
          <cell r="AC181">
            <v>738469</v>
          </cell>
          <cell r="AD181">
            <v>0</v>
          </cell>
          <cell r="AE181">
            <v>0</v>
          </cell>
          <cell r="AF181">
            <v>0</v>
          </cell>
          <cell r="AG181">
            <v>738469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699263</v>
          </cell>
          <cell r="AM181">
            <v>658595</v>
          </cell>
          <cell r="AN181">
            <v>40668</v>
          </cell>
          <cell r="AO181">
            <v>0</v>
          </cell>
          <cell r="AT181">
            <v>0</v>
          </cell>
          <cell r="AV181">
            <v>40668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40668</v>
          </cell>
          <cell r="BK181">
            <v>40668</v>
          </cell>
          <cell r="BL181">
            <v>0</v>
          </cell>
          <cell r="BN181">
            <v>0</v>
          </cell>
          <cell r="BO181">
            <v>0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T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28.488484313873879</v>
          </cell>
          <cell r="E183">
            <v>348827</v>
          </cell>
          <cell r="F183">
            <v>25436</v>
          </cell>
          <cell r="G183">
            <v>374263</v>
          </cell>
          <cell r="I183">
            <v>0</v>
          </cell>
          <cell r="J183" t="str">
            <v/>
          </cell>
          <cell r="K183">
            <v>25436</v>
          </cell>
          <cell r="L183">
            <v>25436</v>
          </cell>
          <cell r="N183">
            <v>348827</v>
          </cell>
          <cell r="P183">
            <v>0</v>
          </cell>
          <cell r="Q183">
            <v>0</v>
          </cell>
          <cell r="R183">
            <v>25436</v>
          </cell>
          <cell r="S183">
            <v>25436</v>
          </cell>
          <cell r="V183">
            <v>0</v>
          </cell>
          <cell r="W183">
            <v>174</v>
          </cell>
          <cell r="X183">
            <v>28.488484313873879</v>
          </cell>
          <cell r="Y183">
            <v>348827</v>
          </cell>
          <cell r="Z183">
            <v>0</v>
          </cell>
          <cell r="AA183">
            <v>348827</v>
          </cell>
          <cell r="AB183">
            <v>25436</v>
          </cell>
          <cell r="AC183">
            <v>374263</v>
          </cell>
          <cell r="AD183">
            <v>0</v>
          </cell>
          <cell r="AE183">
            <v>0</v>
          </cell>
          <cell r="AF183">
            <v>0</v>
          </cell>
          <cell r="AG183">
            <v>374263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348827</v>
          </cell>
          <cell r="AM183">
            <v>357066</v>
          </cell>
          <cell r="AN183">
            <v>0</v>
          </cell>
          <cell r="AO183">
            <v>0</v>
          </cell>
          <cell r="AT183">
            <v>0</v>
          </cell>
          <cell r="AV183">
            <v>0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N183">
            <v>0</v>
          </cell>
          <cell r="BO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0.9850746268656716</v>
          </cell>
          <cell r="E184">
            <v>11469</v>
          </cell>
          <cell r="F184">
            <v>879</v>
          </cell>
          <cell r="G184">
            <v>12348</v>
          </cell>
          <cell r="I184">
            <v>0</v>
          </cell>
          <cell r="J184" t="str">
            <v/>
          </cell>
          <cell r="K184">
            <v>879</v>
          </cell>
          <cell r="L184">
            <v>879</v>
          </cell>
          <cell r="N184">
            <v>11469</v>
          </cell>
          <cell r="P184">
            <v>0</v>
          </cell>
          <cell r="Q184">
            <v>0</v>
          </cell>
          <cell r="R184">
            <v>879</v>
          </cell>
          <cell r="S184">
            <v>879</v>
          </cell>
          <cell r="V184">
            <v>0</v>
          </cell>
          <cell r="W184">
            <v>175</v>
          </cell>
          <cell r="X184">
            <v>0.9850746268656716</v>
          </cell>
          <cell r="Y184">
            <v>11469</v>
          </cell>
          <cell r="Z184">
            <v>0</v>
          </cell>
          <cell r="AA184">
            <v>11469</v>
          </cell>
          <cell r="AB184">
            <v>879</v>
          </cell>
          <cell r="AC184">
            <v>12348</v>
          </cell>
          <cell r="AD184">
            <v>0</v>
          </cell>
          <cell r="AE184">
            <v>0</v>
          </cell>
          <cell r="AF184">
            <v>0</v>
          </cell>
          <cell r="AG184">
            <v>12348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11469</v>
          </cell>
          <cell r="AM184">
            <v>11550</v>
          </cell>
          <cell r="AN184">
            <v>0</v>
          </cell>
          <cell r="AO184">
            <v>0</v>
          </cell>
          <cell r="AT184">
            <v>0</v>
          </cell>
          <cell r="AV184">
            <v>0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N184">
            <v>0</v>
          </cell>
          <cell r="BO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359.26111614093435</v>
          </cell>
          <cell r="E185">
            <v>4930027</v>
          </cell>
          <cell r="F185">
            <v>320823</v>
          </cell>
          <cell r="G185">
            <v>5250850</v>
          </cell>
          <cell r="I185">
            <v>384610</v>
          </cell>
          <cell r="J185" t="str">
            <v/>
          </cell>
          <cell r="K185">
            <v>320823</v>
          </cell>
          <cell r="L185">
            <v>705433</v>
          </cell>
          <cell r="N185">
            <v>4545417</v>
          </cell>
          <cell r="P185">
            <v>0</v>
          </cell>
          <cell r="Q185">
            <v>384610</v>
          </cell>
          <cell r="R185">
            <v>320823</v>
          </cell>
          <cell r="S185">
            <v>705433</v>
          </cell>
          <cell r="V185">
            <v>0</v>
          </cell>
          <cell r="W185">
            <v>176</v>
          </cell>
          <cell r="X185">
            <v>359.26111614093435</v>
          </cell>
          <cell r="Y185">
            <v>4930027</v>
          </cell>
          <cell r="Z185">
            <v>0</v>
          </cell>
          <cell r="AA185">
            <v>4930027</v>
          </cell>
          <cell r="AB185">
            <v>320823</v>
          </cell>
          <cell r="AC185">
            <v>5250850</v>
          </cell>
          <cell r="AD185">
            <v>0</v>
          </cell>
          <cell r="AE185">
            <v>0</v>
          </cell>
          <cell r="AF185">
            <v>0</v>
          </cell>
          <cell r="AG185">
            <v>5250850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4930027</v>
          </cell>
          <cell r="AM185">
            <v>4545417</v>
          </cell>
          <cell r="AN185">
            <v>384610</v>
          </cell>
          <cell r="AO185">
            <v>0</v>
          </cell>
          <cell r="AT185">
            <v>0</v>
          </cell>
          <cell r="AV185">
            <v>384610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384610</v>
          </cell>
          <cell r="BK185">
            <v>384610</v>
          </cell>
          <cell r="BL185">
            <v>0</v>
          </cell>
          <cell r="BN185">
            <v>0</v>
          </cell>
          <cell r="BO185">
            <v>0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14.018214346701205</v>
          </cell>
          <cell r="E186">
            <v>170783</v>
          </cell>
          <cell r="F186">
            <v>12516</v>
          </cell>
          <cell r="G186">
            <v>183299</v>
          </cell>
          <cell r="I186">
            <v>10151</v>
          </cell>
          <cell r="J186" t="str">
            <v/>
          </cell>
          <cell r="K186">
            <v>12516</v>
          </cell>
          <cell r="L186">
            <v>22667</v>
          </cell>
          <cell r="N186">
            <v>160632</v>
          </cell>
          <cell r="P186">
            <v>0</v>
          </cell>
          <cell r="Q186">
            <v>10151</v>
          </cell>
          <cell r="R186">
            <v>12516</v>
          </cell>
          <cell r="S186">
            <v>22667</v>
          </cell>
          <cell r="V186">
            <v>0</v>
          </cell>
          <cell r="W186">
            <v>177</v>
          </cell>
          <cell r="X186">
            <v>14.018214346701205</v>
          </cell>
          <cell r="Y186">
            <v>170783</v>
          </cell>
          <cell r="Z186">
            <v>0</v>
          </cell>
          <cell r="AA186">
            <v>170783</v>
          </cell>
          <cell r="AB186">
            <v>12516</v>
          </cell>
          <cell r="AC186">
            <v>183299</v>
          </cell>
          <cell r="AD186">
            <v>0</v>
          </cell>
          <cell r="AE186">
            <v>0</v>
          </cell>
          <cell r="AF186">
            <v>0</v>
          </cell>
          <cell r="AG186">
            <v>183299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170783</v>
          </cell>
          <cell r="AM186">
            <v>160632</v>
          </cell>
          <cell r="AN186">
            <v>10151</v>
          </cell>
          <cell r="AO186">
            <v>0</v>
          </cell>
          <cell r="AT186">
            <v>0</v>
          </cell>
          <cell r="AV186">
            <v>10151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10151</v>
          </cell>
          <cell r="BK186">
            <v>10151</v>
          </cell>
          <cell r="BL186">
            <v>0</v>
          </cell>
          <cell r="BN186">
            <v>0</v>
          </cell>
          <cell r="BO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261.81864136282542</v>
          </cell>
          <cell r="E187">
            <v>2592971</v>
          </cell>
          <cell r="F187">
            <v>233798</v>
          </cell>
          <cell r="G187">
            <v>2826769</v>
          </cell>
          <cell r="I187">
            <v>61965</v>
          </cell>
          <cell r="J187" t="str">
            <v/>
          </cell>
          <cell r="K187">
            <v>233798</v>
          </cell>
          <cell r="L187">
            <v>295763</v>
          </cell>
          <cell r="N187">
            <v>2531006</v>
          </cell>
          <cell r="P187">
            <v>0</v>
          </cell>
          <cell r="Q187">
            <v>61965</v>
          </cell>
          <cell r="R187">
            <v>233798</v>
          </cell>
          <cell r="S187">
            <v>295763</v>
          </cell>
          <cell r="V187">
            <v>0</v>
          </cell>
          <cell r="W187">
            <v>178</v>
          </cell>
          <cell r="X187">
            <v>261.81864136282542</v>
          </cell>
          <cell r="Y187">
            <v>2592971</v>
          </cell>
          <cell r="Z187">
            <v>0</v>
          </cell>
          <cell r="AA187">
            <v>2592971</v>
          </cell>
          <cell r="AB187">
            <v>233798</v>
          </cell>
          <cell r="AC187">
            <v>2826769</v>
          </cell>
          <cell r="AD187">
            <v>0</v>
          </cell>
          <cell r="AE187">
            <v>0</v>
          </cell>
          <cell r="AF187">
            <v>0</v>
          </cell>
          <cell r="AG187">
            <v>2826769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2592971</v>
          </cell>
          <cell r="AM187">
            <v>2531006</v>
          </cell>
          <cell r="AN187">
            <v>61965</v>
          </cell>
          <cell r="AO187">
            <v>0</v>
          </cell>
          <cell r="AT187">
            <v>0</v>
          </cell>
          <cell r="AV187">
            <v>61965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61965</v>
          </cell>
          <cell r="BK187">
            <v>61965</v>
          </cell>
          <cell r="BL187">
            <v>0</v>
          </cell>
          <cell r="BN187">
            <v>0</v>
          </cell>
          <cell r="BO187">
            <v>0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T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T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78.951641915245986</v>
          </cell>
          <cell r="E190">
            <v>821684</v>
          </cell>
          <cell r="F190">
            <v>70504</v>
          </cell>
          <cell r="G190">
            <v>892188</v>
          </cell>
          <cell r="I190">
            <v>0</v>
          </cell>
          <cell r="J190" t="str">
            <v/>
          </cell>
          <cell r="K190">
            <v>70504</v>
          </cell>
          <cell r="L190">
            <v>70504</v>
          </cell>
          <cell r="N190">
            <v>821684</v>
          </cell>
          <cell r="P190">
            <v>0</v>
          </cell>
          <cell r="Q190">
            <v>0</v>
          </cell>
          <cell r="R190">
            <v>70504</v>
          </cell>
          <cell r="S190">
            <v>70504</v>
          </cell>
          <cell r="V190">
            <v>0</v>
          </cell>
          <cell r="W190">
            <v>181</v>
          </cell>
          <cell r="X190">
            <v>78.951641915245986</v>
          </cell>
          <cell r="Y190">
            <v>821684</v>
          </cell>
          <cell r="Z190">
            <v>0</v>
          </cell>
          <cell r="AA190">
            <v>821684</v>
          </cell>
          <cell r="AB190">
            <v>70504</v>
          </cell>
          <cell r="AC190">
            <v>892188</v>
          </cell>
          <cell r="AD190">
            <v>0</v>
          </cell>
          <cell r="AE190">
            <v>0</v>
          </cell>
          <cell r="AF190">
            <v>0</v>
          </cell>
          <cell r="AG190">
            <v>892188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821684</v>
          </cell>
          <cell r="AM190">
            <v>859300</v>
          </cell>
          <cell r="AN190">
            <v>0</v>
          </cell>
          <cell r="AO190">
            <v>0</v>
          </cell>
          <cell r="AT190">
            <v>0</v>
          </cell>
          <cell r="AV190">
            <v>0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24.786053882725835</v>
          </cell>
          <cell r="E191">
            <v>285160</v>
          </cell>
          <cell r="F191">
            <v>22136</v>
          </cell>
          <cell r="G191">
            <v>307296</v>
          </cell>
          <cell r="I191">
            <v>20775</v>
          </cell>
          <cell r="J191" t="str">
            <v/>
          </cell>
          <cell r="K191">
            <v>22136</v>
          </cell>
          <cell r="L191">
            <v>42911</v>
          </cell>
          <cell r="N191">
            <v>264385</v>
          </cell>
          <cell r="P191">
            <v>0</v>
          </cell>
          <cell r="Q191">
            <v>20775</v>
          </cell>
          <cell r="R191">
            <v>22136</v>
          </cell>
          <cell r="S191">
            <v>42911</v>
          </cell>
          <cell r="V191">
            <v>0</v>
          </cell>
          <cell r="W191">
            <v>182</v>
          </cell>
          <cell r="X191">
            <v>24.786053882725835</v>
          </cell>
          <cell r="Y191">
            <v>285160</v>
          </cell>
          <cell r="Z191">
            <v>0</v>
          </cell>
          <cell r="AA191">
            <v>285160</v>
          </cell>
          <cell r="AB191">
            <v>22136</v>
          </cell>
          <cell r="AC191">
            <v>307296</v>
          </cell>
          <cell r="AD191">
            <v>0</v>
          </cell>
          <cell r="AE191">
            <v>0</v>
          </cell>
          <cell r="AF191">
            <v>0</v>
          </cell>
          <cell r="AG191">
            <v>307296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285160</v>
          </cell>
          <cell r="AM191">
            <v>264385</v>
          </cell>
          <cell r="AN191">
            <v>20775</v>
          </cell>
          <cell r="AO191">
            <v>0</v>
          </cell>
          <cell r="AT191">
            <v>0</v>
          </cell>
          <cell r="AV191">
            <v>20775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20775</v>
          </cell>
          <cell r="BK191">
            <v>20775</v>
          </cell>
          <cell r="BL191">
            <v>0</v>
          </cell>
          <cell r="BN191">
            <v>0</v>
          </cell>
          <cell r="BO191">
            <v>0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T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4.9731611003279586</v>
          </cell>
          <cell r="E194">
            <v>47229</v>
          </cell>
          <cell r="F194">
            <v>4440</v>
          </cell>
          <cell r="G194">
            <v>51669</v>
          </cell>
          <cell r="I194">
            <v>314</v>
          </cell>
          <cell r="J194" t="str">
            <v/>
          </cell>
          <cell r="K194">
            <v>4440</v>
          </cell>
          <cell r="L194">
            <v>4754</v>
          </cell>
          <cell r="N194">
            <v>46915</v>
          </cell>
          <cell r="P194">
            <v>0</v>
          </cell>
          <cell r="Q194">
            <v>314</v>
          </cell>
          <cell r="R194">
            <v>4440</v>
          </cell>
          <cell r="S194">
            <v>4754</v>
          </cell>
          <cell r="V194">
            <v>0</v>
          </cell>
          <cell r="W194">
            <v>185</v>
          </cell>
          <cell r="X194">
            <v>4.9731611003279586</v>
          </cell>
          <cell r="Y194">
            <v>47229</v>
          </cell>
          <cell r="Z194">
            <v>0</v>
          </cell>
          <cell r="AA194">
            <v>47229</v>
          </cell>
          <cell r="AB194">
            <v>4440</v>
          </cell>
          <cell r="AC194">
            <v>51669</v>
          </cell>
          <cell r="AD194">
            <v>0</v>
          </cell>
          <cell r="AE194">
            <v>0</v>
          </cell>
          <cell r="AF194">
            <v>0</v>
          </cell>
          <cell r="AG194">
            <v>51669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47229</v>
          </cell>
          <cell r="AM194">
            <v>46915</v>
          </cell>
          <cell r="AN194">
            <v>314</v>
          </cell>
          <cell r="AO194">
            <v>0</v>
          </cell>
          <cell r="AT194">
            <v>0</v>
          </cell>
          <cell r="AV194">
            <v>314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314</v>
          </cell>
          <cell r="BK194">
            <v>314</v>
          </cell>
          <cell r="BL194">
            <v>0</v>
          </cell>
          <cell r="BN194">
            <v>0</v>
          </cell>
          <cell r="BO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1.9999999999999996</v>
          </cell>
          <cell r="E195">
            <v>23426</v>
          </cell>
          <cell r="F195">
            <v>1781</v>
          </cell>
          <cell r="G195">
            <v>25207</v>
          </cell>
          <cell r="I195">
            <v>0</v>
          </cell>
          <cell r="J195" t="str">
            <v/>
          </cell>
          <cell r="K195">
            <v>1781</v>
          </cell>
          <cell r="L195">
            <v>1781</v>
          </cell>
          <cell r="N195">
            <v>23426</v>
          </cell>
          <cell r="P195">
            <v>0</v>
          </cell>
          <cell r="Q195">
            <v>0</v>
          </cell>
          <cell r="R195">
            <v>1781</v>
          </cell>
          <cell r="S195">
            <v>1781</v>
          </cell>
          <cell r="V195">
            <v>0</v>
          </cell>
          <cell r="W195">
            <v>186</v>
          </cell>
          <cell r="X195">
            <v>1.9999999999999996</v>
          </cell>
          <cell r="Y195">
            <v>23426</v>
          </cell>
          <cell r="Z195">
            <v>0</v>
          </cell>
          <cell r="AA195">
            <v>23426</v>
          </cell>
          <cell r="AB195">
            <v>1781</v>
          </cell>
          <cell r="AC195">
            <v>25207</v>
          </cell>
          <cell r="AD195">
            <v>0</v>
          </cell>
          <cell r="AE195">
            <v>0</v>
          </cell>
          <cell r="AF195">
            <v>0</v>
          </cell>
          <cell r="AG195">
            <v>25207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23426</v>
          </cell>
          <cell r="AM195">
            <v>25814</v>
          </cell>
          <cell r="AN195">
            <v>0</v>
          </cell>
          <cell r="AO195">
            <v>0</v>
          </cell>
          <cell r="AT195">
            <v>0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 t="str">
            <v/>
          </cell>
          <cell r="K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V196">
            <v>0</v>
          </cell>
          <cell r="W196">
            <v>187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T196">
            <v>0</v>
          </cell>
          <cell r="AV196">
            <v>0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O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7.2269517272952477</v>
          </cell>
          <cell r="E198">
            <v>91586</v>
          </cell>
          <cell r="F198">
            <v>6455</v>
          </cell>
          <cell r="G198">
            <v>98041</v>
          </cell>
          <cell r="I198">
            <v>0</v>
          </cell>
          <cell r="J198" t="str">
            <v/>
          </cell>
          <cell r="K198">
            <v>6455</v>
          </cell>
          <cell r="L198">
            <v>6455</v>
          </cell>
          <cell r="N198">
            <v>91586</v>
          </cell>
          <cell r="P198">
            <v>0</v>
          </cell>
          <cell r="Q198">
            <v>0</v>
          </cell>
          <cell r="R198">
            <v>6455</v>
          </cell>
          <cell r="S198">
            <v>6455</v>
          </cell>
          <cell r="V198">
            <v>0</v>
          </cell>
          <cell r="W198">
            <v>189</v>
          </cell>
          <cell r="X198">
            <v>7.2269517272952477</v>
          </cell>
          <cell r="Y198">
            <v>91586</v>
          </cell>
          <cell r="Z198">
            <v>0</v>
          </cell>
          <cell r="AA198">
            <v>91586</v>
          </cell>
          <cell r="AB198">
            <v>6455</v>
          </cell>
          <cell r="AC198">
            <v>98041</v>
          </cell>
          <cell r="AD198">
            <v>0</v>
          </cell>
          <cell r="AE198">
            <v>0</v>
          </cell>
          <cell r="AF198">
            <v>0</v>
          </cell>
          <cell r="AG198">
            <v>98041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91586</v>
          </cell>
          <cell r="AM198">
            <v>96987</v>
          </cell>
          <cell r="AN198">
            <v>0</v>
          </cell>
          <cell r="AO198">
            <v>0</v>
          </cell>
          <cell r="AT198">
            <v>0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T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8.0794044665012414</v>
          </cell>
          <cell r="E200">
            <v>96271</v>
          </cell>
          <cell r="F200">
            <v>7217</v>
          </cell>
          <cell r="G200">
            <v>103488</v>
          </cell>
          <cell r="I200">
            <v>10319</v>
          </cell>
          <cell r="J200" t="str">
            <v/>
          </cell>
          <cell r="K200">
            <v>7217</v>
          </cell>
          <cell r="L200">
            <v>17536</v>
          </cell>
          <cell r="N200">
            <v>85952</v>
          </cell>
          <cell r="P200">
            <v>0</v>
          </cell>
          <cell r="Q200">
            <v>10319</v>
          </cell>
          <cell r="R200">
            <v>7217</v>
          </cell>
          <cell r="S200">
            <v>17536</v>
          </cell>
          <cell r="V200">
            <v>0</v>
          </cell>
          <cell r="W200">
            <v>191</v>
          </cell>
          <cell r="X200">
            <v>8.0794044665012414</v>
          </cell>
          <cell r="Y200">
            <v>96271</v>
          </cell>
          <cell r="Z200">
            <v>0</v>
          </cell>
          <cell r="AA200">
            <v>96271</v>
          </cell>
          <cell r="AB200">
            <v>7217</v>
          </cell>
          <cell r="AC200">
            <v>103488</v>
          </cell>
          <cell r="AD200">
            <v>0</v>
          </cell>
          <cell r="AE200">
            <v>0</v>
          </cell>
          <cell r="AF200">
            <v>0</v>
          </cell>
          <cell r="AG200">
            <v>103488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96271</v>
          </cell>
          <cell r="AM200">
            <v>85952</v>
          </cell>
          <cell r="AN200">
            <v>10319</v>
          </cell>
          <cell r="AO200">
            <v>0</v>
          </cell>
          <cell r="AT200">
            <v>0</v>
          </cell>
          <cell r="AV200">
            <v>10319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10319</v>
          </cell>
          <cell r="BK200">
            <v>10319</v>
          </cell>
          <cell r="BL200">
            <v>0</v>
          </cell>
          <cell r="BN200">
            <v>0</v>
          </cell>
          <cell r="BO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T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T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T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T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4.9783549783549788</v>
          </cell>
          <cell r="E205">
            <v>58085</v>
          </cell>
          <cell r="F205">
            <v>4445</v>
          </cell>
          <cell r="G205">
            <v>62530</v>
          </cell>
          <cell r="I205">
            <v>0</v>
          </cell>
          <cell r="J205" t="str">
            <v/>
          </cell>
          <cell r="K205">
            <v>4445</v>
          </cell>
          <cell r="L205">
            <v>4445</v>
          </cell>
          <cell r="N205">
            <v>58085</v>
          </cell>
          <cell r="P205">
            <v>0</v>
          </cell>
          <cell r="Q205">
            <v>0</v>
          </cell>
          <cell r="R205">
            <v>4445</v>
          </cell>
          <cell r="S205">
            <v>4445</v>
          </cell>
          <cell r="V205">
            <v>0</v>
          </cell>
          <cell r="W205">
            <v>196</v>
          </cell>
          <cell r="X205">
            <v>4.9783549783549788</v>
          </cell>
          <cell r="Y205">
            <v>58085</v>
          </cell>
          <cell r="Z205">
            <v>0</v>
          </cell>
          <cell r="AA205">
            <v>58085</v>
          </cell>
          <cell r="AB205">
            <v>4445</v>
          </cell>
          <cell r="AC205">
            <v>62530</v>
          </cell>
          <cell r="AD205">
            <v>0</v>
          </cell>
          <cell r="AE205">
            <v>0</v>
          </cell>
          <cell r="AF205">
            <v>0</v>
          </cell>
          <cell r="AG205">
            <v>62530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58085</v>
          </cell>
          <cell r="AM205">
            <v>58950</v>
          </cell>
          <cell r="AN205">
            <v>0</v>
          </cell>
          <cell r="AO205">
            <v>0</v>
          </cell>
          <cell r="AT205">
            <v>0</v>
          </cell>
          <cell r="AV205">
            <v>0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T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37.683680547592651</v>
          </cell>
          <cell r="E207">
            <v>441321</v>
          </cell>
          <cell r="F207">
            <v>33641</v>
          </cell>
          <cell r="G207">
            <v>474962</v>
          </cell>
          <cell r="I207">
            <v>6251</v>
          </cell>
          <cell r="J207" t="str">
            <v/>
          </cell>
          <cell r="K207">
            <v>33641</v>
          </cell>
          <cell r="L207">
            <v>39892</v>
          </cell>
          <cell r="N207">
            <v>435070</v>
          </cell>
          <cell r="P207">
            <v>0</v>
          </cell>
          <cell r="Q207">
            <v>6251</v>
          </cell>
          <cell r="R207">
            <v>33641</v>
          </cell>
          <cell r="S207">
            <v>39892</v>
          </cell>
          <cell r="V207">
            <v>0</v>
          </cell>
          <cell r="W207">
            <v>198</v>
          </cell>
          <cell r="X207">
            <v>37.683680547592651</v>
          </cell>
          <cell r="Y207">
            <v>441321</v>
          </cell>
          <cell r="Z207">
            <v>0</v>
          </cell>
          <cell r="AA207">
            <v>441321</v>
          </cell>
          <cell r="AB207">
            <v>33641</v>
          </cell>
          <cell r="AC207">
            <v>474962</v>
          </cell>
          <cell r="AD207">
            <v>0</v>
          </cell>
          <cell r="AE207">
            <v>0</v>
          </cell>
          <cell r="AF207">
            <v>0</v>
          </cell>
          <cell r="AG207">
            <v>474962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441321</v>
          </cell>
          <cell r="AM207">
            <v>435070</v>
          </cell>
          <cell r="AN207">
            <v>6251</v>
          </cell>
          <cell r="AO207">
            <v>0</v>
          </cell>
          <cell r="AT207">
            <v>0</v>
          </cell>
          <cell r="AV207">
            <v>6251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6251</v>
          </cell>
          <cell r="BK207">
            <v>6251</v>
          </cell>
          <cell r="BL207">
            <v>0</v>
          </cell>
          <cell r="BN207">
            <v>0</v>
          </cell>
          <cell r="BO207">
            <v>0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0.99368421052631617</v>
          </cell>
          <cell r="E208">
            <v>12368</v>
          </cell>
          <cell r="F208">
            <v>888</v>
          </cell>
          <cell r="G208">
            <v>13256</v>
          </cell>
          <cell r="I208">
            <v>0</v>
          </cell>
          <cell r="J208" t="str">
            <v/>
          </cell>
          <cell r="K208">
            <v>888</v>
          </cell>
          <cell r="L208">
            <v>888</v>
          </cell>
          <cell r="N208">
            <v>12368</v>
          </cell>
          <cell r="P208">
            <v>0</v>
          </cell>
          <cell r="Q208">
            <v>0</v>
          </cell>
          <cell r="R208">
            <v>888</v>
          </cell>
          <cell r="S208">
            <v>888</v>
          </cell>
          <cell r="V208">
            <v>0</v>
          </cell>
          <cell r="W208">
            <v>199</v>
          </cell>
          <cell r="X208">
            <v>0.99368421052631617</v>
          </cell>
          <cell r="Y208">
            <v>12368</v>
          </cell>
          <cell r="Z208">
            <v>0</v>
          </cell>
          <cell r="AA208">
            <v>12368</v>
          </cell>
          <cell r="AB208">
            <v>888</v>
          </cell>
          <cell r="AC208">
            <v>13256</v>
          </cell>
          <cell r="AD208">
            <v>0</v>
          </cell>
          <cell r="AE208">
            <v>0</v>
          </cell>
          <cell r="AF208">
            <v>0</v>
          </cell>
          <cell r="AG208">
            <v>13256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12368</v>
          </cell>
          <cell r="AM208">
            <v>14659</v>
          </cell>
          <cell r="AN208">
            <v>0</v>
          </cell>
          <cell r="AO208">
            <v>0</v>
          </cell>
          <cell r="AT208">
            <v>0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 t="str">
            <v/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T209">
            <v>0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1137.880483689539</v>
          </cell>
          <cell r="E210">
            <v>13333058</v>
          </cell>
          <cell r="F210">
            <v>1016129</v>
          </cell>
          <cell r="G210">
            <v>14349187</v>
          </cell>
          <cell r="I210">
            <v>3123241</v>
          </cell>
          <cell r="J210" t="str">
            <v/>
          </cell>
          <cell r="K210">
            <v>1016129</v>
          </cell>
          <cell r="L210">
            <v>4139370</v>
          </cell>
          <cell r="N210">
            <v>10209817</v>
          </cell>
          <cell r="P210">
            <v>0</v>
          </cell>
          <cell r="Q210">
            <v>3123241</v>
          </cell>
          <cell r="R210">
            <v>1016129</v>
          </cell>
          <cell r="S210">
            <v>4139370</v>
          </cell>
          <cell r="V210">
            <v>0</v>
          </cell>
          <cell r="W210">
            <v>201</v>
          </cell>
          <cell r="X210">
            <v>1137.880483689539</v>
          </cell>
          <cell r="Y210">
            <v>13333058</v>
          </cell>
          <cell r="Z210">
            <v>0</v>
          </cell>
          <cell r="AA210">
            <v>13333058</v>
          </cell>
          <cell r="AB210">
            <v>1016129</v>
          </cell>
          <cell r="AC210">
            <v>14349187</v>
          </cell>
          <cell r="AD210">
            <v>0</v>
          </cell>
          <cell r="AE210">
            <v>0</v>
          </cell>
          <cell r="AF210">
            <v>0</v>
          </cell>
          <cell r="AG210">
            <v>14349187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13333058</v>
          </cell>
          <cell r="AM210">
            <v>10209817</v>
          </cell>
          <cell r="AN210">
            <v>3123241</v>
          </cell>
          <cell r="AO210">
            <v>0</v>
          </cell>
          <cell r="AT210">
            <v>0</v>
          </cell>
          <cell r="AV210">
            <v>3123241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3123241</v>
          </cell>
          <cell r="BK210">
            <v>3123241</v>
          </cell>
          <cell r="BL210">
            <v>0</v>
          </cell>
          <cell r="BN210">
            <v>0</v>
          </cell>
          <cell r="BO210">
            <v>0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T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156</v>
          </cell>
          <cell r="E213">
            <v>1843767</v>
          </cell>
          <cell r="F213">
            <v>139311</v>
          </cell>
          <cell r="G213">
            <v>1983078</v>
          </cell>
          <cell r="I213">
            <v>0</v>
          </cell>
          <cell r="J213" t="str">
            <v/>
          </cell>
          <cell r="K213">
            <v>139311</v>
          </cell>
          <cell r="L213">
            <v>139311</v>
          </cell>
          <cell r="N213">
            <v>1843767</v>
          </cell>
          <cell r="P213">
            <v>0</v>
          </cell>
          <cell r="Q213">
            <v>0</v>
          </cell>
          <cell r="R213">
            <v>139311</v>
          </cell>
          <cell r="S213">
            <v>139311</v>
          </cell>
          <cell r="V213">
            <v>0</v>
          </cell>
          <cell r="W213">
            <v>204</v>
          </cell>
          <cell r="X213">
            <v>156</v>
          </cell>
          <cell r="Y213">
            <v>1843767</v>
          </cell>
          <cell r="Z213">
            <v>0</v>
          </cell>
          <cell r="AA213">
            <v>1843767</v>
          </cell>
          <cell r="AB213">
            <v>139311</v>
          </cell>
          <cell r="AC213">
            <v>1983078</v>
          </cell>
          <cell r="AD213">
            <v>0</v>
          </cell>
          <cell r="AE213">
            <v>0</v>
          </cell>
          <cell r="AF213">
            <v>0</v>
          </cell>
          <cell r="AG213">
            <v>1983078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1843767</v>
          </cell>
          <cell r="AM213">
            <v>1868412</v>
          </cell>
          <cell r="AN213">
            <v>0</v>
          </cell>
          <cell r="AO213">
            <v>0</v>
          </cell>
          <cell r="AT213">
            <v>0</v>
          </cell>
          <cell r="AV213">
            <v>0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T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T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6.2422713279789876</v>
          </cell>
          <cell r="E216">
            <v>120132</v>
          </cell>
          <cell r="F216">
            <v>5571</v>
          </cell>
          <cell r="G216">
            <v>125703</v>
          </cell>
          <cell r="I216">
            <v>25558</v>
          </cell>
          <cell r="J216" t="str">
            <v/>
          </cell>
          <cell r="K216">
            <v>5571</v>
          </cell>
          <cell r="L216">
            <v>31129</v>
          </cell>
          <cell r="N216">
            <v>94574</v>
          </cell>
          <cell r="P216">
            <v>0</v>
          </cell>
          <cell r="Q216">
            <v>25558</v>
          </cell>
          <cell r="R216">
            <v>5571</v>
          </cell>
          <cell r="S216">
            <v>31129</v>
          </cell>
          <cell r="V216">
            <v>0</v>
          </cell>
          <cell r="W216">
            <v>207</v>
          </cell>
          <cell r="X216">
            <v>6.2422713279789876</v>
          </cell>
          <cell r="Y216">
            <v>120132</v>
          </cell>
          <cell r="Z216">
            <v>0</v>
          </cell>
          <cell r="AA216">
            <v>120132</v>
          </cell>
          <cell r="AB216">
            <v>5571</v>
          </cell>
          <cell r="AC216">
            <v>125703</v>
          </cell>
          <cell r="AD216">
            <v>0</v>
          </cell>
          <cell r="AE216">
            <v>0</v>
          </cell>
          <cell r="AF216">
            <v>0</v>
          </cell>
          <cell r="AG216">
            <v>125703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120132</v>
          </cell>
          <cell r="AM216">
            <v>94574</v>
          </cell>
          <cell r="AN216">
            <v>25558</v>
          </cell>
          <cell r="AO216">
            <v>0</v>
          </cell>
          <cell r="AT216">
            <v>0</v>
          </cell>
          <cell r="AV216">
            <v>25558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25558</v>
          </cell>
          <cell r="BK216">
            <v>25558</v>
          </cell>
          <cell r="BL216">
            <v>0</v>
          </cell>
          <cell r="BN216">
            <v>0</v>
          </cell>
          <cell r="BO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3.1075697211155373</v>
          </cell>
          <cell r="E217">
            <v>44919</v>
          </cell>
          <cell r="F217">
            <v>2772</v>
          </cell>
          <cell r="G217">
            <v>47691</v>
          </cell>
          <cell r="I217">
            <v>0</v>
          </cell>
          <cell r="J217" t="str">
            <v/>
          </cell>
          <cell r="K217">
            <v>2772</v>
          </cell>
          <cell r="L217">
            <v>2772</v>
          </cell>
          <cell r="N217">
            <v>44919</v>
          </cell>
          <cell r="P217">
            <v>0</v>
          </cell>
          <cell r="Q217">
            <v>0</v>
          </cell>
          <cell r="R217">
            <v>2772</v>
          </cell>
          <cell r="S217">
            <v>2772</v>
          </cell>
          <cell r="V217">
            <v>0</v>
          </cell>
          <cell r="W217">
            <v>208</v>
          </cell>
          <cell r="X217">
            <v>3.1075697211155373</v>
          </cell>
          <cell r="Y217">
            <v>44919</v>
          </cell>
          <cell r="Z217">
            <v>0</v>
          </cell>
          <cell r="AA217">
            <v>44919</v>
          </cell>
          <cell r="AB217">
            <v>2772</v>
          </cell>
          <cell r="AC217">
            <v>47691</v>
          </cell>
          <cell r="AD217">
            <v>0</v>
          </cell>
          <cell r="AE217">
            <v>0</v>
          </cell>
          <cell r="AF217">
            <v>0</v>
          </cell>
          <cell r="AG217">
            <v>47691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44919</v>
          </cell>
          <cell r="AM217">
            <v>60678</v>
          </cell>
          <cell r="AN217">
            <v>0</v>
          </cell>
          <cell r="AO217">
            <v>0</v>
          </cell>
          <cell r="AT217">
            <v>0</v>
          </cell>
          <cell r="AV217">
            <v>0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56.558073654390938</v>
          </cell>
          <cell r="E218">
            <v>729260</v>
          </cell>
          <cell r="F218">
            <v>50505</v>
          </cell>
          <cell r="G218">
            <v>779765</v>
          </cell>
          <cell r="I218">
            <v>37635</v>
          </cell>
          <cell r="J218" t="str">
            <v/>
          </cell>
          <cell r="K218">
            <v>50505</v>
          </cell>
          <cell r="L218">
            <v>88140</v>
          </cell>
          <cell r="N218">
            <v>691625</v>
          </cell>
          <cell r="P218">
            <v>0</v>
          </cell>
          <cell r="Q218">
            <v>37635</v>
          </cell>
          <cell r="R218">
            <v>50505</v>
          </cell>
          <cell r="S218">
            <v>88140</v>
          </cell>
          <cell r="V218">
            <v>0</v>
          </cell>
          <cell r="W218">
            <v>209</v>
          </cell>
          <cell r="X218">
            <v>56.558073654390938</v>
          </cell>
          <cell r="Y218">
            <v>729260</v>
          </cell>
          <cell r="Z218">
            <v>0</v>
          </cell>
          <cell r="AA218">
            <v>729260</v>
          </cell>
          <cell r="AB218">
            <v>50505</v>
          </cell>
          <cell r="AC218">
            <v>779765</v>
          </cell>
          <cell r="AD218">
            <v>0</v>
          </cell>
          <cell r="AE218">
            <v>0</v>
          </cell>
          <cell r="AF218">
            <v>0</v>
          </cell>
          <cell r="AG218">
            <v>779765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729260</v>
          </cell>
          <cell r="AM218">
            <v>691625</v>
          </cell>
          <cell r="AN218">
            <v>37635</v>
          </cell>
          <cell r="AO218">
            <v>0</v>
          </cell>
          <cell r="AT218">
            <v>0</v>
          </cell>
          <cell r="AV218">
            <v>37635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37635</v>
          </cell>
          <cell r="BK218">
            <v>37635</v>
          </cell>
          <cell r="BL218">
            <v>0</v>
          </cell>
          <cell r="BN218">
            <v>0</v>
          </cell>
          <cell r="BO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214.02850997201637</v>
          </cell>
          <cell r="E219">
            <v>2436329</v>
          </cell>
          <cell r="F219">
            <v>191127</v>
          </cell>
          <cell r="G219">
            <v>2627456</v>
          </cell>
          <cell r="I219">
            <v>139721</v>
          </cell>
          <cell r="J219" t="str">
            <v/>
          </cell>
          <cell r="K219">
            <v>191127</v>
          </cell>
          <cell r="L219">
            <v>330848</v>
          </cell>
          <cell r="N219">
            <v>2296608</v>
          </cell>
          <cell r="P219">
            <v>0</v>
          </cell>
          <cell r="Q219">
            <v>139721</v>
          </cell>
          <cell r="R219">
            <v>191127</v>
          </cell>
          <cell r="S219">
            <v>330848</v>
          </cell>
          <cell r="V219">
            <v>0</v>
          </cell>
          <cell r="W219">
            <v>210</v>
          </cell>
          <cell r="X219">
            <v>214.02850997201637</v>
          </cell>
          <cell r="Y219">
            <v>2436329</v>
          </cell>
          <cell r="Z219">
            <v>0</v>
          </cell>
          <cell r="AA219">
            <v>2436329</v>
          </cell>
          <cell r="AB219">
            <v>191127</v>
          </cell>
          <cell r="AC219">
            <v>2627456</v>
          </cell>
          <cell r="AD219">
            <v>0</v>
          </cell>
          <cell r="AE219">
            <v>0</v>
          </cell>
          <cell r="AF219">
            <v>0</v>
          </cell>
          <cell r="AG219">
            <v>2627456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2436329</v>
          </cell>
          <cell r="AM219">
            <v>2296608</v>
          </cell>
          <cell r="AN219">
            <v>139721</v>
          </cell>
          <cell r="AO219">
            <v>0</v>
          </cell>
          <cell r="AT219">
            <v>0</v>
          </cell>
          <cell r="AV219">
            <v>139721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139721</v>
          </cell>
          <cell r="BK219">
            <v>139721</v>
          </cell>
          <cell r="BL219">
            <v>0</v>
          </cell>
          <cell r="BN219">
            <v>0</v>
          </cell>
          <cell r="BO219">
            <v>0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4.9999999999999964</v>
          </cell>
          <cell r="E220">
            <v>65933</v>
          </cell>
          <cell r="F220">
            <v>4461</v>
          </cell>
          <cell r="G220">
            <v>70394</v>
          </cell>
          <cell r="I220">
            <v>2160</v>
          </cell>
          <cell r="J220" t="str">
            <v/>
          </cell>
          <cell r="K220">
            <v>4461</v>
          </cell>
          <cell r="L220">
            <v>6621</v>
          </cell>
          <cell r="N220">
            <v>63773</v>
          </cell>
          <cell r="P220">
            <v>0</v>
          </cell>
          <cell r="Q220">
            <v>2160</v>
          </cell>
          <cell r="R220">
            <v>4461</v>
          </cell>
          <cell r="S220">
            <v>6621</v>
          </cell>
          <cell r="V220">
            <v>0</v>
          </cell>
          <cell r="W220">
            <v>211</v>
          </cell>
          <cell r="X220">
            <v>4.9999999999999964</v>
          </cell>
          <cell r="Y220">
            <v>65933</v>
          </cell>
          <cell r="Z220">
            <v>0</v>
          </cell>
          <cell r="AA220">
            <v>65933</v>
          </cell>
          <cell r="AB220">
            <v>4461</v>
          </cell>
          <cell r="AC220">
            <v>70394</v>
          </cell>
          <cell r="AD220">
            <v>0</v>
          </cell>
          <cell r="AE220">
            <v>0</v>
          </cell>
          <cell r="AF220">
            <v>0</v>
          </cell>
          <cell r="AG220">
            <v>70394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65933</v>
          </cell>
          <cell r="AM220">
            <v>63773</v>
          </cell>
          <cell r="AN220">
            <v>2160</v>
          </cell>
          <cell r="AO220">
            <v>0</v>
          </cell>
          <cell r="AT220">
            <v>0</v>
          </cell>
          <cell r="AV220">
            <v>2160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2160</v>
          </cell>
          <cell r="BK220">
            <v>2160</v>
          </cell>
          <cell r="BL220">
            <v>0</v>
          </cell>
          <cell r="BN220">
            <v>0</v>
          </cell>
          <cell r="BO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109.800796812749</v>
          </cell>
          <cell r="E221">
            <v>1090206</v>
          </cell>
          <cell r="F221">
            <v>98046</v>
          </cell>
          <cell r="G221">
            <v>1188252</v>
          </cell>
          <cell r="I221">
            <v>70698</v>
          </cell>
          <cell r="J221" t="str">
            <v/>
          </cell>
          <cell r="K221">
            <v>98046</v>
          </cell>
          <cell r="L221">
            <v>168744</v>
          </cell>
          <cell r="N221">
            <v>1019508</v>
          </cell>
          <cell r="P221">
            <v>0</v>
          </cell>
          <cell r="Q221">
            <v>70698</v>
          </cell>
          <cell r="R221">
            <v>98046</v>
          </cell>
          <cell r="S221">
            <v>168744</v>
          </cell>
          <cell r="V221">
            <v>0</v>
          </cell>
          <cell r="W221">
            <v>212</v>
          </cell>
          <cell r="X221">
            <v>109.800796812749</v>
          </cell>
          <cell r="Y221">
            <v>1090206</v>
          </cell>
          <cell r="Z221">
            <v>0</v>
          </cell>
          <cell r="AA221">
            <v>1090206</v>
          </cell>
          <cell r="AB221">
            <v>98046</v>
          </cell>
          <cell r="AC221">
            <v>1188252</v>
          </cell>
          <cell r="AD221">
            <v>0</v>
          </cell>
          <cell r="AE221">
            <v>0</v>
          </cell>
          <cell r="AF221">
            <v>0</v>
          </cell>
          <cell r="AG221">
            <v>1188252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1090206</v>
          </cell>
          <cell r="AM221">
            <v>1019508</v>
          </cell>
          <cell r="AN221">
            <v>70698</v>
          </cell>
          <cell r="AO221">
            <v>0</v>
          </cell>
          <cell r="AT221">
            <v>0</v>
          </cell>
          <cell r="AV221">
            <v>70698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70698</v>
          </cell>
          <cell r="BK221">
            <v>70698</v>
          </cell>
          <cell r="BL221">
            <v>0</v>
          </cell>
          <cell r="BN221">
            <v>0</v>
          </cell>
          <cell r="BO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5.8945576367158772</v>
          </cell>
          <cell r="E222">
            <v>71528</v>
          </cell>
          <cell r="F222">
            <v>5264</v>
          </cell>
          <cell r="G222">
            <v>76792</v>
          </cell>
          <cell r="I222">
            <v>0</v>
          </cell>
          <cell r="J222" t="str">
            <v/>
          </cell>
          <cell r="K222">
            <v>5264</v>
          </cell>
          <cell r="L222">
            <v>5264</v>
          </cell>
          <cell r="N222">
            <v>71528</v>
          </cell>
          <cell r="P222">
            <v>0</v>
          </cell>
          <cell r="Q222">
            <v>0</v>
          </cell>
          <cell r="R222">
            <v>5264</v>
          </cell>
          <cell r="S222">
            <v>5264</v>
          </cell>
          <cell r="V222">
            <v>0</v>
          </cell>
          <cell r="W222">
            <v>213</v>
          </cell>
          <cell r="X222">
            <v>5.8945576367158772</v>
          </cell>
          <cell r="Y222">
            <v>71528</v>
          </cell>
          <cell r="Z222">
            <v>0</v>
          </cell>
          <cell r="AA222">
            <v>71528</v>
          </cell>
          <cell r="AB222">
            <v>5264</v>
          </cell>
          <cell r="AC222">
            <v>76792</v>
          </cell>
          <cell r="AD222">
            <v>0</v>
          </cell>
          <cell r="AE222">
            <v>0</v>
          </cell>
          <cell r="AF222">
            <v>0</v>
          </cell>
          <cell r="AG222">
            <v>76792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71528</v>
          </cell>
          <cell r="AM222">
            <v>72018</v>
          </cell>
          <cell r="AN222">
            <v>0</v>
          </cell>
          <cell r="AO222">
            <v>0</v>
          </cell>
          <cell r="AT222">
            <v>0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 t="str">
            <v/>
          </cell>
          <cell r="K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V223">
            <v>0</v>
          </cell>
          <cell r="W223">
            <v>214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T223">
            <v>0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T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T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140.8764940239044</v>
          </cell>
          <cell r="E227">
            <v>1573585</v>
          </cell>
          <cell r="F227">
            <v>125801</v>
          </cell>
          <cell r="G227">
            <v>1699386</v>
          </cell>
          <cell r="I227">
            <v>53921</v>
          </cell>
          <cell r="J227" t="str">
            <v/>
          </cell>
          <cell r="K227">
            <v>125801</v>
          </cell>
          <cell r="L227">
            <v>179722</v>
          </cell>
          <cell r="N227">
            <v>1519664</v>
          </cell>
          <cell r="P227">
            <v>0</v>
          </cell>
          <cell r="Q227">
            <v>53921</v>
          </cell>
          <cell r="R227">
            <v>125801</v>
          </cell>
          <cell r="S227">
            <v>179722</v>
          </cell>
          <cell r="V227">
            <v>0</v>
          </cell>
          <cell r="W227">
            <v>218</v>
          </cell>
          <cell r="X227">
            <v>140.8764940239044</v>
          </cell>
          <cell r="Y227">
            <v>1573585</v>
          </cell>
          <cell r="Z227">
            <v>0</v>
          </cell>
          <cell r="AA227">
            <v>1573585</v>
          </cell>
          <cell r="AB227">
            <v>125801</v>
          </cell>
          <cell r="AC227">
            <v>1699386</v>
          </cell>
          <cell r="AD227">
            <v>0</v>
          </cell>
          <cell r="AE227">
            <v>0</v>
          </cell>
          <cell r="AF227">
            <v>0</v>
          </cell>
          <cell r="AG227">
            <v>1699386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1573585</v>
          </cell>
          <cell r="AM227">
            <v>1519664</v>
          </cell>
          <cell r="AN227">
            <v>53921</v>
          </cell>
          <cell r="AO227">
            <v>0</v>
          </cell>
          <cell r="AT227">
            <v>0</v>
          </cell>
          <cell r="AV227">
            <v>53921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53921</v>
          </cell>
          <cell r="BK227">
            <v>53921</v>
          </cell>
          <cell r="BL227">
            <v>0</v>
          </cell>
          <cell r="BN227">
            <v>0</v>
          </cell>
          <cell r="BO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12.428810720268007</v>
          </cell>
          <cell r="E228">
            <v>162344</v>
          </cell>
          <cell r="F228">
            <v>11102</v>
          </cell>
          <cell r="G228">
            <v>173446</v>
          </cell>
          <cell r="I228">
            <v>43604</v>
          </cell>
          <cell r="J228" t="str">
            <v/>
          </cell>
          <cell r="K228">
            <v>11102</v>
          </cell>
          <cell r="L228">
            <v>54706</v>
          </cell>
          <cell r="N228">
            <v>118740</v>
          </cell>
          <cell r="P228">
            <v>0</v>
          </cell>
          <cell r="Q228">
            <v>43604</v>
          </cell>
          <cell r="R228">
            <v>11102</v>
          </cell>
          <cell r="S228">
            <v>54706</v>
          </cell>
          <cell r="V228">
            <v>0</v>
          </cell>
          <cell r="W228">
            <v>219</v>
          </cell>
          <cell r="X228">
            <v>12.428810720268007</v>
          </cell>
          <cell r="Y228">
            <v>162344</v>
          </cell>
          <cell r="Z228">
            <v>0</v>
          </cell>
          <cell r="AA228">
            <v>162344</v>
          </cell>
          <cell r="AB228">
            <v>11102</v>
          </cell>
          <cell r="AC228">
            <v>173446</v>
          </cell>
          <cell r="AD228">
            <v>0</v>
          </cell>
          <cell r="AE228">
            <v>0</v>
          </cell>
          <cell r="AF228">
            <v>0</v>
          </cell>
          <cell r="AG228">
            <v>173446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162344</v>
          </cell>
          <cell r="AM228">
            <v>118740</v>
          </cell>
          <cell r="AN228">
            <v>43604</v>
          </cell>
          <cell r="AO228">
            <v>0</v>
          </cell>
          <cell r="AT228">
            <v>0</v>
          </cell>
          <cell r="AV228">
            <v>43604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43604</v>
          </cell>
          <cell r="BK228">
            <v>43604</v>
          </cell>
          <cell r="BL228">
            <v>0</v>
          </cell>
          <cell r="BN228">
            <v>0</v>
          </cell>
          <cell r="BO228">
            <v>0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31.395576031998438</v>
          </cell>
          <cell r="E229">
            <v>436449</v>
          </cell>
          <cell r="F229">
            <v>28036</v>
          </cell>
          <cell r="G229">
            <v>464485</v>
          </cell>
          <cell r="I229">
            <v>10206</v>
          </cell>
          <cell r="J229" t="str">
            <v/>
          </cell>
          <cell r="K229">
            <v>28036</v>
          </cell>
          <cell r="L229">
            <v>38242</v>
          </cell>
          <cell r="N229">
            <v>426243</v>
          </cell>
          <cell r="P229">
            <v>0</v>
          </cell>
          <cell r="Q229">
            <v>10206</v>
          </cell>
          <cell r="R229">
            <v>28036</v>
          </cell>
          <cell r="S229">
            <v>38242</v>
          </cell>
          <cell r="V229">
            <v>0</v>
          </cell>
          <cell r="W229">
            <v>220</v>
          </cell>
          <cell r="X229">
            <v>31.395576031998438</v>
          </cell>
          <cell r="Y229">
            <v>436449</v>
          </cell>
          <cell r="Z229">
            <v>0</v>
          </cell>
          <cell r="AA229">
            <v>436449</v>
          </cell>
          <cell r="AB229">
            <v>28036</v>
          </cell>
          <cell r="AC229">
            <v>464485</v>
          </cell>
          <cell r="AD229">
            <v>0</v>
          </cell>
          <cell r="AE229">
            <v>0</v>
          </cell>
          <cell r="AF229">
            <v>0</v>
          </cell>
          <cell r="AG229">
            <v>464485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436449</v>
          </cell>
          <cell r="AM229">
            <v>426243</v>
          </cell>
          <cell r="AN229">
            <v>10206</v>
          </cell>
          <cell r="AO229">
            <v>0</v>
          </cell>
          <cell r="AT229">
            <v>0</v>
          </cell>
          <cell r="AV229">
            <v>10206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10206</v>
          </cell>
          <cell r="BK229">
            <v>10206</v>
          </cell>
          <cell r="BL229">
            <v>0</v>
          </cell>
          <cell r="BN229">
            <v>0</v>
          </cell>
          <cell r="BO229">
            <v>0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23.258426966292134</v>
          </cell>
          <cell r="E230">
            <v>455607</v>
          </cell>
          <cell r="F230">
            <v>20772</v>
          </cell>
          <cell r="G230">
            <v>476379</v>
          </cell>
          <cell r="I230">
            <v>0</v>
          </cell>
          <cell r="J230" t="str">
            <v/>
          </cell>
          <cell r="K230">
            <v>20772</v>
          </cell>
          <cell r="L230">
            <v>20772</v>
          </cell>
          <cell r="N230">
            <v>455607</v>
          </cell>
          <cell r="P230">
            <v>0</v>
          </cell>
          <cell r="Q230">
            <v>0</v>
          </cell>
          <cell r="R230">
            <v>20772</v>
          </cell>
          <cell r="S230">
            <v>20772</v>
          </cell>
          <cell r="V230">
            <v>0</v>
          </cell>
          <cell r="W230">
            <v>221</v>
          </cell>
          <cell r="X230">
            <v>23.258426966292134</v>
          </cell>
          <cell r="Y230">
            <v>455607</v>
          </cell>
          <cell r="Z230">
            <v>0</v>
          </cell>
          <cell r="AA230">
            <v>455607</v>
          </cell>
          <cell r="AB230">
            <v>20772</v>
          </cell>
          <cell r="AC230">
            <v>476379</v>
          </cell>
          <cell r="AD230">
            <v>0</v>
          </cell>
          <cell r="AE230">
            <v>0</v>
          </cell>
          <cell r="AF230">
            <v>0</v>
          </cell>
          <cell r="AG230">
            <v>476379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455607</v>
          </cell>
          <cell r="AM230">
            <v>455860</v>
          </cell>
          <cell r="AN230">
            <v>0</v>
          </cell>
          <cell r="AO230">
            <v>0</v>
          </cell>
          <cell r="AT230">
            <v>0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T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1.1389521640091116</v>
          </cell>
          <cell r="E232">
            <v>9702</v>
          </cell>
          <cell r="F232">
            <v>1015</v>
          </cell>
          <cell r="G232">
            <v>10717</v>
          </cell>
          <cell r="I232">
            <v>752</v>
          </cell>
          <cell r="J232" t="str">
            <v/>
          </cell>
          <cell r="K232">
            <v>1015</v>
          </cell>
          <cell r="L232">
            <v>1767</v>
          </cell>
          <cell r="N232">
            <v>8950</v>
          </cell>
          <cell r="P232">
            <v>0</v>
          </cell>
          <cell r="Q232">
            <v>752</v>
          </cell>
          <cell r="R232">
            <v>1015</v>
          </cell>
          <cell r="S232">
            <v>1767</v>
          </cell>
          <cell r="V232">
            <v>0</v>
          </cell>
          <cell r="W232">
            <v>223</v>
          </cell>
          <cell r="X232">
            <v>1.1389521640091116</v>
          </cell>
          <cell r="Y232">
            <v>9702</v>
          </cell>
          <cell r="Z232">
            <v>0</v>
          </cell>
          <cell r="AA232">
            <v>9702</v>
          </cell>
          <cell r="AB232">
            <v>1015</v>
          </cell>
          <cell r="AC232">
            <v>10717</v>
          </cell>
          <cell r="AD232">
            <v>0</v>
          </cell>
          <cell r="AE232">
            <v>0</v>
          </cell>
          <cell r="AF232">
            <v>0</v>
          </cell>
          <cell r="AG232">
            <v>10717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9702</v>
          </cell>
          <cell r="AM232">
            <v>8950</v>
          </cell>
          <cell r="AN232">
            <v>752</v>
          </cell>
          <cell r="AO232">
            <v>0</v>
          </cell>
          <cell r="AT232">
            <v>0</v>
          </cell>
          <cell r="AV232">
            <v>752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752</v>
          </cell>
          <cell r="BK232">
            <v>752</v>
          </cell>
          <cell r="BL232">
            <v>0</v>
          </cell>
          <cell r="BN232">
            <v>0</v>
          </cell>
          <cell r="BO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T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T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27.999999999999996</v>
          </cell>
          <cell r="E235">
            <v>304863</v>
          </cell>
          <cell r="F235">
            <v>24999</v>
          </cell>
          <cell r="G235">
            <v>329862</v>
          </cell>
          <cell r="I235">
            <v>0</v>
          </cell>
          <cell r="J235" t="str">
            <v/>
          </cell>
          <cell r="K235">
            <v>24999</v>
          </cell>
          <cell r="L235">
            <v>24999</v>
          </cell>
          <cell r="N235">
            <v>304863</v>
          </cell>
          <cell r="P235">
            <v>0</v>
          </cell>
          <cell r="Q235">
            <v>0</v>
          </cell>
          <cell r="R235">
            <v>24999</v>
          </cell>
          <cell r="S235">
            <v>24999</v>
          </cell>
          <cell r="V235">
            <v>0</v>
          </cell>
          <cell r="W235">
            <v>226</v>
          </cell>
          <cell r="X235">
            <v>27.999999999999996</v>
          </cell>
          <cell r="Y235">
            <v>304863</v>
          </cell>
          <cell r="Z235">
            <v>0</v>
          </cell>
          <cell r="AA235">
            <v>304863</v>
          </cell>
          <cell r="AB235">
            <v>24999</v>
          </cell>
          <cell r="AC235">
            <v>329862</v>
          </cell>
          <cell r="AD235">
            <v>0</v>
          </cell>
          <cell r="AE235">
            <v>0</v>
          </cell>
          <cell r="AF235">
            <v>0</v>
          </cell>
          <cell r="AG235">
            <v>329862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304863</v>
          </cell>
          <cell r="AM235">
            <v>307412</v>
          </cell>
          <cell r="AN235">
            <v>0</v>
          </cell>
          <cell r="AO235">
            <v>0</v>
          </cell>
          <cell r="AT235">
            <v>0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4.029776674937966</v>
          </cell>
          <cell r="E236">
            <v>43071</v>
          </cell>
          <cell r="F236">
            <v>3606</v>
          </cell>
          <cell r="G236">
            <v>46677</v>
          </cell>
          <cell r="I236">
            <v>0</v>
          </cell>
          <cell r="J236" t="str">
            <v/>
          </cell>
          <cell r="K236">
            <v>3606</v>
          </cell>
          <cell r="L236">
            <v>3606</v>
          </cell>
          <cell r="N236">
            <v>43071</v>
          </cell>
          <cell r="P236">
            <v>0</v>
          </cell>
          <cell r="Q236">
            <v>0</v>
          </cell>
          <cell r="R236">
            <v>3606</v>
          </cell>
          <cell r="S236">
            <v>3606</v>
          </cell>
          <cell r="V236">
            <v>0</v>
          </cell>
          <cell r="W236">
            <v>227</v>
          </cell>
          <cell r="X236">
            <v>4.029776674937966</v>
          </cell>
          <cell r="Y236">
            <v>43071</v>
          </cell>
          <cell r="Z236">
            <v>0</v>
          </cell>
          <cell r="AA236">
            <v>43071</v>
          </cell>
          <cell r="AB236">
            <v>3606</v>
          </cell>
          <cell r="AC236">
            <v>46677</v>
          </cell>
          <cell r="AD236">
            <v>0</v>
          </cell>
          <cell r="AE236">
            <v>0</v>
          </cell>
          <cell r="AF236">
            <v>0</v>
          </cell>
          <cell r="AG236">
            <v>46677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43071</v>
          </cell>
          <cell r="AM236">
            <v>43534</v>
          </cell>
          <cell r="AN236">
            <v>0</v>
          </cell>
          <cell r="AO236">
            <v>0</v>
          </cell>
          <cell r="AT236">
            <v>0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49.886531135310904</v>
          </cell>
          <cell r="E238">
            <v>551706</v>
          </cell>
          <cell r="F238">
            <v>44548</v>
          </cell>
          <cell r="G238">
            <v>596254</v>
          </cell>
          <cell r="I238">
            <v>91155</v>
          </cell>
          <cell r="J238" t="str">
            <v/>
          </cell>
          <cell r="K238">
            <v>44548</v>
          </cell>
          <cell r="L238">
            <v>135703</v>
          </cell>
          <cell r="N238">
            <v>460551</v>
          </cell>
          <cell r="P238">
            <v>0</v>
          </cell>
          <cell r="Q238">
            <v>91155</v>
          </cell>
          <cell r="R238">
            <v>44548</v>
          </cell>
          <cell r="S238">
            <v>135703</v>
          </cell>
          <cell r="V238">
            <v>0</v>
          </cell>
          <cell r="W238">
            <v>229</v>
          </cell>
          <cell r="X238">
            <v>49.886531135310904</v>
          </cell>
          <cell r="Y238">
            <v>551706</v>
          </cell>
          <cell r="Z238">
            <v>0</v>
          </cell>
          <cell r="AA238">
            <v>551706</v>
          </cell>
          <cell r="AB238">
            <v>44548</v>
          </cell>
          <cell r="AC238">
            <v>596254</v>
          </cell>
          <cell r="AD238">
            <v>0</v>
          </cell>
          <cell r="AE238">
            <v>0</v>
          </cell>
          <cell r="AF238">
            <v>0</v>
          </cell>
          <cell r="AG238">
            <v>596254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551706</v>
          </cell>
          <cell r="AM238">
            <v>460551</v>
          </cell>
          <cell r="AN238">
            <v>91155</v>
          </cell>
          <cell r="AO238">
            <v>0</v>
          </cell>
          <cell r="AT238">
            <v>0</v>
          </cell>
          <cell r="AV238">
            <v>91155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91155</v>
          </cell>
          <cell r="BK238">
            <v>91155</v>
          </cell>
          <cell r="BL238">
            <v>0</v>
          </cell>
          <cell r="BN238">
            <v>0</v>
          </cell>
          <cell r="BO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 t="str">
            <v/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T239">
            <v>0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31.488775095764069</v>
          </cell>
          <cell r="E240">
            <v>329403</v>
          </cell>
          <cell r="F240">
            <v>28117</v>
          </cell>
          <cell r="G240">
            <v>357520</v>
          </cell>
          <cell r="I240">
            <v>51082</v>
          </cell>
          <cell r="J240" t="str">
            <v/>
          </cell>
          <cell r="K240">
            <v>28117</v>
          </cell>
          <cell r="L240">
            <v>79199</v>
          </cell>
          <cell r="N240">
            <v>278321</v>
          </cell>
          <cell r="P240">
            <v>0</v>
          </cell>
          <cell r="Q240">
            <v>51082</v>
          </cell>
          <cell r="R240">
            <v>28117</v>
          </cell>
          <cell r="S240">
            <v>79199</v>
          </cell>
          <cell r="V240">
            <v>0</v>
          </cell>
          <cell r="W240">
            <v>231</v>
          </cell>
          <cell r="X240">
            <v>31.488775095764069</v>
          </cell>
          <cell r="Y240">
            <v>329403</v>
          </cell>
          <cell r="Z240">
            <v>0</v>
          </cell>
          <cell r="AA240">
            <v>329403</v>
          </cell>
          <cell r="AB240">
            <v>28117</v>
          </cell>
          <cell r="AC240">
            <v>357520</v>
          </cell>
          <cell r="AD240">
            <v>0</v>
          </cell>
          <cell r="AE240">
            <v>0</v>
          </cell>
          <cell r="AF240">
            <v>0</v>
          </cell>
          <cell r="AG240">
            <v>357520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329403</v>
          </cell>
          <cell r="AM240">
            <v>278321</v>
          </cell>
          <cell r="AN240">
            <v>51082</v>
          </cell>
          <cell r="AO240">
            <v>0</v>
          </cell>
          <cell r="AT240">
            <v>0</v>
          </cell>
          <cell r="AV240">
            <v>51082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51082</v>
          </cell>
          <cell r="BK240">
            <v>51082</v>
          </cell>
          <cell r="BL240">
            <v>0</v>
          </cell>
          <cell r="BN240">
            <v>0</v>
          </cell>
          <cell r="BO240">
            <v>0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T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T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184.07082152974505</v>
          </cell>
          <cell r="E245">
            <v>2213638</v>
          </cell>
          <cell r="F245">
            <v>164374</v>
          </cell>
          <cell r="G245">
            <v>2378012</v>
          </cell>
          <cell r="I245">
            <v>99827</v>
          </cell>
          <cell r="J245" t="str">
            <v/>
          </cell>
          <cell r="K245">
            <v>164374</v>
          </cell>
          <cell r="L245">
            <v>264201</v>
          </cell>
          <cell r="N245">
            <v>2113811</v>
          </cell>
          <cell r="P245">
            <v>0</v>
          </cell>
          <cell r="Q245">
            <v>99827</v>
          </cell>
          <cell r="R245">
            <v>164374</v>
          </cell>
          <cell r="S245">
            <v>264201</v>
          </cell>
          <cell r="V245">
            <v>0</v>
          </cell>
          <cell r="W245">
            <v>236</v>
          </cell>
          <cell r="X245">
            <v>184.07082152974505</v>
          </cell>
          <cell r="Y245">
            <v>2213638</v>
          </cell>
          <cell r="Z245">
            <v>0</v>
          </cell>
          <cell r="AA245">
            <v>2213638</v>
          </cell>
          <cell r="AB245">
            <v>164374</v>
          </cell>
          <cell r="AC245">
            <v>2378012</v>
          </cell>
          <cell r="AD245">
            <v>0</v>
          </cell>
          <cell r="AE245">
            <v>0</v>
          </cell>
          <cell r="AF245">
            <v>0</v>
          </cell>
          <cell r="AG245">
            <v>2378012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2213638</v>
          </cell>
          <cell r="AM245">
            <v>2113811</v>
          </cell>
          <cell r="AN245">
            <v>99827</v>
          </cell>
          <cell r="AO245">
            <v>0</v>
          </cell>
          <cell r="AT245">
            <v>0</v>
          </cell>
          <cell r="AV245">
            <v>99827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99827</v>
          </cell>
          <cell r="BK245">
            <v>99827</v>
          </cell>
          <cell r="BL245">
            <v>0</v>
          </cell>
          <cell r="BN245">
            <v>0</v>
          </cell>
          <cell r="BO245">
            <v>0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T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11.394422310756973</v>
          </cell>
          <cell r="E247">
            <v>159684</v>
          </cell>
          <cell r="F247">
            <v>10178</v>
          </cell>
          <cell r="G247">
            <v>169862</v>
          </cell>
          <cell r="I247">
            <v>14704</v>
          </cell>
          <cell r="J247" t="str">
            <v/>
          </cell>
          <cell r="K247">
            <v>10178</v>
          </cell>
          <cell r="L247">
            <v>24882</v>
          </cell>
          <cell r="N247">
            <v>144980</v>
          </cell>
          <cell r="P247">
            <v>0</v>
          </cell>
          <cell r="Q247">
            <v>14704</v>
          </cell>
          <cell r="R247">
            <v>10178</v>
          </cell>
          <cell r="S247">
            <v>24882</v>
          </cell>
          <cell r="V247">
            <v>0</v>
          </cell>
          <cell r="W247">
            <v>238</v>
          </cell>
          <cell r="X247">
            <v>11.394422310756973</v>
          </cell>
          <cell r="Y247">
            <v>159684</v>
          </cell>
          <cell r="Z247">
            <v>0</v>
          </cell>
          <cell r="AA247">
            <v>159684</v>
          </cell>
          <cell r="AB247">
            <v>10178</v>
          </cell>
          <cell r="AC247">
            <v>169862</v>
          </cell>
          <cell r="AD247">
            <v>0</v>
          </cell>
          <cell r="AE247">
            <v>0</v>
          </cell>
          <cell r="AF247">
            <v>0</v>
          </cell>
          <cell r="AG247">
            <v>169862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159684</v>
          </cell>
          <cell r="AM247">
            <v>144980</v>
          </cell>
          <cell r="AN247">
            <v>14704</v>
          </cell>
          <cell r="AO247">
            <v>0</v>
          </cell>
          <cell r="AT247">
            <v>0</v>
          </cell>
          <cell r="AV247">
            <v>14704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14704</v>
          </cell>
          <cell r="BK247">
            <v>14704</v>
          </cell>
          <cell r="BL247">
            <v>0</v>
          </cell>
          <cell r="BN247">
            <v>0</v>
          </cell>
          <cell r="BO247">
            <v>0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602.31331419956086</v>
          </cell>
          <cell r="E248">
            <v>6651198</v>
          </cell>
          <cell r="F248">
            <v>537870</v>
          </cell>
          <cell r="G248">
            <v>7189068</v>
          </cell>
          <cell r="I248">
            <v>518608</v>
          </cell>
          <cell r="J248" t="str">
            <v/>
          </cell>
          <cell r="K248">
            <v>537870</v>
          </cell>
          <cell r="L248">
            <v>1056478</v>
          </cell>
          <cell r="N248">
            <v>6132590</v>
          </cell>
          <cell r="P248">
            <v>0</v>
          </cell>
          <cell r="Q248">
            <v>518608</v>
          </cell>
          <cell r="R248">
            <v>537870</v>
          </cell>
          <cell r="S248">
            <v>1056478</v>
          </cell>
          <cell r="V248">
            <v>0</v>
          </cell>
          <cell r="W248">
            <v>239</v>
          </cell>
          <cell r="X248">
            <v>602.31331419956086</v>
          </cell>
          <cell r="Y248">
            <v>6651198</v>
          </cell>
          <cell r="Z248">
            <v>0</v>
          </cell>
          <cell r="AA248">
            <v>6651198</v>
          </cell>
          <cell r="AB248">
            <v>537870</v>
          </cell>
          <cell r="AC248">
            <v>7189068</v>
          </cell>
          <cell r="AD248">
            <v>0</v>
          </cell>
          <cell r="AE248">
            <v>0</v>
          </cell>
          <cell r="AF248">
            <v>0</v>
          </cell>
          <cell r="AG248">
            <v>7189068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6651198</v>
          </cell>
          <cell r="AM248">
            <v>6132590</v>
          </cell>
          <cell r="AN248">
            <v>518608</v>
          </cell>
          <cell r="AO248">
            <v>0</v>
          </cell>
          <cell r="AT248">
            <v>0</v>
          </cell>
          <cell r="AV248">
            <v>518608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518608</v>
          </cell>
          <cell r="BK248">
            <v>518608</v>
          </cell>
          <cell r="BL248">
            <v>0</v>
          </cell>
          <cell r="BN248">
            <v>0</v>
          </cell>
          <cell r="BO248">
            <v>0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1.0776545166402536</v>
          </cell>
          <cell r="E249">
            <v>14850</v>
          </cell>
          <cell r="F249">
            <v>962</v>
          </cell>
          <cell r="G249">
            <v>15812</v>
          </cell>
          <cell r="I249">
            <v>409</v>
          </cell>
          <cell r="J249" t="str">
            <v/>
          </cell>
          <cell r="K249">
            <v>962</v>
          </cell>
          <cell r="L249">
            <v>1371</v>
          </cell>
          <cell r="N249">
            <v>14441</v>
          </cell>
          <cell r="P249">
            <v>0</v>
          </cell>
          <cell r="Q249">
            <v>409</v>
          </cell>
          <cell r="R249">
            <v>962</v>
          </cell>
          <cell r="S249">
            <v>1371</v>
          </cell>
          <cell r="V249">
            <v>0</v>
          </cell>
          <cell r="W249">
            <v>240</v>
          </cell>
          <cell r="X249">
            <v>1.0776545166402536</v>
          </cell>
          <cell r="Y249">
            <v>14850</v>
          </cell>
          <cell r="Z249">
            <v>0</v>
          </cell>
          <cell r="AA249">
            <v>14850</v>
          </cell>
          <cell r="AB249">
            <v>962</v>
          </cell>
          <cell r="AC249">
            <v>15812</v>
          </cell>
          <cell r="AD249">
            <v>0</v>
          </cell>
          <cell r="AE249">
            <v>0</v>
          </cell>
          <cell r="AF249">
            <v>0</v>
          </cell>
          <cell r="AG249">
            <v>15812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14850</v>
          </cell>
          <cell r="AM249">
            <v>14441</v>
          </cell>
          <cell r="AN249">
            <v>409</v>
          </cell>
          <cell r="AO249">
            <v>0</v>
          </cell>
          <cell r="AT249">
            <v>0</v>
          </cell>
          <cell r="AV249">
            <v>409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409</v>
          </cell>
          <cell r="BK249">
            <v>409</v>
          </cell>
          <cell r="BL249">
            <v>0</v>
          </cell>
          <cell r="BN249">
            <v>0</v>
          </cell>
          <cell r="BO249">
            <v>0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T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2.9813664596273295</v>
          </cell>
          <cell r="E251">
            <v>148996</v>
          </cell>
          <cell r="F251">
            <v>2664</v>
          </cell>
          <cell r="G251">
            <v>151660</v>
          </cell>
          <cell r="I251">
            <v>44665</v>
          </cell>
          <cell r="J251" t="str">
            <v/>
          </cell>
          <cell r="K251">
            <v>2664</v>
          </cell>
          <cell r="L251">
            <v>47329</v>
          </cell>
          <cell r="N251">
            <v>104331</v>
          </cell>
          <cell r="P251">
            <v>0</v>
          </cell>
          <cell r="Q251">
            <v>44665</v>
          </cell>
          <cell r="R251">
            <v>2664</v>
          </cell>
          <cell r="S251">
            <v>47329</v>
          </cell>
          <cell r="V251">
            <v>0</v>
          </cell>
          <cell r="W251">
            <v>242</v>
          </cell>
          <cell r="X251">
            <v>2.9813664596273295</v>
          </cell>
          <cell r="Y251">
            <v>148996</v>
          </cell>
          <cell r="Z251">
            <v>0</v>
          </cell>
          <cell r="AA251">
            <v>148996</v>
          </cell>
          <cell r="AB251">
            <v>2664</v>
          </cell>
          <cell r="AC251">
            <v>151660</v>
          </cell>
          <cell r="AD251">
            <v>0</v>
          </cell>
          <cell r="AE251">
            <v>0</v>
          </cell>
          <cell r="AF251">
            <v>0</v>
          </cell>
          <cell r="AG251">
            <v>151660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148996</v>
          </cell>
          <cell r="AM251">
            <v>104331</v>
          </cell>
          <cell r="AN251">
            <v>44665</v>
          </cell>
          <cell r="AO251">
            <v>0</v>
          </cell>
          <cell r="AT251">
            <v>0</v>
          </cell>
          <cell r="AV251">
            <v>44665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44665</v>
          </cell>
          <cell r="BK251">
            <v>44665</v>
          </cell>
          <cell r="BL251">
            <v>0</v>
          </cell>
          <cell r="BN251">
            <v>0</v>
          </cell>
          <cell r="BO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33.923654797747531</v>
          </cell>
          <cell r="E252">
            <v>421477</v>
          </cell>
          <cell r="F252">
            <v>30292</v>
          </cell>
          <cell r="G252">
            <v>451769</v>
          </cell>
          <cell r="I252">
            <v>38649</v>
          </cell>
          <cell r="J252" t="str">
            <v/>
          </cell>
          <cell r="K252">
            <v>30292</v>
          </cell>
          <cell r="L252">
            <v>68941</v>
          </cell>
          <cell r="N252">
            <v>382828</v>
          </cell>
          <cell r="P252">
            <v>0</v>
          </cell>
          <cell r="Q252">
            <v>38649</v>
          </cell>
          <cell r="R252">
            <v>30292</v>
          </cell>
          <cell r="S252">
            <v>68941</v>
          </cell>
          <cell r="V252">
            <v>0</v>
          </cell>
          <cell r="W252">
            <v>243</v>
          </cell>
          <cell r="X252">
            <v>33.923654797747531</v>
          </cell>
          <cell r="Y252">
            <v>421477</v>
          </cell>
          <cell r="Z252">
            <v>0</v>
          </cell>
          <cell r="AA252">
            <v>421477</v>
          </cell>
          <cell r="AB252">
            <v>30292</v>
          </cell>
          <cell r="AC252">
            <v>451769</v>
          </cell>
          <cell r="AD252">
            <v>0</v>
          </cell>
          <cell r="AE252">
            <v>0</v>
          </cell>
          <cell r="AF252">
            <v>0</v>
          </cell>
          <cell r="AG252">
            <v>451769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421477</v>
          </cell>
          <cell r="AM252">
            <v>382828</v>
          </cell>
          <cell r="AN252">
            <v>38649</v>
          </cell>
          <cell r="AO252">
            <v>0</v>
          </cell>
          <cell r="AT252">
            <v>0</v>
          </cell>
          <cell r="AV252">
            <v>38649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38649</v>
          </cell>
          <cell r="BK252">
            <v>38649</v>
          </cell>
          <cell r="BL252">
            <v>0</v>
          </cell>
          <cell r="BN252">
            <v>0</v>
          </cell>
          <cell r="BO252">
            <v>0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228.56985457224329</v>
          </cell>
          <cell r="E253">
            <v>3082529</v>
          </cell>
          <cell r="F253">
            <v>204109</v>
          </cell>
          <cell r="G253">
            <v>3286638</v>
          </cell>
          <cell r="I253">
            <v>211098</v>
          </cell>
          <cell r="J253" t="str">
            <v/>
          </cell>
          <cell r="K253">
            <v>204109</v>
          </cell>
          <cell r="L253">
            <v>415207</v>
          </cell>
          <cell r="N253">
            <v>2871431</v>
          </cell>
          <cell r="P253">
            <v>0</v>
          </cell>
          <cell r="Q253">
            <v>211098</v>
          </cell>
          <cell r="R253">
            <v>204109</v>
          </cell>
          <cell r="S253">
            <v>415207</v>
          </cell>
          <cell r="V253">
            <v>0</v>
          </cell>
          <cell r="W253">
            <v>244</v>
          </cell>
          <cell r="X253">
            <v>228.56985457224329</v>
          </cell>
          <cell r="Y253">
            <v>3082529</v>
          </cell>
          <cell r="Z253">
            <v>0</v>
          </cell>
          <cell r="AA253">
            <v>3082529</v>
          </cell>
          <cell r="AB253">
            <v>204109</v>
          </cell>
          <cell r="AC253">
            <v>3286638</v>
          </cell>
          <cell r="AD253">
            <v>0</v>
          </cell>
          <cell r="AE253">
            <v>0</v>
          </cell>
          <cell r="AF253">
            <v>0</v>
          </cell>
          <cell r="AG253">
            <v>3286638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3082529</v>
          </cell>
          <cell r="AM253">
            <v>2871431</v>
          </cell>
          <cell r="AN253">
            <v>211098</v>
          </cell>
          <cell r="AO253">
            <v>0</v>
          </cell>
          <cell r="AT253">
            <v>0</v>
          </cell>
          <cell r="AV253">
            <v>211098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211098</v>
          </cell>
          <cell r="BK253">
            <v>211098</v>
          </cell>
          <cell r="BL253">
            <v>0</v>
          </cell>
          <cell r="BN253">
            <v>0</v>
          </cell>
          <cell r="BO253">
            <v>0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T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1.0073875083948958</v>
          </cell>
          <cell r="E255">
            <v>11505</v>
          </cell>
          <cell r="F255">
            <v>897</v>
          </cell>
          <cell r="G255">
            <v>12402</v>
          </cell>
          <cell r="I255">
            <v>1093</v>
          </cell>
          <cell r="J255" t="str">
            <v/>
          </cell>
          <cell r="K255">
            <v>897</v>
          </cell>
          <cell r="L255">
            <v>1990</v>
          </cell>
          <cell r="N255">
            <v>10412</v>
          </cell>
          <cell r="P255">
            <v>0</v>
          </cell>
          <cell r="Q255">
            <v>1093</v>
          </cell>
          <cell r="R255">
            <v>897</v>
          </cell>
          <cell r="S255">
            <v>1990</v>
          </cell>
          <cell r="V255">
            <v>0</v>
          </cell>
          <cell r="W255">
            <v>246</v>
          </cell>
          <cell r="X255">
            <v>1.0073875083948958</v>
          </cell>
          <cell r="Y255">
            <v>11505</v>
          </cell>
          <cell r="Z255">
            <v>0</v>
          </cell>
          <cell r="AA255">
            <v>11505</v>
          </cell>
          <cell r="AB255">
            <v>897</v>
          </cell>
          <cell r="AC255">
            <v>12402</v>
          </cell>
          <cell r="AD255">
            <v>0</v>
          </cell>
          <cell r="AE255">
            <v>0</v>
          </cell>
          <cell r="AF255">
            <v>0</v>
          </cell>
          <cell r="AG255">
            <v>12402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11505</v>
          </cell>
          <cell r="AM255">
            <v>10412</v>
          </cell>
          <cell r="AN255">
            <v>1093</v>
          </cell>
          <cell r="AO255">
            <v>0</v>
          </cell>
          <cell r="AT255">
            <v>0</v>
          </cell>
          <cell r="AV255">
            <v>1093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1093</v>
          </cell>
          <cell r="BK255">
            <v>1093</v>
          </cell>
          <cell r="BL255">
            <v>0</v>
          </cell>
          <cell r="BN255">
            <v>0</v>
          </cell>
          <cell r="BO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T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225.9051696879684</v>
          </cell>
          <cell r="E257">
            <v>2757987</v>
          </cell>
          <cell r="F257">
            <v>201725</v>
          </cell>
          <cell r="G257">
            <v>2959712</v>
          </cell>
          <cell r="I257">
            <v>719735</v>
          </cell>
          <cell r="J257" t="str">
            <v/>
          </cell>
          <cell r="K257">
            <v>201725</v>
          </cell>
          <cell r="L257">
            <v>921460</v>
          </cell>
          <cell r="N257">
            <v>2038252</v>
          </cell>
          <cell r="P257">
            <v>0</v>
          </cell>
          <cell r="Q257">
            <v>719735</v>
          </cell>
          <cell r="R257">
            <v>201725</v>
          </cell>
          <cell r="S257">
            <v>921460</v>
          </cell>
          <cell r="V257">
            <v>0</v>
          </cell>
          <cell r="W257">
            <v>248</v>
          </cell>
          <cell r="X257">
            <v>225.9051696879684</v>
          </cell>
          <cell r="Y257">
            <v>2757987</v>
          </cell>
          <cell r="Z257">
            <v>0</v>
          </cell>
          <cell r="AA257">
            <v>2757987</v>
          </cell>
          <cell r="AB257">
            <v>201725</v>
          </cell>
          <cell r="AC257">
            <v>2959712</v>
          </cell>
          <cell r="AD257">
            <v>0</v>
          </cell>
          <cell r="AE257">
            <v>0</v>
          </cell>
          <cell r="AF257">
            <v>0</v>
          </cell>
          <cell r="AG257">
            <v>2959712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2757987</v>
          </cell>
          <cell r="AM257">
            <v>2038252</v>
          </cell>
          <cell r="AN257">
            <v>719735</v>
          </cell>
          <cell r="AO257">
            <v>0</v>
          </cell>
          <cell r="AT257">
            <v>0</v>
          </cell>
          <cell r="AV257">
            <v>719735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719735</v>
          </cell>
          <cell r="BK257">
            <v>719735</v>
          </cell>
          <cell r="BL257">
            <v>0</v>
          </cell>
          <cell r="BN257">
            <v>0</v>
          </cell>
          <cell r="BO257">
            <v>0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 t="str">
            <v/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>
            <v>0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T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103.15912897822444</v>
          </cell>
          <cell r="E260">
            <v>1092559</v>
          </cell>
          <cell r="F260">
            <v>92118</v>
          </cell>
          <cell r="G260">
            <v>1184677</v>
          </cell>
          <cell r="I260">
            <v>219150</v>
          </cell>
          <cell r="J260" t="str">
            <v/>
          </cell>
          <cell r="K260">
            <v>92118</v>
          </cell>
          <cell r="L260">
            <v>311268</v>
          </cell>
          <cell r="N260">
            <v>873409</v>
          </cell>
          <cell r="P260">
            <v>0</v>
          </cell>
          <cell r="Q260">
            <v>219150</v>
          </cell>
          <cell r="R260">
            <v>92118</v>
          </cell>
          <cell r="S260">
            <v>311268</v>
          </cell>
          <cell r="V260">
            <v>0</v>
          </cell>
          <cell r="W260">
            <v>251</v>
          </cell>
          <cell r="X260">
            <v>103.15912897822444</v>
          </cell>
          <cell r="Y260">
            <v>1092559</v>
          </cell>
          <cell r="Z260">
            <v>0</v>
          </cell>
          <cell r="AA260">
            <v>1092559</v>
          </cell>
          <cell r="AB260">
            <v>92118</v>
          </cell>
          <cell r="AC260">
            <v>1184677</v>
          </cell>
          <cell r="AD260">
            <v>0</v>
          </cell>
          <cell r="AE260">
            <v>0</v>
          </cell>
          <cell r="AF260">
            <v>0</v>
          </cell>
          <cell r="AG260">
            <v>1184677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1092559</v>
          </cell>
          <cell r="AM260">
            <v>873409</v>
          </cell>
          <cell r="AN260">
            <v>219150</v>
          </cell>
          <cell r="AO260">
            <v>0</v>
          </cell>
          <cell r="AT260">
            <v>0</v>
          </cell>
          <cell r="AV260">
            <v>219150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219150</v>
          </cell>
          <cell r="BK260">
            <v>219150</v>
          </cell>
          <cell r="BL260">
            <v>0</v>
          </cell>
          <cell r="BN260">
            <v>0</v>
          </cell>
          <cell r="BO260">
            <v>0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 t="str">
            <v/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T261">
            <v>0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2.0276497695852536</v>
          </cell>
          <cell r="E262">
            <v>57096</v>
          </cell>
          <cell r="F262">
            <v>1812</v>
          </cell>
          <cell r="G262">
            <v>58908</v>
          </cell>
          <cell r="I262">
            <v>15936</v>
          </cell>
          <cell r="J262" t="str">
            <v/>
          </cell>
          <cell r="K262">
            <v>1812</v>
          </cell>
          <cell r="L262">
            <v>17748</v>
          </cell>
          <cell r="N262">
            <v>41160</v>
          </cell>
          <cell r="P262">
            <v>0</v>
          </cell>
          <cell r="Q262">
            <v>15936</v>
          </cell>
          <cell r="R262">
            <v>1812</v>
          </cell>
          <cell r="S262">
            <v>17748</v>
          </cell>
          <cell r="V262">
            <v>0</v>
          </cell>
          <cell r="W262">
            <v>253</v>
          </cell>
          <cell r="X262">
            <v>2.0276497695852536</v>
          </cell>
          <cell r="Y262">
            <v>57096</v>
          </cell>
          <cell r="Z262">
            <v>0</v>
          </cell>
          <cell r="AA262">
            <v>57096</v>
          </cell>
          <cell r="AB262">
            <v>1812</v>
          </cell>
          <cell r="AC262">
            <v>58908</v>
          </cell>
          <cell r="AD262">
            <v>0</v>
          </cell>
          <cell r="AE262">
            <v>0</v>
          </cell>
          <cell r="AF262">
            <v>0</v>
          </cell>
          <cell r="AG262">
            <v>58908</v>
          </cell>
          <cell r="AI262">
            <v>253</v>
          </cell>
          <cell r="AJ262">
            <v>253</v>
          </cell>
          <cell r="AK262" t="str">
            <v>ROWE</v>
          </cell>
          <cell r="AL262">
            <v>57096</v>
          </cell>
          <cell r="AM262">
            <v>41160</v>
          </cell>
          <cell r="AN262">
            <v>15936</v>
          </cell>
          <cell r="AO262">
            <v>0</v>
          </cell>
          <cell r="AT262">
            <v>0</v>
          </cell>
          <cell r="AV262">
            <v>15936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15936</v>
          </cell>
          <cell r="BK262">
            <v>15936</v>
          </cell>
          <cell r="BL262">
            <v>0</v>
          </cell>
          <cell r="BN262">
            <v>0</v>
          </cell>
          <cell r="BO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T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T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448.89800126663715</v>
          </cell>
          <cell r="E267">
            <v>6111195</v>
          </cell>
          <cell r="F267">
            <v>400866</v>
          </cell>
          <cell r="G267">
            <v>6512061</v>
          </cell>
          <cell r="I267">
            <v>852229</v>
          </cell>
          <cell r="J267" t="str">
            <v/>
          </cell>
          <cell r="K267">
            <v>400866</v>
          </cell>
          <cell r="L267">
            <v>1253095</v>
          </cell>
          <cell r="N267">
            <v>5258966</v>
          </cell>
          <cell r="P267">
            <v>0</v>
          </cell>
          <cell r="Q267">
            <v>852229</v>
          </cell>
          <cell r="R267">
            <v>400866</v>
          </cell>
          <cell r="S267">
            <v>1253095</v>
          </cell>
          <cell r="V267">
            <v>0</v>
          </cell>
          <cell r="W267">
            <v>258</v>
          </cell>
          <cell r="X267">
            <v>448.89800126663715</v>
          </cell>
          <cell r="Y267">
            <v>6111195</v>
          </cell>
          <cell r="Z267">
            <v>0</v>
          </cell>
          <cell r="AA267">
            <v>6111195</v>
          </cell>
          <cell r="AB267">
            <v>400866</v>
          </cell>
          <cell r="AC267">
            <v>6512061</v>
          </cell>
          <cell r="AD267">
            <v>0</v>
          </cell>
          <cell r="AE267">
            <v>0</v>
          </cell>
          <cell r="AF267">
            <v>0</v>
          </cell>
          <cell r="AG267">
            <v>6512061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6111195</v>
          </cell>
          <cell r="AM267">
            <v>5258966</v>
          </cell>
          <cell r="AN267">
            <v>852229</v>
          </cell>
          <cell r="AO267">
            <v>0</v>
          </cell>
          <cell r="AT267">
            <v>0</v>
          </cell>
          <cell r="AV267">
            <v>852229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852229</v>
          </cell>
          <cell r="BK267">
            <v>852229</v>
          </cell>
          <cell r="BL267">
            <v>0</v>
          </cell>
          <cell r="BN267">
            <v>0</v>
          </cell>
          <cell r="BO267">
            <v>0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T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T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198.34170349735706</v>
          </cell>
          <cell r="E270">
            <v>2841580</v>
          </cell>
          <cell r="F270">
            <v>177120</v>
          </cell>
          <cell r="G270">
            <v>3018700</v>
          </cell>
          <cell r="I270">
            <v>82114</v>
          </cell>
          <cell r="J270" t="str">
            <v/>
          </cell>
          <cell r="K270">
            <v>177120</v>
          </cell>
          <cell r="L270">
            <v>259234</v>
          </cell>
          <cell r="N270">
            <v>2759466</v>
          </cell>
          <cell r="P270">
            <v>0</v>
          </cell>
          <cell r="Q270">
            <v>82114</v>
          </cell>
          <cell r="R270">
            <v>177120</v>
          </cell>
          <cell r="S270">
            <v>259234</v>
          </cell>
          <cell r="V270">
            <v>0</v>
          </cell>
          <cell r="W270">
            <v>261</v>
          </cell>
          <cell r="X270">
            <v>198.34170349735706</v>
          </cell>
          <cell r="Y270">
            <v>2841580</v>
          </cell>
          <cell r="Z270">
            <v>0</v>
          </cell>
          <cell r="AA270">
            <v>2841580</v>
          </cell>
          <cell r="AB270">
            <v>177120</v>
          </cell>
          <cell r="AC270">
            <v>3018700</v>
          </cell>
          <cell r="AD270">
            <v>0</v>
          </cell>
          <cell r="AE270">
            <v>0</v>
          </cell>
          <cell r="AF270">
            <v>0</v>
          </cell>
          <cell r="AG270">
            <v>3018700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2841580</v>
          </cell>
          <cell r="AM270">
            <v>2759466</v>
          </cell>
          <cell r="AN270">
            <v>82114</v>
          </cell>
          <cell r="AO270">
            <v>0</v>
          </cell>
          <cell r="AT270">
            <v>0</v>
          </cell>
          <cell r="AV270">
            <v>82114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82114</v>
          </cell>
          <cell r="BK270">
            <v>82114</v>
          </cell>
          <cell r="BL270">
            <v>0</v>
          </cell>
          <cell r="BN270">
            <v>0</v>
          </cell>
          <cell r="BO270">
            <v>0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154.87846167396876</v>
          </cell>
          <cell r="E271">
            <v>1865991</v>
          </cell>
          <cell r="F271">
            <v>138298</v>
          </cell>
          <cell r="G271">
            <v>2004289</v>
          </cell>
          <cell r="I271">
            <v>261534</v>
          </cell>
          <cell r="J271" t="str">
            <v/>
          </cell>
          <cell r="K271">
            <v>138298</v>
          </cell>
          <cell r="L271">
            <v>399832</v>
          </cell>
          <cell r="N271">
            <v>1604457</v>
          </cell>
          <cell r="P271">
            <v>0</v>
          </cell>
          <cell r="Q271">
            <v>261534</v>
          </cell>
          <cell r="R271">
            <v>138298</v>
          </cell>
          <cell r="S271">
            <v>399832</v>
          </cell>
          <cell r="V271">
            <v>0</v>
          </cell>
          <cell r="W271">
            <v>262</v>
          </cell>
          <cell r="X271">
            <v>154.87846167396876</v>
          </cell>
          <cell r="Y271">
            <v>1865991</v>
          </cell>
          <cell r="Z271">
            <v>0</v>
          </cell>
          <cell r="AA271">
            <v>1865991</v>
          </cell>
          <cell r="AB271">
            <v>138298</v>
          </cell>
          <cell r="AC271">
            <v>2004289</v>
          </cell>
          <cell r="AD271">
            <v>0</v>
          </cell>
          <cell r="AE271">
            <v>0</v>
          </cell>
          <cell r="AF271">
            <v>0</v>
          </cell>
          <cell r="AG271">
            <v>2004289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1865991</v>
          </cell>
          <cell r="AM271">
            <v>1604457</v>
          </cell>
          <cell r="AN271">
            <v>261534</v>
          </cell>
          <cell r="AO271">
            <v>0</v>
          </cell>
          <cell r="AT271">
            <v>0</v>
          </cell>
          <cell r="AV271">
            <v>261534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261534</v>
          </cell>
          <cell r="BK271">
            <v>261534</v>
          </cell>
          <cell r="BL271">
            <v>0</v>
          </cell>
          <cell r="BN271">
            <v>0</v>
          </cell>
          <cell r="BO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3.0849858356940509</v>
          </cell>
          <cell r="E272">
            <v>54327</v>
          </cell>
          <cell r="F272">
            <v>2758</v>
          </cell>
          <cell r="G272">
            <v>57085</v>
          </cell>
          <cell r="I272">
            <v>0</v>
          </cell>
          <cell r="J272" t="str">
            <v/>
          </cell>
          <cell r="K272">
            <v>2758</v>
          </cell>
          <cell r="L272">
            <v>2758</v>
          </cell>
          <cell r="N272">
            <v>54327</v>
          </cell>
          <cell r="P272">
            <v>0</v>
          </cell>
          <cell r="Q272">
            <v>0</v>
          </cell>
          <cell r="R272">
            <v>2758</v>
          </cell>
          <cell r="S272">
            <v>2758</v>
          </cell>
          <cell r="V272">
            <v>0</v>
          </cell>
          <cell r="W272">
            <v>263</v>
          </cell>
          <cell r="X272">
            <v>3.0849858356940509</v>
          </cell>
          <cell r="Y272">
            <v>54327</v>
          </cell>
          <cell r="Z272">
            <v>0</v>
          </cell>
          <cell r="AA272">
            <v>54327</v>
          </cell>
          <cell r="AB272">
            <v>2758</v>
          </cell>
          <cell r="AC272">
            <v>57085</v>
          </cell>
          <cell r="AD272">
            <v>0</v>
          </cell>
          <cell r="AE272">
            <v>0</v>
          </cell>
          <cell r="AF272">
            <v>0</v>
          </cell>
          <cell r="AG272">
            <v>57085</v>
          </cell>
          <cell r="AI272">
            <v>263</v>
          </cell>
          <cell r="AJ272">
            <v>263</v>
          </cell>
          <cell r="AK272" t="str">
            <v>SAVOY</v>
          </cell>
          <cell r="AL272">
            <v>54327</v>
          </cell>
          <cell r="AM272">
            <v>56109</v>
          </cell>
          <cell r="AN272">
            <v>0</v>
          </cell>
          <cell r="AO272">
            <v>0</v>
          </cell>
          <cell r="AT272">
            <v>0</v>
          </cell>
          <cell r="AV272">
            <v>0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N272">
            <v>0</v>
          </cell>
          <cell r="BO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22.371859296482409</v>
          </cell>
          <cell r="E273">
            <v>290472</v>
          </cell>
          <cell r="F273">
            <v>19981</v>
          </cell>
          <cell r="G273">
            <v>310453</v>
          </cell>
          <cell r="I273">
            <v>73752</v>
          </cell>
          <cell r="J273" t="str">
            <v/>
          </cell>
          <cell r="K273">
            <v>19981</v>
          </cell>
          <cell r="L273">
            <v>93733</v>
          </cell>
          <cell r="N273">
            <v>216720</v>
          </cell>
          <cell r="P273">
            <v>0</v>
          </cell>
          <cell r="Q273">
            <v>73752</v>
          </cell>
          <cell r="R273">
            <v>19981</v>
          </cell>
          <cell r="S273">
            <v>93733</v>
          </cell>
          <cell r="V273">
            <v>0</v>
          </cell>
          <cell r="W273">
            <v>264</v>
          </cell>
          <cell r="X273">
            <v>22.371859296482409</v>
          </cell>
          <cell r="Y273">
            <v>290472</v>
          </cell>
          <cell r="Z273">
            <v>0</v>
          </cell>
          <cell r="AA273">
            <v>290472</v>
          </cell>
          <cell r="AB273">
            <v>19981</v>
          </cell>
          <cell r="AC273">
            <v>310453</v>
          </cell>
          <cell r="AD273">
            <v>0</v>
          </cell>
          <cell r="AE273">
            <v>0</v>
          </cell>
          <cell r="AF273">
            <v>0</v>
          </cell>
          <cell r="AG273">
            <v>310453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290472</v>
          </cell>
          <cell r="AM273">
            <v>216720</v>
          </cell>
          <cell r="AN273">
            <v>73752</v>
          </cell>
          <cell r="AO273">
            <v>0</v>
          </cell>
          <cell r="AT273">
            <v>0</v>
          </cell>
          <cell r="AV273">
            <v>73752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73752</v>
          </cell>
          <cell r="BK273">
            <v>73752</v>
          </cell>
          <cell r="BL273">
            <v>0</v>
          </cell>
          <cell r="BN273">
            <v>0</v>
          </cell>
          <cell r="BO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1.5247524752475248</v>
          </cell>
          <cell r="E274">
            <v>16698</v>
          </cell>
          <cell r="F274">
            <v>1362</v>
          </cell>
          <cell r="G274">
            <v>18060</v>
          </cell>
          <cell r="I274">
            <v>3404</v>
          </cell>
          <cell r="J274" t="str">
            <v/>
          </cell>
          <cell r="K274">
            <v>1362</v>
          </cell>
          <cell r="L274">
            <v>4766</v>
          </cell>
          <cell r="N274">
            <v>13294</v>
          </cell>
          <cell r="P274">
            <v>0</v>
          </cell>
          <cell r="Q274">
            <v>3404</v>
          </cell>
          <cell r="R274">
            <v>1362</v>
          </cell>
          <cell r="S274">
            <v>4766</v>
          </cell>
          <cell r="V274">
            <v>0</v>
          </cell>
          <cell r="W274">
            <v>265</v>
          </cell>
          <cell r="X274">
            <v>1.5247524752475248</v>
          </cell>
          <cell r="Y274">
            <v>16698</v>
          </cell>
          <cell r="Z274">
            <v>0</v>
          </cell>
          <cell r="AA274">
            <v>16698</v>
          </cell>
          <cell r="AB274">
            <v>1362</v>
          </cell>
          <cell r="AC274">
            <v>18060</v>
          </cell>
          <cell r="AD274">
            <v>0</v>
          </cell>
          <cell r="AE274">
            <v>0</v>
          </cell>
          <cell r="AF274">
            <v>0</v>
          </cell>
          <cell r="AG274">
            <v>18060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16698</v>
          </cell>
          <cell r="AM274">
            <v>13294</v>
          </cell>
          <cell r="AN274">
            <v>3404</v>
          </cell>
          <cell r="AO274">
            <v>0</v>
          </cell>
          <cell r="AT274">
            <v>0</v>
          </cell>
          <cell r="AV274">
            <v>3404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3404</v>
          </cell>
          <cell r="BK274">
            <v>3404</v>
          </cell>
          <cell r="BL274">
            <v>0</v>
          </cell>
          <cell r="BN274">
            <v>0</v>
          </cell>
          <cell r="BO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8.2868525896414358</v>
          </cell>
          <cell r="E275">
            <v>103051</v>
          </cell>
          <cell r="F275">
            <v>7397</v>
          </cell>
          <cell r="G275">
            <v>110448</v>
          </cell>
          <cell r="I275">
            <v>0</v>
          </cell>
          <cell r="J275" t="str">
            <v/>
          </cell>
          <cell r="K275">
            <v>7397</v>
          </cell>
          <cell r="L275">
            <v>7397</v>
          </cell>
          <cell r="N275">
            <v>103051</v>
          </cell>
          <cell r="P275">
            <v>0</v>
          </cell>
          <cell r="Q275">
            <v>0</v>
          </cell>
          <cell r="R275">
            <v>7397</v>
          </cell>
          <cell r="S275">
            <v>7397</v>
          </cell>
          <cell r="V275">
            <v>0</v>
          </cell>
          <cell r="W275">
            <v>266</v>
          </cell>
          <cell r="X275">
            <v>8.2868525896414358</v>
          </cell>
          <cell r="Y275">
            <v>103051</v>
          </cell>
          <cell r="Z275">
            <v>0</v>
          </cell>
          <cell r="AA275">
            <v>103051</v>
          </cell>
          <cell r="AB275">
            <v>7397</v>
          </cell>
          <cell r="AC275">
            <v>110448</v>
          </cell>
          <cell r="AD275">
            <v>0</v>
          </cell>
          <cell r="AE275">
            <v>0</v>
          </cell>
          <cell r="AF275">
            <v>0</v>
          </cell>
          <cell r="AG275">
            <v>110448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103051</v>
          </cell>
          <cell r="AM275">
            <v>113320</v>
          </cell>
          <cell r="AN275">
            <v>0</v>
          </cell>
          <cell r="AO275">
            <v>0</v>
          </cell>
          <cell r="AT275">
            <v>0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T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T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T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T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70.537389986594349</v>
          </cell>
          <cell r="E280">
            <v>852078</v>
          </cell>
          <cell r="F280">
            <v>62994</v>
          </cell>
          <cell r="G280">
            <v>915072</v>
          </cell>
          <cell r="I280">
            <v>0</v>
          </cell>
          <cell r="J280" t="str">
            <v/>
          </cell>
          <cell r="K280">
            <v>62994</v>
          </cell>
          <cell r="L280">
            <v>62994</v>
          </cell>
          <cell r="N280">
            <v>852078</v>
          </cell>
          <cell r="P280">
            <v>0</v>
          </cell>
          <cell r="Q280">
            <v>0</v>
          </cell>
          <cell r="R280">
            <v>62994</v>
          </cell>
          <cell r="S280">
            <v>62994</v>
          </cell>
          <cell r="V280">
            <v>0</v>
          </cell>
          <cell r="W280">
            <v>271</v>
          </cell>
          <cell r="X280">
            <v>70.537389986594349</v>
          </cell>
          <cell r="Y280">
            <v>852078</v>
          </cell>
          <cell r="Z280">
            <v>0</v>
          </cell>
          <cell r="AA280">
            <v>852078</v>
          </cell>
          <cell r="AB280">
            <v>62994</v>
          </cell>
          <cell r="AC280">
            <v>915072</v>
          </cell>
          <cell r="AD280">
            <v>0</v>
          </cell>
          <cell r="AE280">
            <v>0</v>
          </cell>
          <cell r="AF280">
            <v>0</v>
          </cell>
          <cell r="AG280">
            <v>915072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852078</v>
          </cell>
          <cell r="AM280">
            <v>857957</v>
          </cell>
          <cell r="AN280">
            <v>0</v>
          </cell>
          <cell r="AO280">
            <v>0</v>
          </cell>
          <cell r="AT280">
            <v>0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T281">
            <v>0</v>
          </cell>
          <cell r="AV281">
            <v>0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0</v>
          </cell>
          <cell r="BO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1.0894941634241244</v>
          </cell>
          <cell r="E282">
            <v>14841</v>
          </cell>
          <cell r="F282">
            <v>972</v>
          </cell>
          <cell r="G282">
            <v>15813</v>
          </cell>
          <cell r="I282">
            <v>2020</v>
          </cell>
          <cell r="J282" t="str">
            <v/>
          </cell>
          <cell r="K282">
            <v>972</v>
          </cell>
          <cell r="L282">
            <v>2992</v>
          </cell>
          <cell r="N282">
            <v>12821</v>
          </cell>
          <cell r="P282">
            <v>0</v>
          </cell>
          <cell r="Q282">
            <v>2020</v>
          </cell>
          <cell r="R282">
            <v>972</v>
          </cell>
          <cell r="S282">
            <v>2992</v>
          </cell>
          <cell r="V282">
            <v>0</v>
          </cell>
          <cell r="W282">
            <v>273</v>
          </cell>
          <cell r="X282">
            <v>1.0894941634241244</v>
          </cell>
          <cell r="Y282">
            <v>14841</v>
          </cell>
          <cell r="Z282">
            <v>0</v>
          </cell>
          <cell r="AA282">
            <v>14841</v>
          </cell>
          <cell r="AB282">
            <v>972</v>
          </cell>
          <cell r="AC282">
            <v>15813</v>
          </cell>
          <cell r="AD282">
            <v>0</v>
          </cell>
          <cell r="AE282">
            <v>0</v>
          </cell>
          <cell r="AF282">
            <v>0</v>
          </cell>
          <cell r="AG282">
            <v>15813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14841</v>
          </cell>
          <cell r="AM282">
            <v>12821</v>
          </cell>
          <cell r="AN282">
            <v>2020</v>
          </cell>
          <cell r="AO282">
            <v>0</v>
          </cell>
          <cell r="AT282">
            <v>0</v>
          </cell>
          <cell r="AV282">
            <v>2020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2020</v>
          </cell>
          <cell r="BK282">
            <v>2020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485.93159327202869</v>
          </cell>
          <cell r="E283">
            <v>7551831</v>
          </cell>
          <cell r="F283">
            <v>433934</v>
          </cell>
          <cell r="G283">
            <v>7985765</v>
          </cell>
          <cell r="I283">
            <v>418412</v>
          </cell>
          <cell r="J283" t="str">
            <v/>
          </cell>
          <cell r="K283">
            <v>433934</v>
          </cell>
          <cell r="L283">
            <v>852346</v>
          </cell>
          <cell r="N283">
            <v>7133419</v>
          </cell>
          <cell r="P283">
            <v>0</v>
          </cell>
          <cell r="Q283">
            <v>418412</v>
          </cell>
          <cell r="R283">
            <v>433934</v>
          </cell>
          <cell r="S283">
            <v>852346</v>
          </cell>
          <cell r="V283">
            <v>0</v>
          </cell>
          <cell r="W283">
            <v>274</v>
          </cell>
          <cell r="X283">
            <v>485.93159327202869</v>
          </cell>
          <cell r="Y283">
            <v>7551831</v>
          </cell>
          <cell r="Z283">
            <v>0</v>
          </cell>
          <cell r="AA283">
            <v>7551831</v>
          </cell>
          <cell r="AB283">
            <v>433934</v>
          </cell>
          <cell r="AC283">
            <v>7985765</v>
          </cell>
          <cell r="AD283">
            <v>0</v>
          </cell>
          <cell r="AE283">
            <v>0</v>
          </cell>
          <cell r="AF283">
            <v>0</v>
          </cell>
          <cell r="AG283">
            <v>7985765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7551831</v>
          </cell>
          <cell r="AM283">
            <v>7133419</v>
          </cell>
          <cell r="AN283">
            <v>418412</v>
          </cell>
          <cell r="AO283">
            <v>0</v>
          </cell>
          <cell r="AT283">
            <v>0</v>
          </cell>
          <cell r="AV283">
            <v>418412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418412</v>
          </cell>
          <cell r="BK283">
            <v>418412</v>
          </cell>
          <cell r="BL283">
            <v>0</v>
          </cell>
          <cell r="BN283">
            <v>0</v>
          </cell>
          <cell r="BO283">
            <v>0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1.033175355450237</v>
          </cell>
          <cell r="E284">
            <v>9891</v>
          </cell>
          <cell r="F284">
            <v>924</v>
          </cell>
          <cell r="G284">
            <v>10815</v>
          </cell>
          <cell r="I284">
            <v>323</v>
          </cell>
          <cell r="J284" t="str">
            <v/>
          </cell>
          <cell r="K284">
            <v>924</v>
          </cell>
          <cell r="L284">
            <v>1247</v>
          </cell>
          <cell r="N284">
            <v>9568</v>
          </cell>
          <cell r="P284">
            <v>0</v>
          </cell>
          <cell r="Q284">
            <v>323</v>
          </cell>
          <cell r="R284">
            <v>924</v>
          </cell>
          <cell r="S284">
            <v>1247</v>
          </cell>
          <cell r="V284">
            <v>0</v>
          </cell>
          <cell r="W284">
            <v>275</v>
          </cell>
          <cell r="X284">
            <v>1.033175355450237</v>
          </cell>
          <cell r="Y284">
            <v>9891</v>
          </cell>
          <cell r="Z284">
            <v>0</v>
          </cell>
          <cell r="AA284">
            <v>9891</v>
          </cell>
          <cell r="AB284">
            <v>924</v>
          </cell>
          <cell r="AC284">
            <v>10815</v>
          </cell>
          <cell r="AD284">
            <v>0</v>
          </cell>
          <cell r="AE284">
            <v>0</v>
          </cell>
          <cell r="AF284">
            <v>0</v>
          </cell>
          <cell r="AG284">
            <v>10815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9891</v>
          </cell>
          <cell r="AM284">
            <v>9568</v>
          </cell>
          <cell r="AN284">
            <v>323</v>
          </cell>
          <cell r="AO284">
            <v>0</v>
          </cell>
          <cell r="AT284">
            <v>0</v>
          </cell>
          <cell r="AV284">
            <v>323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323</v>
          </cell>
          <cell r="BK284">
            <v>323</v>
          </cell>
          <cell r="BL284">
            <v>0</v>
          </cell>
          <cell r="BN284">
            <v>0</v>
          </cell>
          <cell r="BO284">
            <v>0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0.9850746268656716</v>
          </cell>
          <cell r="E285">
            <v>13218</v>
          </cell>
          <cell r="F285">
            <v>879</v>
          </cell>
          <cell r="G285">
            <v>14097</v>
          </cell>
          <cell r="I285">
            <v>0</v>
          </cell>
          <cell r="J285" t="str">
            <v/>
          </cell>
          <cell r="K285">
            <v>879</v>
          </cell>
          <cell r="L285">
            <v>879</v>
          </cell>
          <cell r="N285">
            <v>13218</v>
          </cell>
          <cell r="P285">
            <v>0</v>
          </cell>
          <cell r="Q285">
            <v>0</v>
          </cell>
          <cell r="R285">
            <v>879</v>
          </cell>
          <cell r="S285">
            <v>879</v>
          </cell>
          <cell r="V285">
            <v>0</v>
          </cell>
          <cell r="W285">
            <v>276</v>
          </cell>
          <cell r="X285">
            <v>0.9850746268656716</v>
          </cell>
          <cell r="Y285">
            <v>13218</v>
          </cell>
          <cell r="Z285">
            <v>0</v>
          </cell>
          <cell r="AA285">
            <v>13218</v>
          </cell>
          <cell r="AB285">
            <v>879</v>
          </cell>
          <cell r="AC285">
            <v>14097</v>
          </cell>
          <cell r="AD285">
            <v>0</v>
          </cell>
          <cell r="AE285">
            <v>0</v>
          </cell>
          <cell r="AF285">
            <v>0</v>
          </cell>
          <cell r="AG285">
            <v>14097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13218</v>
          </cell>
          <cell r="AM285">
            <v>14591</v>
          </cell>
          <cell r="AN285">
            <v>0</v>
          </cell>
          <cell r="AO285">
            <v>0</v>
          </cell>
          <cell r="AT285">
            <v>0</v>
          </cell>
          <cell r="AV285">
            <v>0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O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 t="str">
            <v/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T286">
            <v>0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108.64107133391614</v>
          </cell>
          <cell r="E287">
            <v>1251450</v>
          </cell>
          <cell r="F287">
            <v>97014</v>
          </cell>
          <cell r="G287">
            <v>1348464</v>
          </cell>
          <cell r="I287">
            <v>81871</v>
          </cell>
          <cell r="J287" t="str">
            <v/>
          </cell>
          <cell r="K287">
            <v>97014</v>
          </cell>
          <cell r="L287">
            <v>178885</v>
          </cell>
          <cell r="N287">
            <v>1169579</v>
          </cell>
          <cell r="P287">
            <v>0</v>
          </cell>
          <cell r="Q287">
            <v>81871</v>
          </cell>
          <cell r="R287">
            <v>97014</v>
          </cell>
          <cell r="S287">
            <v>178885</v>
          </cell>
          <cell r="V287">
            <v>0</v>
          </cell>
          <cell r="W287">
            <v>278</v>
          </cell>
          <cell r="X287">
            <v>108.64107133391614</v>
          </cell>
          <cell r="Y287">
            <v>1251450</v>
          </cell>
          <cell r="Z287">
            <v>0</v>
          </cell>
          <cell r="AA287">
            <v>1251450</v>
          </cell>
          <cell r="AB287">
            <v>97014</v>
          </cell>
          <cell r="AC287">
            <v>1348464</v>
          </cell>
          <cell r="AD287">
            <v>0</v>
          </cell>
          <cell r="AE287">
            <v>0</v>
          </cell>
          <cell r="AF287">
            <v>0</v>
          </cell>
          <cell r="AG287">
            <v>1348464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1251450</v>
          </cell>
          <cell r="AM287">
            <v>1169579</v>
          </cell>
          <cell r="AN287">
            <v>81871</v>
          </cell>
          <cell r="AO287">
            <v>0</v>
          </cell>
          <cell r="AT287">
            <v>0</v>
          </cell>
          <cell r="AV287">
            <v>81871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81871</v>
          </cell>
          <cell r="BK287">
            <v>81871</v>
          </cell>
          <cell r="BL287">
            <v>0</v>
          </cell>
          <cell r="BN287">
            <v>0</v>
          </cell>
          <cell r="BO287">
            <v>0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T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3576.7025482700615</v>
          </cell>
          <cell r="E290">
            <v>39383056</v>
          </cell>
          <cell r="F290">
            <v>3193991</v>
          </cell>
          <cell r="G290">
            <v>42577047</v>
          </cell>
          <cell r="I290">
            <v>6030373</v>
          </cell>
          <cell r="J290" t="str">
            <v/>
          </cell>
          <cell r="K290">
            <v>3193991</v>
          </cell>
          <cell r="L290">
            <v>9224364</v>
          </cell>
          <cell r="N290">
            <v>33352683</v>
          </cell>
          <cell r="P290">
            <v>0</v>
          </cell>
          <cell r="Q290">
            <v>6030373</v>
          </cell>
          <cell r="R290">
            <v>3193991</v>
          </cell>
          <cell r="S290">
            <v>9224364</v>
          </cell>
          <cell r="V290">
            <v>0</v>
          </cell>
          <cell r="W290">
            <v>281</v>
          </cell>
          <cell r="X290">
            <v>3576.7025482700615</v>
          </cell>
          <cell r="Y290">
            <v>39383056</v>
          </cell>
          <cell r="Z290">
            <v>0</v>
          </cell>
          <cell r="AA290">
            <v>39383056</v>
          </cell>
          <cell r="AB290">
            <v>3193991</v>
          </cell>
          <cell r="AC290">
            <v>42577047</v>
          </cell>
          <cell r="AD290">
            <v>0</v>
          </cell>
          <cell r="AE290">
            <v>0</v>
          </cell>
          <cell r="AF290">
            <v>0</v>
          </cell>
          <cell r="AG290">
            <v>42577047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39383056</v>
          </cell>
          <cell r="AM290">
            <v>35763304</v>
          </cell>
          <cell r="AN290">
            <v>3619752</v>
          </cell>
          <cell r="AO290">
            <v>2410621</v>
          </cell>
          <cell r="AT290">
            <v>0</v>
          </cell>
          <cell r="AV290">
            <v>6030373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3619752</v>
          </cell>
          <cell r="BK290">
            <v>3619752</v>
          </cell>
          <cell r="BL290">
            <v>0</v>
          </cell>
          <cell r="BN290">
            <v>0</v>
          </cell>
          <cell r="BO290">
            <v>0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T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T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66.722020944205596</v>
          </cell>
          <cell r="E293">
            <v>759400</v>
          </cell>
          <cell r="F293">
            <v>59582</v>
          </cell>
          <cell r="G293">
            <v>818982</v>
          </cell>
          <cell r="I293">
            <v>6306</v>
          </cell>
          <cell r="J293" t="str">
            <v/>
          </cell>
          <cell r="K293">
            <v>59582</v>
          </cell>
          <cell r="L293">
            <v>65888</v>
          </cell>
          <cell r="N293">
            <v>753094</v>
          </cell>
          <cell r="P293">
            <v>0</v>
          </cell>
          <cell r="Q293">
            <v>6306</v>
          </cell>
          <cell r="R293">
            <v>59582</v>
          </cell>
          <cell r="S293">
            <v>65888</v>
          </cell>
          <cell r="V293">
            <v>0</v>
          </cell>
          <cell r="W293">
            <v>284</v>
          </cell>
          <cell r="X293">
            <v>66.722020944205596</v>
          </cell>
          <cell r="Y293">
            <v>759400</v>
          </cell>
          <cell r="Z293">
            <v>0</v>
          </cell>
          <cell r="AA293">
            <v>759400</v>
          </cell>
          <cell r="AB293">
            <v>59582</v>
          </cell>
          <cell r="AC293">
            <v>818982</v>
          </cell>
          <cell r="AD293">
            <v>0</v>
          </cell>
          <cell r="AE293">
            <v>0</v>
          </cell>
          <cell r="AF293">
            <v>0</v>
          </cell>
          <cell r="AG293">
            <v>818982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759400</v>
          </cell>
          <cell r="AM293">
            <v>753094</v>
          </cell>
          <cell r="AN293">
            <v>6306</v>
          </cell>
          <cell r="AO293">
            <v>0</v>
          </cell>
          <cell r="AT293">
            <v>0</v>
          </cell>
          <cell r="AV293">
            <v>6306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6306</v>
          </cell>
          <cell r="BK293">
            <v>6306</v>
          </cell>
          <cell r="BL293">
            <v>0</v>
          </cell>
          <cell r="BN293">
            <v>0</v>
          </cell>
          <cell r="BO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88.965847185329295</v>
          </cell>
          <cell r="E294">
            <v>1095255</v>
          </cell>
          <cell r="F294">
            <v>79437</v>
          </cell>
          <cell r="G294">
            <v>1174692</v>
          </cell>
          <cell r="I294">
            <v>20645</v>
          </cell>
          <cell r="J294" t="str">
            <v/>
          </cell>
          <cell r="K294">
            <v>79437</v>
          </cell>
          <cell r="L294">
            <v>100082</v>
          </cell>
          <cell r="N294">
            <v>1074610</v>
          </cell>
          <cell r="P294">
            <v>0</v>
          </cell>
          <cell r="Q294">
            <v>20645</v>
          </cell>
          <cell r="R294">
            <v>79437</v>
          </cell>
          <cell r="S294">
            <v>100082</v>
          </cell>
          <cell r="V294">
            <v>0</v>
          </cell>
          <cell r="W294">
            <v>285</v>
          </cell>
          <cell r="X294">
            <v>88.965847185329295</v>
          </cell>
          <cell r="Y294">
            <v>1095255</v>
          </cell>
          <cell r="Z294">
            <v>0</v>
          </cell>
          <cell r="AA294">
            <v>1095255</v>
          </cell>
          <cell r="AB294">
            <v>79437</v>
          </cell>
          <cell r="AC294">
            <v>1174692</v>
          </cell>
          <cell r="AD294">
            <v>0</v>
          </cell>
          <cell r="AE294">
            <v>0</v>
          </cell>
          <cell r="AF294">
            <v>0</v>
          </cell>
          <cell r="AG294">
            <v>1174692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1095255</v>
          </cell>
          <cell r="AM294">
            <v>1074610</v>
          </cell>
          <cell r="AN294">
            <v>20645</v>
          </cell>
          <cell r="AO294">
            <v>0</v>
          </cell>
          <cell r="AT294">
            <v>0</v>
          </cell>
          <cell r="AV294">
            <v>20645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20645</v>
          </cell>
          <cell r="BK294">
            <v>20645</v>
          </cell>
          <cell r="BL294">
            <v>0</v>
          </cell>
          <cell r="BN294">
            <v>0</v>
          </cell>
          <cell r="BO294">
            <v>0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T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T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2.955223880597015</v>
          </cell>
          <cell r="E297">
            <v>37788</v>
          </cell>
          <cell r="F297">
            <v>2640</v>
          </cell>
          <cell r="G297">
            <v>40428</v>
          </cell>
          <cell r="I297">
            <v>0</v>
          </cell>
          <cell r="J297" t="str">
            <v/>
          </cell>
          <cell r="K297">
            <v>2640</v>
          </cell>
          <cell r="L297">
            <v>2640</v>
          </cell>
          <cell r="N297">
            <v>37788</v>
          </cell>
          <cell r="P297">
            <v>0</v>
          </cell>
          <cell r="Q297">
            <v>0</v>
          </cell>
          <cell r="R297">
            <v>2640</v>
          </cell>
          <cell r="S297">
            <v>2640</v>
          </cell>
          <cell r="V297">
            <v>0</v>
          </cell>
          <cell r="W297">
            <v>288</v>
          </cell>
          <cell r="X297">
            <v>2.955223880597015</v>
          </cell>
          <cell r="Y297">
            <v>37788</v>
          </cell>
          <cell r="Z297">
            <v>0</v>
          </cell>
          <cell r="AA297">
            <v>37788</v>
          </cell>
          <cell r="AB297">
            <v>2640</v>
          </cell>
          <cell r="AC297">
            <v>40428</v>
          </cell>
          <cell r="AD297">
            <v>0</v>
          </cell>
          <cell r="AE297">
            <v>0</v>
          </cell>
          <cell r="AF297">
            <v>0</v>
          </cell>
          <cell r="AG297">
            <v>40428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37788</v>
          </cell>
          <cell r="AM297">
            <v>38055</v>
          </cell>
          <cell r="AN297">
            <v>0</v>
          </cell>
          <cell r="AO297">
            <v>0</v>
          </cell>
          <cell r="AT297">
            <v>0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 t="str">
            <v/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T298">
            <v>0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 t="str">
            <v/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T299">
            <v>0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22.581672907613122</v>
          </cell>
          <cell r="E300">
            <v>296490</v>
          </cell>
          <cell r="F300">
            <v>20165</v>
          </cell>
          <cell r="G300">
            <v>316655</v>
          </cell>
          <cell r="I300">
            <v>39088</v>
          </cell>
          <cell r="J300" t="str">
            <v/>
          </cell>
          <cell r="K300">
            <v>20165</v>
          </cell>
          <cell r="L300">
            <v>59253</v>
          </cell>
          <cell r="N300">
            <v>257402</v>
          </cell>
          <cell r="P300">
            <v>0</v>
          </cell>
          <cell r="Q300">
            <v>39088</v>
          </cell>
          <cell r="R300">
            <v>20165</v>
          </cell>
          <cell r="S300">
            <v>59253</v>
          </cell>
          <cell r="V300">
            <v>0</v>
          </cell>
          <cell r="W300">
            <v>291</v>
          </cell>
          <cell r="X300">
            <v>22.581672907613122</v>
          </cell>
          <cell r="Y300">
            <v>296490</v>
          </cell>
          <cell r="Z300">
            <v>0</v>
          </cell>
          <cell r="AA300">
            <v>296490</v>
          </cell>
          <cell r="AB300">
            <v>20165</v>
          </cell>
          <cell r="AC300">
            <v>316655</v>
          </cell>
          <cell r="AD300">
            <v>0</v>
          </cell>
          <cell r="AE300">
            <v>0</v>
          </cell>
          <cell r="AF300">
            <v>0</v>
          </cell>
          <cell r="AG300">
            <v>316655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296490</v>
          </cell>
          <cell r="AM300">
            <v>257402</v>
          </cell>
          <cell r="AN300">
            <v>39088</v>
          </cell>
          <cell r="AO300">
            <v>0</v>
          </cell>
          <cell r="AT300">
            <v>0</v>
          </cell>
          <cell r="AV300">
            <v>39088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39088</v>
          </cell>
          <cell r="BK300">
            <v>39088</v>
          </cell>
          <cell r="BL300">
            <v>0</v>
          </cell>
          <cell r="BN300">
            <v>0</v>
          </cell>
          <cell r="BO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7.6264591439688738</v>
          </cell>
          <cell r="E301">
            <v>77892</v>
          </cell>
          <cell r="F301">
            <v>6816</v>
          </cell>
          <cell r="G301">
            <v>84708</v>
          </cell>
          <cell r="I301">
            <v>5162</v>
          </cell>
          <cell r="J301" t="str">
            <v/>
          </cell>
          <cell r="K301">
            <v>6816</v>
          </cell>
          <cell r="L301">
            <v>11978</v>
          </cell>
          <cell r="N301">
            <v>72730</v>
          </cell>
          <cell r="P301">
            <v>0</v>
          </cell>
          <cell r="Q301">
            <v>5162</v>
          </cell>
          <cell r="R301">
            <v>6816</v>
          </cell>
          <cell r="S301">
            <v>11978</v>
          </cell>
          <cell r="V301">
            <v>0</v>
          </cell>
          <cell r="W301">
            <v>292</v>
          </cell>
          <cell r="X301">
            <v>7.6264591439688738</v>
          </cell>
          <cell r="Y301">
            <v>77892</v>
          </cell>
          <cell r="Z301">
            <v>0</v>
          </cell>
          <cell r="AA301">
            <v>77892</v>
          </cell>
          <cell r="AB301">
            <v>6816</v>
          </cell>
          <cell r="AC301">
            <v>84708</v>
          </cell>
          <cell r="AD301">
            <v>0</v>
          </cell>
          <cell r="AE301">
            <v>0</v>
          </cell>
          <cell r="AF301">
            <v>0</v>
          </cell>
          <cell r="AG301">
            <v>84708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77892</v>
          </cell>
          <cell r="AM301">
            <v>72730</v>
          </cell>
          <cell r="AN301">
            <v>5162</v>
          </cell>
          <cell r="AO301">
            <v>0</v>
          </cell>
          <cell r="AT301">
            <v>0</v>
          </cell>
          <cell r="AV301">
            <v>5162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5162</v>
          </cell>
          <cell r="BK301">
            <v>5162</v>
          </cell>
          <cell r="BL301">
            <v>0</v>
          </cell>
          <cell r="BN301">
            <v>0</v>
          </cell>
          <cell r="BO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11.496109102634954</v>
          </cell>
          <cell r="E302">
            <v>113083</v>
          </cell>
          <cell r="F302">
            <v>10263</v>
          </cell>
          <cell r="G302">
            <v>123346</v>
          </cell>
          <cell r="I302">
            <v>4869</v>
          </cell>
          <cell r="J302" t="str">
            <v/>
          </cell>
          <cell r="K302">
            <v>10263</v>
          </cell>
          <cell r="L302">
            <v>15132</v>
          </cell>
          <cell r="N302">
            <v>108214</v>
          </cell>
          <cell r="P302">
            <v>0</v>
          </cell>
          <cell r="Q302">
            <v>4869</v>
          </cell>
          <cell r="R302">
            <v>10263</v>
          </cell>
          <cell r="S302">
            <v>15132</v>
          </cell>
          <cell r="V302">
            <v>0</v>
          </cell>
          <cell r="W302">
            <v>293</v>
          </cell>
          <cell r="X302">
            <v>11.496109102634954</v>
          </cell>
          <cell r="Y302">
            <v>113083</v>
          </cell>
          <cell r="Z302">
            <v>0</v>
          </cell>
          <cell r="AA302">
            <v>113083</v>
          </cell>
          <cell r="AB302">
            <v>10263</v>
          </cell>
          <cell r="AC302">
            <v>123346</v>
          </cell>
          <cell r="AD302">
            <v>0</v>
          </cell>
          <cell r="AE302">
            <v>0</v>
          </cell>
          <cell r="AF302">
            <v>0</v>
          </cell>
          <cell r="AG302">
            <v>123346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113083</v>
          </cell>
          <cell r="AM302">
            <v>108214</v>
          </cell>
          <cell r="AN302">
            <v>4869</v>
          </cell>
          <cell r="AO302">
            <v>0</v>
          </cell>
          <cell r="AT302">
            <v>0</v>
          </cell>
          <cell r="AV302">
            <v>4869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4869</v>
          </cell>
          <cell r="BK302">
            <v>4869</v>
          </cell>
          <cell r="BL302">
            <v>0</v>
          </cell>
          <cell r="BN302">
            <v>0</v>
          </cell>
          <cell r="BO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85.227725733458641</v>
          </cell>
          <cell r="E304">
            <v>1032056</v>
          </cell>
          <cell r="F304">
            <v>76100</v>
          </cell>
          <cell r="G304">
            <v>1108156</v>
          </cell>
          <cell r="I304">
            <v>0</v>
          </cell>
          <cell r="J304" t="str">
            <v/>
          </cell>
          <cell r="K304">
            <v>76100</v>
          </cell>
          <cell r="L304">
            <v>76100</v>
          </cell>
          <cell r="N304">
            <v>1032056</v>
          </cell>
          <cell r="P304">
            <v>0</v>
          </cell>
          <cell r="Q304">
            <v>0</v>
          </cell>
          <cell r="R304">
            <v>76100</v>
          </cell>
          <cell r="S304">
            <v>76100</v>
          </cell>
          <cell r="V304">
            <v>0</v>
          </cell>
          <cell r="W304">
            <v>295</v>
          </cell>
          <cell r="X304">
            <v>85.227725733458641</v>
          </cell>
          <cell r="Y304">
            <v>1032056</v>
          </cell>
          <cell r="Z304">
            <v>0</v>
          </cell>
          <cell r="AA304">
            <v>1032056</v>
          </cell>
          <cell r="AB304">
            <v>76100</v>
          </cell>
          <cell r="AC304">
            <v>1108156</v>
          </cell>
          <cell r="AD304">
            <v>0</v>
          </cell>
          <cell r="AE304">
            <v>0</v>
          </cell>
          <cell r="AF304">
            <v>0</v>
          </cell>
          <cell r="AG304">
            <v>1108156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1032056</v>
          </cell>
          <cell r="AM304">
            <v>1054684</v>
          </cell>
          <cell r="AN304">
            <v>0</v>
          </cell>
          <cell r="AO304">
            <v>0</v>
          </cell>
          <cell r="AT304">
            <v>0</v>
          </cell>
          <cell r="AV304">
            <v>0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24.269662921348313</v>
          </cell>
          <cell r="E305">
            <v>549243</v>
          </cell>
          <cell r="F305">
            <v>21672</v>
          </cell>
          <cell r="G305">
            <v>570915</v>
          </cell>
          <cell r="I305">
            <v>66003</v>
          </cell>
          <cell r="J305" t="str">
            <v/>
          </cell>
          <cell r="K305">
            <v>21672</v>
          </cell>
          <cell r="L305">
            <v>87675</v>
          </cell>
          <cell r="N305">
            <v>483240</v>
          </cell>
          <cell r="P305">
            <v>0</v>
          </cell>
          <cell r="Q305">
            <v>66003</v>
          </cell>
          <cell r="R305">
            <v>21672</v>
          </cell>
          <cell r="S305">
            <v>87675</v>
          </cell>
          <cell r="V305">
            <v>0</v>
          </cell>
          <cell r="W305">
            <v>296</v>
          </cell>
          <cell r="X305">
            <v>24.269662921348313</v>
          </cell>
          <cell r="Y305">
            <v>549243</v>
          </cell>
          <cell r="Z305">
            <v>0</v>
          </cell>
          <cell r="AA305">
            <v>549243</v>
          </cell>
          <cell r="AB305">
            <v>21672</v>
          </cell>
          <cell r="AC305">
            <v>570915</v>
          </cell>
          <cell r="AD305">
            <v>0</v>
          </cell>
          <cell r="AE305">
            <v>0</v>
          </cell>
          <cell r="AF305">
            <v>0</v>
          </cell>
          <cell r="AG305">
            <v>570915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549243</v>
          </cell>
          <cell r="AM305">
            <v>483240</v>
          </cell>
          <cell r="AN305">
            <v>66003</v>
          </cell>
          <cell r="AO305">
            <v>0</v>
          </cell>
          <cell r="AT305">
            <v>0</v>
          </cell>
          <cell r="AV305">
            <v>66003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66003</v>
          </cell>
          <cell r="BK305">
            <v>66003</v>
          </cell>
          <cell r="BL305">
            <v>0</v>
          </cell>
          <cell r="BN305">
            <v>0</v>
          </cell>
          <cell r="BO305">
            <v>0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 t="str">
            <v/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T307">
            <v>0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118812</v>
          </cell>
          <cell r="F309">
            <v>3573</v>
          </cell>
          <cell r="G309">
            <v>122385</v>
          </cell>
          <cell r="I309">
            <v>3740</v>
          </cell>
          <cell r="J309" t="str">
            <v/>
          </cell>
          <cell r="K309">
            <v>3573</v>
          </cell>
          <cell r="L309">
            <v>7313</v>
          </cell>
          <cell r="N309">
            <v>115072</v>
          </cell>
          <cell r="P309">
            <v>0</v>
          </cell>
          <cell r="Q309">
            <v>3740</v>
          </cell>
          <cell r="R309">
            <v>3573</v>
          </cell>
          <cell r="S309">
            <v>7313</v>
          </cell>
          <cell r="V309">
            <v>0</v>
          </cell>
          <cell r="W309">
            <v>300</v>
          </cell>
          <cell r="X309">
            <v>4</v>
          </cell>
          <cell r="Y309">
            <v>118812</v>
          </cell>
          <cell r="Z309">
            <v>0</v>
          </cell>
          <cell r="AA309">
            <v>118812</v>
          </cell>
          <cell r="AB309">
            <v>3573</v>
          </cell>
          <cell r="AC309">
            <v>122385</v>
          </cell>
          <cell r="AD309">
            <v>0</v>
          </cell>
          <cell r="AE309">
            <v>0</v>
          </cell>
          <cell r="AF309">
            <v>0</v>
          </cell>
          <cell r="AG309">
            <v>122385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118812</v>
          </cell>
          <cell r="AM309">
            <v>115072</v>
          </cell>
          <cell r="AN309">
            <v>3740</v>
          </cell>
          <cell r="AO309">
            <v>0</v>
          </cell>
          <cell r="AT309">
            <v>0</v>
          </cell>
          <cell r="AV309">
            <v>3740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3740</v>
          </cell>
          <cell r="BK309">
            <v>3740</v>
          </cell>
          <cell r="BL309">
            <v>0</v>
          </cell>
          <cell r="BN309">
            <v>0</v>
          </cell>
          <cell r="BO309">
            <v>0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90.616366305178133</v>
          </cell>
          <cell r="E310">
            <v>1122538</v>
          </cell>
          <cell r="F310">
            <v>80921</v>
          </cell>
          <cell r="G310">
            <v>1203459</v>
          </cell>
          <cell r="I310">
            <v>43549</v>
          </cell>
          <cell r="J310" t="str">
            <v/>
          </cell>
          <cell r="K310">
            <v>80921</v>
          </cell>
          <cell r="L310">
            <v>124470</v>
          </cell>
          <cell r="N310">
            <v>1078989</v>
          </cell>
          <cell r="P310">
            <v>0</v>
          </cell>
          <cell r="Q310">
            <v>43549</v>
          </cell>
          <cell r="R310">
            <v>80921</v>
          </cell>
          <cell r="S310">
            <v>124470</v>
          </cell>
          <cell r="V310">
            <v>0</v>
          </cell>
          <cell r="W310">
            <v>301</v>
          </cell>
          <cell r="X310">
            <v>90.616366305178133</v>
          </cell>
          <cell r="Y310">
            <v>1122538</v>
          </cell>
          <cell r="Z310">
            <v>0</v>
          </cell>
          <cell r="AA310">
            <v>1122538</v>
          </cell>
          <cell r="AB310">
            <v>80921</v>
          </cell>
          <cell r="AC310">
            <v>1203459</v>
          </cell>
          <cell r="AD310">
            <v>0</v>
          </cell>
          <cell r="AE310">
            <v>0</v>
          </cell>
          <cell r="AF310">
            <v>0</v>
          </cell>
          <cell r="AG310">
            <v>1203459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1122538</v>
          </cell>
          <cell r="AM310">
            <v>1078989</v>
          </cell>
          <cell r="AN310">
            <v>43549</v>
          </cell>
          <cell r="AO310">
            <v>0</v>
          </cell>
          <cell r="AT310">
            <v>0</v>
          </cell>
          <cell r="AV310">
            <v>43549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43549</v>
          </cell>
          <cell r="BK310">
            <v>43549</v>
          </cell>
          <cell r="BL310">
            <v>0</v>
          </cell>
          <cell r="BN310">
            <v>0</v>
          </cell>
          <cell r="BO310">
            <v>0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1.9618188129121834</v>
          </cell>
          <cell r="E313">
            <v>28564</v>
          </cell>
          <cell r="F313">
            <v>1754</v>
          </cell>
          <cell r="G313">
            <v>30318</v>
          </cell>
          <cell r="I313">
            <v>3742</v>
          </cell>
          <cell r="J313" t="str">
            <v/>
          </cell>
          <cell r="K313">
            <v>1754</v>
          </cell>
          <cell r="L313">
            <v>5496</v>
          </cell>
          <cell r="N313">
            <v>24822</v>
          </cell>
          <cell r="P313">
            <v>0</v>
          </cell>
          <cell r="Q313">
            <v>3742</v>
          </cell>
          <cell r="R313">
            <v>1754</v>
          </cell>
          <cell r="S313">
            <v>5496</v>
          </cell>
          <cell r="V313">
            <v>0</v>
          </cell>
          <cell r="W313">
            <v>304</v>
          </cell>
          <cell r="X313">
            <v>1.9618188129121834</v>
          </cell>
          <cell r="Y313">
            <v>28564</v>
          </cell>
          <cell r="Z313">
            <v>0</v>
          </cell>
          <cell r="AA313">
            <v>28564</v>
          </cell>
          <cell r="AB313">
            <v>1754</v>
          </cell>
          <cell r="AC313">
            <v>30318</v>
          </cell>
          <cell r="AD313">
            <v>0</v>
          </cell>
          <cell r="AE313">
            <v>0</v>
          </cell>
          <cell r="AF313">
            <v>0</v>
          </cell>
          <cell r="AG313">
            <v>30318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28564</v>
          </cell>
          <cell r="AM313">
            <v>24822</v>
          </cell>
          <cell r="AN313">
            <v>3742</v>
          </cell>
          <cell r="AO313">
            <v>0</v>
          </cell>
          <cell r="AT313">
            <v>0</v>
          </cell>
          <cell r="AV313">
            <v>3742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3742</v>
          </cell>
          <cell r="BK313">
            <v>3742</v>
          </cell>
          <cell r="BL313">
            <v>0</v>
          </cell>
          <cell r="BN313">
            <v>0</v>
          </cell>
          <cell r="BO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47.317662860980505</v>
          </cell>
          <cell r="E314">
            <v>561585</v>
          </cell>
          <cell r="F314">
            <v>42258</v>
          </cell>
          <cell r="G314">
            <v>603843</v>
          </cell>
          <cell r="I314">
            <v>16138</v>
          </cell>
          <cell r="J314" t="str">
            <v/>
          </cell>
          <cell r="K314">
            <v>42258</v>
          </cell>
          <cell r="L314">
            <v>58396</v>
          </cell>
          <cell r="N314">
            <v>545447</v>
          </cell>
          <cell r="P314">
            <v>0</v>
          </cell>
          <cell r="Q314">
            <v>16138</v>
          </cell>
          <cell r="R314">
            <v>42258</v>
          </cell>
          <cell r="S314">
            <v>58396</v>
          </cell>
          <cell r="V314">
            <v>0</v>
          </cell>
          <cell r="W314">
            <v>305</v>
          </cell>
          <cell r="X314">
            <v>47.317662860980505</v>
          </cell>
          <cell r="Y314">
            <v>561585</v>
          </cell>
          <cell r="Z314">
            <v>0</v>
          </cell>
          <cell r="AA314">
            <v>561585</v>
          </cell>
          <cell r="AB314">
            <v>42258</v>
          </cell>
          <cell r="AC314">
            <v>603843</v>
          </cell>
          <cell r="AD314">
            <v>0</v>
          </cell>
          <cell r="AE314">
            <v>0</v>
          </cell>
          <cell r="AF314">
            <v>0</v>
          </cell>
          <cell r="AG314">
            <v>603843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561585</v>
          </cell>
          <cell r="AM314">
            <v>545447</v>
          </cell>
          <cell r="AN314">
            <v>16138</v>
          </cell>
          <cell r="AO314">
            <v>0</v>
          </cell>
          <cell r="AT314">
            <v>0</v>
          </cell>
          <cell r="AV314">
            <v>16138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16138</v>
          </cell>
          <cell r="BK314">
            <v>16138</v>
          </cell>
          <cell r="BL314">
            <v>0</v>
          </cell>
          <cell r="BN314">
            <v>0</v>
          </cell>
          <cell r="BO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T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21.917840182951497</v>
          </cell>
          <cell r="E316">
            <v>255819</v>
          </cell>
          <cell r="F316">
            <v>19569</v>
          </cell>
          <cell r="G316">
            <v>275388</v>
          </cell>
          <cell r="I316">
            <v>29380</v>
          </cell>
          <cell r="J316" t="str">
            <v/>
          </cell>
          <cell r="K316">
            <v>19569</v>
          </cell>
          <cell r="L316">
            <v>48949</v>
          </cell>
          <cell r="N316">
            <v>226439</v>
          </cell>
          <cell r="P316">
            <v>0</v>
          </cell>
          <cell r="Q316">
            <v>29380</v>
          </cell>
          <cell r="R316">
            <v>19569</v>
          </cell>
          <cell r="S316">
            <v>48949</v>
          </cell>
          <cell r="V316">
            <v>0</v>
          </cell>
          <cell r="W316">
            <v>307</v>
          </cell>
          <cell r="X316">
            <v>21.917840182951497</v>
          </cell>
          <cell r="Y316">
            <v>255819</v>
          </cell>
          <cell r="Z316">
            <v>0</v>
          </cell>
          <cell r="AA316">
            <v>255819</v>
          </cell>
          <cell r="AB316">
            <v>19569</v>
          </cell>
          <cell r="AC316">
            <v>275388</v>
          </cell>
          <cell r="AD316">
            <v>0</v>
          </cell>
          <cell r="AE316">
            <v>0</v>
          </cell>
          <cell r="AF316">
            <v>0</v>
          </cell>
          <cell r="AG316">
            <v>275388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255819</v>
          </cell>
          <cell r="AM316">
            <v>226439</v>
          </cell>
          <cell r="AN316">
            <v>29380</v>
          </cell>
          <cell r="AO316">
            <v>0</v>
          </cell>
          <cell r="AT316">
            <v>0</v>
          </cell>
          <cell r="AV316">
            <v>29380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29380</v>
          </cell>
          <cell r="BK316">
            <v>29380</v>
          </cell>
          <cell r="BL316">
            <v>0</v>
          </cell>
          <cell r="BN316">
            <v>0</v>
          </cell>
          <cell r="BO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22.940776943431583</v>
          </cell>
          <cell r="E317">
            <v>393615</v>
          </cell>
          <cell r="F317">
            <v>20497</v>
          </cell>
          <cell r="G317">
            <v>414112</v>
          </cell>
          <cell r="I317">
            <v>47210</v>
          </cell>
          <cell r="J317" t="str">
            <v/>
          </cell>
          <cell r="K317">
            <v>20497</v>
          </cell>
          <cell r="L317">
            <v>67707</v>
          </cell>
          <cell r="N317">
            <v>346405</v>
          </cell>
          <cell r="P317">
            <v>0</v>
          </cell>
          <cell r="Q317">
            <v>47210</v>
          </cell>
          <cell r="R317">
            <v>20497</v>
          </cell>
          <cell r="S317">
            <v>67707</v>
          </cell>
          <cell r="V317">
            <v>0</v>
          </cell>
          <cell r="W317">
            <v>308</v>
          </cell>
          <cell r="X317">
            <v>22.940776943431583</v>
          </cell>
          <cell r="Y317">
            <v>393615</v>
          </cell>
          <cell r="Z317">
            <v>0</v>
          </cell>
          <cell r="AA317">
            <v>393615</v>
          </cell>
          <cell r="AB317">
            <v>20497</v>
          </cell>
          <cell r="AC317">
            <v>414112</v>
          </cell>
          <cell r="AD317">
            <v>0</v>
          </cell>
          <cell r="AE317">
            <v>0</v>
          </cell>
          <cell r="AF317">
            <v>0</v>
          </cell>
          <cell r="AG317">
            <v>414112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393615</v>
          </cell>
          <cell r="AM317">
            <v>346405</v>
          </cell>
          <cell r="AN317">
            <v>47210</v>
          </cell>
          <cell r="AO317">
            <v>0</v>
          </cell>
          <cell r="AT317">
            <v>0</v>
          </cell>
          <cell r="AV317">
            <v>47210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47210</v>
          </cell>
          <cell r="BK317">
            <v>47210</v>
          </cell>
          <cell r="BL317">
            <v>0</v>
          </cell>
          <cell r="BN317">
            <v>0</v>
          </cell>
          <cell r="BO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4.0397022332506207</v>
          </cell>
          <cell r="E318">
            <v>45815</v>
          </cell>
          <cell r="F318">
            <v>3605</v>
          </cell>
          <cell r="G318">
            <v>49420</v>
          </cell>
          <cell r="I318">
            <v>3467</v>
          </cell>
          <cell r="J318" t="str">
            <v/>
          </cell>
          <cell r="K318">
            <v>3605</v>
          </cell>
          <cell r="L318">
            <v>7072</v>
          </cell>
          <cell r="N318">
            <v>42348</v>
          </cell>
          <cell r="P318">
            <v>0</v>
          </cell>
          <cell r="Q318">
            <v>3467</v>
          </cell>
          <cell r="R318">
            <v>3605</v>
          </cell>
          <cell r="S318">
            <v>7072</v>
          </cell>
          <cell r="V318">
            <v>0</v>
          </cell>
          <cell r="W318">
            <v>309</v>
          </cell>
          <cell r="X318">
            <v>4.0397022332506207</v>
          </cell>
          <cell r="Y318">
            <v>45815</v>
          </cell>
          <cell r="Z318">
            <v>0</v>
          </cell>
          <cell r="AA318">
            <v>45815</v>
          </cell>
          <cell r="AB318">
            <v>3605</v>
          </cell>
          <cell r="AC318">
            <v>49420</v>
          </cell>
          <cell r="AD318">
            <v>0</v>
          </cell>
          <cell r="AE318">
            <v>0</v>
          </cell>
          <cell r="AF318">
            <v>0</v>
          </cell>
          <cell r="AG318">
            <v>49420</v>
          </cell>
          <cell r="AI318">
            <v>309</v>
          </cell>
          <cell r="AJ318">
            <v>309</v>
          </cell>
          <cell r="AK318" t="str">
            <v>WARE</v>
          </cell>
          <cell r="AL318">
            <v>45815</v>
          </cell>
          <cell r="AM318">
            <v>42348</v>
          </cell>
          <cell r="AN318">
            <v>3467</v>
          </cell>
          <cell r="AO318">
            <v>0</v>
          </cell>
          <cell r="AT318">
            <v>0</v>
          </cell>
          <cell r="AV318">
            <v>3467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3467</v>
          </cell>
          <cell r="BK318">
            <v>3467</v>
          </cell>
          <cell r="BL318">
            <v>0</v>
          </cell>
          <cell r="BN318">
            <v>0</v>
          </cell>
          <cell r="BO318">
            <v>0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52.072536379276556</v>
          </cell>
          <cell r="E319">
            <v>626616</v>
          </cell>
          <cell r="F319">
            <v>46500</v>
          </cell>
          <cell r="G319">
            <v>673116</v>
          </cell>
          <cell r="I319">
            <v>73849</v>
          </cell>
          <cell r="J319" t="str">
            <v/>
          </cell>
          <cell r="K319">
            <v>46500</v>
          </cell>
          <cell r="L319">
            <v>120349</v>
          </cell>
          <cell r="N319">
            <v>552767</v>
          </cell>
          <cell r="P319">
            <v>0</v>
          </cell>
          <cell r="Q319">
            <v>73849</v>
          </cell>
          <cell r="R319">
            <v>46500</v>
          </cell>
          <cell r="S319">
            <v>120349</v>
          </cell>
          <cell r="V319">
            <v>0</v>
          </cell>
          <cell r="W319">
            <v>310</v>
          </cell>
          <cell r="X319">
            <v>52.072536379276556</v>
          </cell>
          <cell r="Y319">
            <v>626616</v>
          </cell>
          <cell r="Z319">
            <v>0</v>
          </cell>
          <cell r="AA319">
            <v>626616</v>
          </cell>
          <cell r="AB319">
            <v>46500</v>
          </cell>
          <cell r="AC319">
            <v>673116</v>
          </cell>
          <cell r="AD319">
            <v>0</v>
          </cell>
          <cell r="AE319">
            <v>0</v>
          </cell>
          <cell r="AF319">
            <v>0</v>
          </cell>
          <cell r="AG319">
            <v>673116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626616</v>
          </cell>
          <cell r="AM319">
            <v>552767</v>
          </cell>
          <cell r="AN319">
            <v>73849</v>
          </cell>
          <cell r="AO319">
            <v>0</v>
          </cell>
          <cell r="AT319">
            <v>0</v>
          </cell>
          <cell r="AV319">
            <v>73849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73849</v>
          </cell>
          <cell r="BK319">
            <v>73849</v>
          </cell>
          <cell r="BL319">
            <v>0</v>
          </cell>
          <cell r="BN319">
            <v>0</v>
          </cell>
          <cell r="BO319">
            <v>0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12.071584569891693</v>
          </cell>
          <cell r="E323">
            <v>212728</v>
          </cell>
          <cell r="F323">
            <v>10771</v>
          </cell>
          <cell r="G323">
            <v>223499</v>
          </cell>
          <cell r="I323">
            <v>0</v>
          </cell>
          <cell r="J323" t="str">
            <v/>
          </cell>
          <cell r="K323">
            <v>10771</v>
          </cell>
          <cell r="L323">
            <v>10771</v>
          </cell>
          <cell r="N323">
            <v>212728</v>
          </cell>
          <cell r="P323">
            <v>0</v>
          </cell>
          <cell r="Q323">
            <v>0</v>
          </cell>
          <cell r="R323">
            <v>10771</v>
          </cell>
          <cell r="S323">
            <v>10771</v>
          </cell>
          <cell r="V323">
            <v>0</v>
          </cell>
          <cell r="W323">
            <v>314</v>
          </cell>
          <cell r="X323">
            <v>12.071584569891693</v>
          </cell>
          <cell r="Y323">
            <v>212728</v>
          </cell>
          <cell r="Z323">
            <v>0</v>
          </cell>
          <cell r="AA323">
            <v>212728</v>
          </cell>
          <cell r="AB323">
            <v>10771</v>
          </cell>
          <cell r="AC323">
            <v>223499</v>
          </cell>
          <cell r="AD323">
            <v>0</v>
          </cell>
          <cell r="AE323">
            <v>0</v>
          </cell>
          <cell r="AF323">
            <v>0</v>
          </cell>
          <cell r="AG323">
            <v>223499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212728</v>
          </cell>
          <cell r="AM323">
            <v>222731</v>
          </cell>
          <cell r="AN323">
            <v>0</v>
          </cell>
          <cell r="AO323">
            <v>0</v>
          </cell>
          <cell r="AT323">
            <v>0</v>
          </cell>
          <cell r="AV323">
            <v>0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0.9850746268656716</v>
          </cell>
          <cell r="E324">
            <v>13614</v>
          </cell>
          <cell r="F324">
            <v>879</v>
          </cell>
          <cell r="G324">
            <v>14493</v>
          </cell>
          <cell r="I324">
            <v>0</v>
          </cell>
          <cell r="J324" t="str">
            <v/>
          </cell>
          <cell r="K324">
            <v>879</v>
          </cell>
          <cell r="L324">
            <v>879</v>
          </cell>
          <cell r="N324">
            <v>13614</v>
          </cell>
          <cell r="P324">
            <v>0</v>
          </cell>
          <cell r="Q324">
            <v>0</v>
          </cell>
          <cell r="R324">
            <v>879</v>
          </cell>
          <cell r="S324">
            <v>879</v>
          </cell>
          <cell r="V324">
            <v>0</v>
          </cell>
          <cell r="W324">
            <v>315</v>
          </cell>
          <cell r="X324">
            <v>0.9850746268656716</v>
          </cell>
          <cell r="Y324">
            <v>13614</v>
          </cell>
          <cell r="Z324">
            <v>0</v>
          </cell>
          <cell r="AA324">
            <v>13614</v>
          </cell>
          <cell r="AB324">
            <v>879</v>
          </cell>
          <cell r="AC324">
            <v>14493</v>
          </cell>
          <cell r="AD324">
            <v>0</v>
          </cell>
          <cell r="AE324">
            <v>0</v>
          </cell>
          <cell r="AF324">
            <v>0</v>
          </cell>
          <cell r="AG324">
            <v>14493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13614</v>
          </cell>
          <cell r="AM324">
            <v>15531</v>
          </cell>
          <cell r="AN324">
            <v>0</v>
          </cell>
          <cell r="AO324">
            <v>0</v>
          </cell>
          <cell r="AT324">
            <v>0</v>
          </cell>
          <cell r="AV324">
            <v>0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8.9652173913043391</v>
          </cell>
          <cell r="E325">
            <v>107030</v>
          </cell>
          <cell r="F325">
            <v>8014</v>
          </cell>
          <cell r="G325">
            <v>115044</v>
          </cell>
          <cell r="I325">
            <v>4888</v>
          </cell>
          <cell r="J325" t="str">
            <v/>
          </cell>
          <cell r="K325">
            <v>8014</v>
          </cell>
          <cell r="L325">
            <v>12902</v>
          </cell>
          <cell r="N325">
            <v>102142</v>
          </cell>
          <cell r="P325">
            <v>0</v>
          </cell>
          <cell r="Q325">
            <v>4888</v>
          </cell>
          <cell r="R325">
            <v>8014</v>
          </cell>
          <cell r="S325">
            <v>12902</v>
          </cell>
          <cell r="V325">
            <v>0</v>
          </cell>
          <cell r="W325">
            <v>316</v>
          </cell>
          <cell r="X325">
            <v>8.9652173913043391</v>
          </cell>
          <cell r="Y325">
            <v>107030</v>
          </cell>
          <cell r="Z325">
            <v>0</v>
          </cell>
          <cell r="AA325">
            <v>107030</v>
          </cell>
          <cell r="AB325">
            <v>8014</v>
          </cell>
          <cell r="AC325">
            <v>115044</v>
          </cell>
          <cell r="AD325">
            <v>0</v>
          </cell>
          <cell r="AE325">
            <v>0</v>
          </cell>
          <cell r="AF325">
            <v>0</v>
          </cell>
          <cell r="AG325">
            <v>115044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107030</v>
          </cell>
          <cell r="AM325">
            <v>102142</v>
          </cell>
          <cell r="AN325">
            <v>4888</v>
          </cell>
          <cell r="AO325">
            <v>0</v>
          </cell>
          <cell r="AT325">
            <v>0</v>
          </cell>
          <cell r="AV325">
            <v>4888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4888</v>
          </cell>
          <cell r="BK325">
            <v>4888</v>
          </cell>
          <cell r="BL325">
            <v>0</v>
          </cell>
          <cell r="BN325">
            <v>0</v>
          </cell>
          <cell r="BO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0.97674418604651159</v>
          </cell>
          <cell r="E326">
            <v>16135</v>
          </cell>
          <cell r="F326">
            <v>875</v>
          </cell>
          <cell r="G326">
            <v>17010</v>
          </cell>
          <cell r="I326">
            <v>0</v>
          </cell>
          <cell r="J326" t="str">
            <v/>
          </cell>
          <cell r="K326">
            <v>875</v>
          </cell>
          <cell r="L326">
            <v>875</v>
          </cell>
          <cell r="N326">
            <v>16135</v>
          </cell>
          <cell r="P326">
            <v>0</v>
          </cell>
          <cell r="Q326">
            <v>0</v>
          </cell>
          <cell r="R326">
            <v>875</v>
          </cell>
          <cell r="S326">
            <v>875</v>
          </cell>
          <cell r="V326">
            <v>0</v>
          </cell>
          <cell r="W326">
            <v>317</v>
          </cell>
          <cell r="X326">
            <v>0.97674418604651159</v>
          </cell>
          <cell r="Y326">
            <v>16135</v>
          </cell>
          <cell r="Z326">
            <v>0</v>
          </cell>
          <cell r="AA326">
            <v>16135</v>
          </cell>
          <cell r="AB326">
            <v>875</v>
          </cell>
          <cell r="AC326">
            <v>17010</v>
          </cell>
          <cell r="AD326">
            <v>0</v>
          </cell>
          <cell r="AE326">
            <v>0</v>
          </cell>
          <cell r="AF326">
            <v>0</v>
          </cell>
          <cell r="AG326">
            <v>17010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16135</v>
          </cell>
          <cell r="AM326">
            <v>16185</v>
          </cell>
          <cell r="AN326">
            <v>0</v>
          </cell>
          <cell r="AO326">
            <v>0</v>
          </cell>
          <cell r="AT326">
            <v>0</v>
          </cell>
          <cell r="AV326">
            <v>0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T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T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5.8687955570982275</v>
          </cell>
          <cell r="E330">
            <v>79035</v>
          </cell>
          <cell r="F330">
            <v>5240</v>
          </cell>
          <cell r="G330">
            <v>84275</v>
          </cell>
          <cell r="I330">
            <v>428</v>
          </cell>
          <cell r="J330" t="str">
            <v/>
          </cell>
          <cell r="K330">
            <v>5240</v>
          </cell>
          <cell r="L330">
            <v>5668</v>
          </cell>
          <cell r="N330">
            <v>78607</v>
          </cell>
          <cell r="P330">
            <v>0</v>
          </cell>
          <cell r="Q330">
            <v>428</v>
          </cell>
          <cell r="R330">
            <v>5240</v>
          </cell>
          <cell r="S330">
            <v>5668</v>
          </cell>
          <cell r="V330">
            <v>0</v>
          </cell>
          <cell r="W330">
            <v>321</v>
          </cell>
          <cell r="X330">
            <v>5.8687955570982275</v>
          </cell>
          <cell r="Y330">
            <v>79035</v>
          </cell>
          <cell r="Z330">
            <v>0</v>
          </cell>
          <cell r="AA330">
            <v>79035</v>
          </cell>
          <cell r="AB330">
            <v>5240</v>
          </cell>
          <cell r="AC330">
            <v>84275</v>
          </cell>
          <cell r="AD330">
            <v>0</v>
          </cell>
          <cell r="AE330">
            <v>0</v>
          </cell>
          <cell r="AF330">
            <v>0</v>
          </cell>
          <cell r="AG330">
            <v>84275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79035</v>
          </cell>
          <cell r="AM330">
            <v>78607</v>
          </cell>
          <cell r="AN330">
            <v>428</v>
          </cell>
          <cell r="AO330">
            <v>0</v>
          </cell>
          <cell r="AT330">
            <v>0</v>
          </cell>
          <cell r="AV330">
            <v>428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428</v>
          </cell>
          <cell r="BK330">
            <v>428</v>
          </cell>
          <cell r="BL330">
            <v>0</v>
          </cell>
          <cell r="BN330">
            <v>0</v>
          </cell>
          <cell r="BO330">
            <v>0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21.65366905636181</v>
          </cell>
          <cell r="E331">
            <v>297676</v>
          </cell>
          <cell r="F331">
            <v>19333</v>
          </cell>
          <cell r="G331">
            <v>317009</v>
          </cell>
          <cell r="I331">
            <v>0</v>
          </cell>
          <cell r="J331" t="str">
            <v/>
          </cell>
          <cell r="K331">
            <v>19333</v>
          </cell>
          <cell r="L331">
            <v>19333</v>
          </cell>
          <cell r="N331">
            <v>297676</v>
          </cell>
          <cell r="P331">
            <v>0</v>
          </cell>
          <cell r="Q331">
            <v>0</v>
          </cell>
          <cell r="R331">
            <v>19333</v>
          </cell>
          <cell r="S331">
            <v>19333</v>
          </cell>
          <cell r="V331">
            <v>0</v>
          </cell>
          <cell r="W331">
            <v>322</v>
          </cell>
          <cell r="X331">
            <v>21.65366905636181</v>
          </cell>
          <cell r="Y331">
            <v>297676</v>
          </cell>
          <cell r="Z331">
            <v>0</v>
          </cell>
          <cell r="AA331">
            <v>297676</v>
          </cell>
          <cell r="AB331">
            <v>19333</v>
          </cell>
          <cell r="AC331">
            <v>317009</v>
          </cell>
          <cell r="AD331">
            <v>0</v>
          </cell>
          <cell r="AE331">
            <v>0</v>
          </cell>
          <cell r="AF331">
            <v>0</v>
          </cell>
          <cell r="AG331">
            <v>317009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297676</v>
          </cell>
          <cell r="AM331">
            <v>308249</v>
          </cell>
          <cell r="AN331">
            <v>0</v>
          </cell>
          <cell r="AO331">
            <v>0</v>
          </cell>
          <cell r="AT331">
            <v>0</v>
          </cell>
          <cell r="AV331">
            <v>0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1.0358565737051795</v>
          </cell>
          <cell r="E332">
            <v>10686</v>
          </cell>
          <cell r="F332">
            <v>923</v>
          </cell>
          <cell r="G332">
            <v>11609</v>
          </cell>
          <cell r="I332">
            <v>375</v>
          </cell>
          <cell r="J332" t="str">
            <v/>
          </cell>
          <cell r="K332">
            <v>923</v>
          </cell>
          <cell r="L332">
            <v>1298</v>
          </cell>
          <cell r="N332">
            <v>10311</v>
          </cell>
          <cell r="P332">
            <v>0</v>
          </cell>
          <cell r="Q332">
            <v>375</v>
          </cell>
          <cell r="R332">
            <v>923</v>
          </cell>
          <cell r="S332">
            <v>1298</v>
          </cell>
          <cell r="V332">
            <v>0</v>
          </cell>
          <cell r="W332">
            <v>323</v>
          </cell>
          <cell r="X332">
            <v>1.0358565737051795</v>
          </cell>
          <cell r="Y332">
            <v>10686</v>
          </cell>
          <cell r="Z332">
            <v>0</v>
          </cell>
          <cell r="AA332">
            <v>10686</v>
          </cell>
          <cell r="AB332">
            <v>923</v>
          </cell>
          <cell r="AC332">
            <v>11609</v>
          </cell>
          <cell r="AD332">
            <v>0</v>
          </cell>
          <cell r="AE332">
            <v>0</v>
          </cell>
          <cell r="AF332">
            <v>0</v>
          </cell>
          <cell r="AG332">
            <v>11609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10686</v>
          </cell>
          <cell r="AM332">
            <v>10311</v>
          </cell>
          <cell r="AN332">
            <v>375</v>
          </cell>
          <cell r="AO332">
            <v>0</v>
          </cell>
          <cell r="AT332">
            <v>0</v>
          </cell>
          <cell r="AV332">
            <v>375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375</v>
          </cell>
          <cell r="BK332">
            <v>375</v>
          </cell>
          <cell r="BL332">
            <v>0</v>
          </cell>
          <cell r="BN332">
            <v>0</v>
          </cell>
          <cell r="BO332">
            <v>0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T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16.030000095929623</v>
          </cell>
          <cell r="E334">
            <v>181524</v>
          </cell>
          <cell r="F334">
            <v>14314</v>
          </cell>
          <cell r="G334">
            <v>195838</v>
          </cell>
          <cell r="I334">
            <v>19477</v>
          </cell>
          <cell r="J334" t="str">
            <v/>
          </cell>
          <cell r="K334">
            <v>14314</v>
          </cell>
          <cell r="L334">
            <v>33791</v>
          </cell>
          <cell r="N334">
            <v>162047</v>
          </cell>
          <cell r="P334">
            <v>0</v>
          </cell>
          <cell r="Q334">
            <v>19477</v>
          </cell>
          <cell r="R334">
            <v>14314</v>
          </cell>
          <cell r="S334">
            <v>33791</v>
          </cell>
          <cell r="V334">
            <v>0</v>
          </cell>
          <cell r="W334">
            <v>325</v>
          </cell>
          <cell r="X334">
            <v>16.030000095929623</v>
          </cell>
          <cell r="Y334">
            <v>181524</v>
          </cell>
          <cell r="Z334">
            <v>0</v>
          </cell>
          <cell r="AA334">
            <v>181524</v>
          </cell>
          <cell r="AB334">
            <v>14314</v>
          </cell>
          <cell r="AC334">
            <v>195838</v>
          </cell>
          <cell r="AD334">
            <v>0</v>
          </cell>
          <cell r="AE334">
            <v>0</v>
          </cell>
          <cell r="AF334">
            <v>0</v>
          </cell>
          <cell r="AG334">
            <v>195838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181524</v>
          </cell>
          <cell r="AM334">
            <v>162047</v>
          </cell>
          <cell r="AN334">
            <v>19477</v>
          </cell>
          <cell r="AO334">
            <v>0</v>
          </cell>
          <cell r="AT334">
            <v>0</v>
          </cell>
          <cell r="AV334">
            <v>19477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19477</v>
          </cell>
          <cell r="BK334">
            <v>19477</v>
          </cell>
          <cell r="BL334">
            <v>0</v>
          </cell>
          <cell r="BN334">
            <v>0</v>
          </cell>
          <cell r="BO334">
            <v>0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8.9516782177430887</v>
          </cell>
          <cell r="E335">
            <v>117164</v>
          </cell>
          <cell r="F335">
            <v>7992</v>
          </cell>
          <cell r="G335">
            <v>125156</v>
          </cell>
          <cell r="I335">
            <v>7121</v>
          </cell>
          <cell r="J335" t="str">
            <v/>
          </cell>
          <cell r="K335">
            <v>7992</v>
          </cell>
          <cell r="L335">
            <v>15113</v>
          </cell>
          <cell r="N335">
            <v>110043</v>
          </cell>
          <cell r="P335">
            <v>0</v>
          </cell>
          <cell r="Q335">
            <v>7121</v>
          </cell>
          <cell r="R335">
            <v>7992</v>
          </cell>
          <cell r="S335">
            <v>15113</v>
          </cell>
          <cell r="V335">
            <v>0</v>
          </cell>
          <cell r="W335">
            <v>326</v>
          </cell>
          <cell r="X335">
            <v>8.9516782177430887</v>
          </cell>
          <cell r="Y335">
            <v>117164</v>
          </cell>
          <cell r="Z335">
            <v>0</v>
          </cell>
          <cell r="AA335">
            <v>117164</v>
          </cell>
          <cell r="AB335">
            <v>7992</v>
          </cell>
          <cell r="AC335">
            <v>125156</v>
          </cell>
          <cell r="AD335">
            <v>0</v>
          </cell>
          <cell r="AE335">
            <v>0</v>
          </cell>
          <cell r="AF335">
            <v>0</v>
          </cell>
          <cell r="AG335">
            <v>125156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117164</v>
          </cell>
          <cell r="AM335">
            <v>110043</v>
          </cell>
          <cell r="AN335">
            <v>7121</v>
          </cell>
          <cell r="AO335">
            <v>0</v>
          </cell>
          <cell r="AT335">
            <v>0</v>
          </cell>
          <cell r="AV335">
            <v>7121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7121</v>
          </cell>
          <cell r="BK335">
            <v>7121</v>
          </cell>
          <cell r="BL335">
            <v>0</v>
          </cell>
          <cell r="BN335">
            <v>0</v>
          </cell>
          <cell r="BO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6.5163825583780461</v>
          </cell>
          <cell r="E336">
            <v>91238</v>
          </cell>
          <cell r="F336">
            <v>5817</v>
          </cell>
          <cell r="G336">
            <v>97055</v>
          </cell>
          <cell r="I336">
            <v>6266</v>
          </cell>
          <cell r="J336" t="str">
            <v/>
          </cell>
          <cell r="K336">
            <v>5817</v>
          </cell>
          <cell r="L336">
            <v>12083</v>
          </cell>
          <cell r="N336">
            <v>84972</v>
          </cell>
          <cell r="P336">
            <v>0</v>
          </cell>
          <cell r="Q336">
            <v>6266</v>
          </cell>
          <cell r="R336">
            <v>5817</v>
          </cell>
          <cell r="S336">
            <v>12083</v>
          </cell>
          <cell r="V336">
            <v>0</v>
          </cell>
          <cell r="W336">
            <v>327</v>
          </cell>
          <cell r="X336">
            <v>6.5163825583780461</v>
          </cell>
          <cell r="Y336">
            <v>91238</v>
          </cell>
          <cell r="Z336">
            <v>0</v>
          </cell>
          <cell r="AA336">
            <v>91238</v>
          </cell>
          <cell r="AB336">
            <v>5817</v>
          </cell>
          <cell r="AC336">
            <v>97055</v>
          </cell>
          <cell r="AD336">
            <v>0</v>
          </cell>
          <cell r="AE336">
            <v>0</v>
          </cell>
          <cell r="AF336">
            <v>0</v>
          </cell>
          <cell r="AG336">
            <v>97055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91238</v>
          </cell>
          <cell r="AM336">
            <v>84972</v>
          </cell>
          <cell r="AN336">
            <v>6266</v>
          </cell>
          <cell r="AO336">
            <v>0</v>
          </cell>
          <cell r="AT336">
            <v>0</v>
          </cell>
          <cell r="AV336">
            <v>6266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6266</v>
          </cell>
          <cell r="BK336">
            <v>6266</v>
          </cell>
          <cell r="BL336">
            <v>0</v>
          </cell>
          <cell r="BN336">
            <v>0</v>
          </cell>
          <cell r="BO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T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9.1148670620914842</v>
          </cell>
          <cell r="E340">
            <v>96362</v>
          </cell>
          <cell r="F340">
            <v>8138</v>
          </cell>
          <cell r="G340">
            <v>104500</v>
          </cell>
          <cell r="I340">
            <v>4189</v>
          </cell>
          <cell r="J340" t="str">
            <v/>
          </cell>
          <cell r="K340">
            <v>8138</v>
          </cell>
          <cell r="L340">
            <v>12327</v>
          </cell>
          <cell r="N340">
            <v>92173</v>
          </cell>
          <cell r="P340">
            <v>0</v>
          </cell>
          <cell r="Q340">
            <v>4189</v>
          </cell>
          <cell r="R340">
            <v>8138</v>
          </cell>
          <cell r="S340">
            <v>12327</v>
          </cell>
          <cell r="V340">
            <v>0</v>
          </cell>
          <cell r="W340">
            <v>331</v>
          </cell>
          <cell r="X340">
            <v>9.1148670620914842</v>
          </cell>
          <cell r="Y340">
            <v>96362</v>
          </cell>
          <cell r="Z340">
            <v>0</v>
          </cell>
          <cell r="AA340">
            <v>96362</v>
          </cell>
          <cell r="AB340">
            <v>8138</v>
          </cell>
          <cell r="AC340">
            <v>104500</v>
          </cell>
          <cell r="AD340">
            <v>0</v>
          </cell>
          <cell r="AE340">
            <v>0</v>
          </cell>
          <cell r="AF340">
            <v>0</v>
          </cell>
          <cell r="AG340">
            <v>104500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96362</v>
          </cell>
          <cell r="AM340">
            <v>92173</v>
          </cell>
          <cell r="AN340">
            <v>4189</v>
          </cell>
          <cell r="AO340">
            <v>0</v>
          </cell>
          <cell r="AT340">
            <v>0</v>
          </cell>
          <cell r="AV340">
            <v>4189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4189</v>
          </cell>
          <cell r="BK340">
            <v>4189</v>
          </cell>
          <cell r="BL340">
            <v>0</v>
          </cell>
          <cell r="BN340">
            <v>0</v>
          </cell>
          <cell r="BO340">
            <v>0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74.284231242110891</v>
          </cell>
          <cell r="E341">
            <v>937412</v>
          </cell>
          <cell r="F341">
            <v>66327</v>
          </cell>
          <cell r="G341">
            <v>1003739</v>
          </cell>
          <cell r="I341">
            <v>79966</v>
          </cell>
          <cell r="J341" t="str">
            <v/>
          </cell>
          <cell r="K341">
            <v>66327</v>
          </cell>
          <cell r="L341">
            <v>146293</v>
          </cell>
          <cell r="N341">
            <v>857446</v>
          </cell>
          <cell r="P341">
            <v>0</v>
          </cell>
          <cell r="Q341">
            <v>79966</v>
          </cell>
          <cell r="R341">
            <v>66327</v>
          </cell>
          <cell r="S341">
            <v>146293</v>
          </cell>
          <cell r="V341">
            <v>0</v>
          </cell>
          <cell r="W341">
            <v>332</v>
          </cell>
          <cell r="X341">
            <v>74.284231242110891</v>
          </cell>
          <cell r="Y341">
            <v>937412</v>
          </cell>
          <cell r="Z341">
            <v>0</v>
          </cell>
          <cell r="AA341">
            <v>937412</v>
          </cell>
          <cell r="AB341">
            <v>66327</v>
          </cell>
          <cell r="AC341">
            <v>1003739</v>
          </cell>
          <cell r="AD341">
            <v>0</v>
          </cell>
          <cell r="AE341">
            <v>0</v>
          </cell>
          <cell r="AF341">
            <v>0</v>
          </cell>
          <cell r="AG341">
            <v>1003739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937412</v>
          </cell>
          <cell r="AM341">
            <v>857446</v>
          </cell>
          <cell r="AN341">
            <v>79966</v>
          </cell>
          <cell r="AO341">
            <v>0</v>
          </cell>
          <cell r="AT341">
            <v>0</v>
          </cell>
          <cell r="AV341">
            <v>79966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79966</v>
          </cell>
          <cell r="BK341">
            <v>79966</v>
          </cell>
          <cell r="BL341">
            <v>0</v>
          </cell>
          <cell r="BN341">
            <v>0</v>
          </cell>
          <cell r="BO341">
            <v>0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 t="str">
            <v/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T344">
            <v>0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134.5997633351252</v>
          </cell>
          <cell r="E345">
            <v>1352864</v>
          </cell>
          <cell r="F345">
            <v>120197</v>
          </cell>
          <cell r="G345">
            <v>1473061</v>
          </cell>
          <cell r="I345">
            <v>194730</v>
          </cell>
          <cell r="J345" t="str">
            <v/>
          </cell>
          <cell r="K345">
            <v>120197</v>
          </cell>
          <cell r="L345">
            <v>314927</v>
          </cell>
          <cell r="N345">
            <v>1158134</v>
          </cell>
          <cell r="P345">
            <v>0</v>
          </cell>
          <cell r="Q345">
            <v>194730</v>
          </cell>
          <cell r="R345">
            <v>120197</v>
          </cell>
          <cell r="S345">
            <v>314927</v>
          </cell>
          <cell r="V345">
            <v>0</v>
          </cell>
          <cell r="W345">
            <v>336</v>
          </cell>
          <cell r="X345">
            <v>134.5997633351252</v>
          </cell>
          <cell r="Y345">
            <v>1352864</v>
          </cell>
          <cell r="Z345">
            <v>0</v>
          </cell>
          <cell r="AA345">
            <v>1352864</v>
          </cell>
          <cell r="AB345">
            <v>120197</v>
          </cell>
          <cell r="AC345">
            <v>1473061</v>
          </cell>
          <cell r="AD345">
            <v>0</v>
          </cell>
          <cell r="AE345">
            <v>0</v>
          </cell>
          <cell r="AF345">
            <v>0</v>
          </cell>
          <cell r="AG345">
            <v>1473061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1352864</v>
          </cell>
          <cell r="AM345">
            <v>1158134</v>
          </cell>
          <cell r="AN345">
            <v>194730</v>
          </cell>
          <cell r="AO345">
            <v>0</v>
          </cell>
          <cell r="AT345">
            <v>0</v>
          </cell>
          <cell r="AV345">
            <v>194730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194730</v>
          </cell>
          <cell r="BK345">
            <v>194730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1.1389521640091116</v>
          </cell>
          <cell r="E346">
            <v>20321</v>
          </cell>
          <cell r="F346">
            <v>1015</v>
          </cell>
          <cell r="G346">
            <v>21336</v>
          </cell>
          <cell r="I346">
            <v>2440</v>
          </cell>
          <cell r="J346" t="str">
            <v/>
          </cell>
          <cell r="K346">
            <v>1015</v>
          </cell>
          <cell r="L346">
            <v>3455</v>
          </cell>
          <cell r="N346">
            <v>17881</v>
          </cell>
          <cell r="P346">
            <v>0</v>
          </cell>
          <cell r="Q346">
            <v>2440</v>
          </cell>
          <cell r="R346">
            <v>1015</v>
          </cell>
          <cell r="S346">
            <v>3455</v>
          </cell>
          <cell r="V346">
            <v>0</v>
          </cell>
          <cell r="W346">
            <v>337</v>
          </cell>
          <cell r="X346">
            <v>1.1389521640091116</v>
          </cell>
          <cell r="Y346">
            <v>20321</v>
          </cell>
          <cell r="Z346">
            <v>0</v>
          </cell>
          <cell r="AA346">
            <v>20321</v>
          </cell>
          <cell r="AB346">
            <v>1015</v>
          </cell>
          <cell r="AC346">
            <v>21336</v>
          </cell>
          <cell r="AD346">
            <v>0</v>
          </cell>
          <cell r="AE346">
            <v>0</v>
          </cell>
          <cell r="AF346">
            <v>0</v>
          </cell>
          <cell r="AG346">
            <v>21336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20321</v>
          </cell>
          <cell r="AM346">
            <v>17881</v>
          </cell>
          <cell r="AN346">
            <v>2440</v>
          </cell>
          <cell r="AO346">
            <v>0</v>
          </cell>
          <cell r="AT346">
            <v>0</v>
          </cell>
          <cell r="AV346">
            <v>2440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2440</v>
          </cell>
          <cell r="BK346">
            <v>2440</v>
          </cell>
          <cell r="BL346">
            <v>0</v>
          </cell>
          <cell r="BN346">
            <v>0</v>
          </cell>
          <cell r="BO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T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16.636582495762671</v>
          </cell>
          <cell r="E349">
            <v>230706</v>
          </cell>
          <cell r="F349">
            <v>14854</v>
          </cell>
          <cell r="G349">
            <v>245560</v>
          </cell>
          <cell r="I349">
            <v>11879</v>
          </cell>
          <cell r="J349" t="str">
            <v/>
          </cell>
          <cell r="K349">
            <v>14854</v>
          </cell>
          <cell r="L349">
            <v>26733</v>
          </cell>
          <cell r="N349">
            <v>218827</v>
          </cell>
          <cell r="P349">
            <v>0</v>
          </cell>
          <cell r="Q349">
            <v>11879</v>
          </cell>
          <cell r="R349">
            <v>14854</v>
          </cell>
          <cell r="S349">
            <v>26733</v>
          </cell>
          <cell r="V349">
            <v>0</v>
          </cell>
          <cell r="W349">
            <v>340</v>
          </cell>
          <cell r="X349">
            <v>16.636582495762671</v>
          </cell>
          <cell r="Y349">
            <v>230706</v>
          </cell>
          <cell r="Z349">
            <v>0</v>
          </cell>
          <cell r="AA349">
            <v>230706</v>
          </cell>
          <cell r="AB349">
            <v>14854</v>
          </cell>
          <cell r="AC349">
            <v>245560</v>
          </cell>
          <cell r="AD349">
            <v>0</v>
          </cell>
          <cell r="AE349">
            <v>0</v>
          </cell>
          <cell r="AF349">
            <v>0</v>
          </cell>
          <cell r="AG349">
            <v>245560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230706</v>
          </cell>
          <cell r="AM349">
            <v>218827</v>
          </cell>
          <cell r="AN349">
            <v>11879</v>
          </cell>
          <cell r="AO349">
            <v>0</v>
          </cell>
          <cell r="AT349">
            <v>0</v>
          </cell>
          <cell r="AV349">
            <v>11879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11879</v>
          </cell>
          <cell r="BK349">
            <v>11879</v>
          </cell>
          <cell r="BL349">
            <v>0</v>
          </cell>
          <cell r="BN349">
            <v>0</v>
          </cell>
          <cell r="BO349">
            <v>0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 t="str">
            <v/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T350">
            <v>0</v>
          </cell>
          <cell r="AV350">
            <v>0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N350">
            <v>0</v>
          </cell>
          <cell r="BO350">
            <v>0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8.290493841123892</v>
          </cell>
          <cell r="E351">
            <v>118150</v>
          </cell>
          <cell r="F351">
            <v>7405</v>
          </cell>
          <cell r="G351">
            <v>125555</v>
          </cell>
          <cell r="I351">
            <v>6949</v>
          </cell>
          <cell r="J351" t="str">
            <v/>
          </cell>
          <cell r="K351">
            <v>7405</v>
          </cell>
          <cell r="L351">
            <v>14354</v>
          </cell>
          <cell r="N351">
            <v>111201</v>
          </cell>
          <cell r="P351">
            <v>0</v>
          </cell>
          <cell r="Q351">
            <v>6949</v>
          </cell>
          <cell r="R351">
            <v>7405</v>
          </cell>
          <cell r="S351">
            <v>14354</v>
          </cell>
          <cell r="V351">
            <v>0</v>
          </cell>
          <cell r="W351">
            <v>342</v>
          </cell>
          <cell r="X351">
            <v>8.290493841123892</v>
          </cell>
          <cell r="Y351">
            <v>118150</v>
          </cell>
          <cell r="Z351">
            <v>0</v>
          </cell>
          <cell r="AA351">
            <v>118150</v>
          </cell>
          <cell r="AB351">
            <v>7405</v>
          </cell>
          <cell r="AC351">
            <v>125555</v>
          </cell>
          <cell r="AD351">
            <v>0</v>
          </cell>
          <cell r="AE351">
            <v>0</v>
          </cell>
          <cell r="AF351">
            <v>0</v>
          </cell>
          <cell r="AG351">
            <v>125555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118150</v>
          </cell>
          <cell r="AM351">
            <v>111201</v>
          </cell>
          <cell r="AN351">
            <v>6949</v>
          </cell>
          <cell r="AO351">
            <v>0</v>
          </cell>
          <cell r="AT351">
            <v>0</v>
          </cell>
          <cell r="AV351">
            <v>6949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6949</v>
          </cell>
          <cell r="BK351">
            <v>6949</v>
          </cell>
          <cell r="BL351">
            <v>0</v>
          </cell>
          <cell r="BN351">
            <v>0</v>
          </cell>
          <cell r="BO351">
            <v>0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48.450704225352112</v>
          </cell>
          <cell r="E352">
            <v>542694</v>
          </cell>
          <cell r="F352">
            <v>43266</v>
          </cell>
          <cell r="G352">
            <v>585960</v>
          </cell>
          <cell r="I352">
            <v>66899</v>
          </cell>
          <cell r="J352" t="str">
            <v/>
          </cell>
          <cell r="K352">
            <v>43266</v>
          </cell>
          <cell r="L352">
            <v>110165</v>
          </cell>
          <cell r="N352">
            <v>475795</v>
          </cell>
          <cell r="P352">
            <v>0</v>
          </cell>
          <cell r="Q352">
            <v>66899</v>
          </cell>
          <cell r="R352">
            <v>43266</v>
          </cell>
          <cell r="S352">
            <v>110165</v>
          </cell>
          <cell r="V352">
            <v>0</v>
          </cell>
          <cell r="W352">
            <v>343</v>
          </cell>
          <cell r="X352">
            <v>48.450704225352112</v>
          </cell>
          <cell r="Y352">
            <v>542694</v>
          </cell>
          <cell r="Z352">
            <v>0</v>
          </cell>
          <cell r="AA352">
            <v>542694</v>
          </cell>
          <cell r="AB352">
            <v>43266</v>
          </cell>
          <cell r="AC352">
            <v>585960</v>
          </cell>
          <cell r="AD352">
            <v>0</v>
          </cell>
          <cell r="AE352">
            <v>0</v>
          </cell>
          <cell r="AF352">
            <v>0</v>
          </cell>
          <cell r="AG352">
            <v>585960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542694</v>
          </cell>
          <cell r="AM352">
            <v>475795</v>
          </cell>
          <cell r="AN352">
            <v>66899</v>
          </cell>
          <cell r="AO352">
            <v>0</v>
          </cell>
          <cell r="AT352">
            <v>0</v>
          </cell>
          <cell r="AV352">
            <v>66899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66899</v>
          </cell>
          <cell r="BK352">
            <v>66899</v>
          </cell>
          <cell r="BL352">
            <v>0</v>
          </cell>
          <cell r="BN352">
            <v>0</v>
          </cell>
          <cell r="BO352">
            <v>0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1.0073875083948958</v>
          </cell>
          <cell r="E353">
            <v>11063</v>
          </cell>
          <cell r="F353">
            <v>897</v>
          </cell>
          <cell r="G353">
            <v>11960</v>
          </cell>
          <cell r="I353">
            <v>0</v>
          </cell>
          <cell r="J353" t="str">
            <v/>
          </cell>
          <cell r="K353">
            <v>897</v>
          </cell>
          <cell r="L353">
            <v>897</v>
          </cell>
          <cell r="N353">
            <v>11063</v>
          </cell>
          <cell r="P353">
            <v>0</v>
          </cell>
          <cell r="Q353">
            <v>0</v>
          </cell>
          <cell r="R353">
            <v>897</v>
          </cell>
          <cell r="S353">
            <v>897</v>
          </cell>
          <cell r="V353">
            <v>0</v>
          </cell>
          <cell r="W353">
            <v>344</v>
          </cell>
          <cell r="X353">
            <v>1.0073875083948958</v>
          </cell>
          <cell r="Y353">
            <v>11063</v>
          </cell>
          <cell r="Z353">
            <v>0</v>
          </cell>
          <cell r="AA353">
            <v>11063</v>
          </cell>
          <cell r="AB353">
            <v>897</v>
          </cell>
          <cell r="AC353">
            <v>11960</v>
          </cell>
          <cell r="AD353">
            <v>0</v>
          </cell>
          <cell r="AE353">
            <v>0</v>
          </cell>
          <cell r="AF353">
            <v>0</v>
          </cell>
          <cell r="AG353">
            <v>11960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11063</v>
          </cell>
          <cell r="AM353">
            <v>12139</v>
          </cell>
          <cell r="AN353">
            <v>0</v>
          </cell>
          <cell r="AO353">
            <v>0</v>
          </cell>
          <cell r="AT353">
            <v>0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20.396170004689822</v>
          </cell>
          <cell r="E355">
            <v>252809</v>
          </cell>
          <cell r="F355">
            <v>18217</v>
          </cell>
          <cell r="G355">
            <v>271026</v>
          </cell>
          <cell r="I355">
            <v>69560</v>
          </cell>
          <cell r="J355" t="str">
            <v/>
          </cell>
          <cell r="K355">
            <v>18217</v>
          </cell>
          <cell r="L355">
            <v>87777</v>
          </cell>
          <cell r="N355">
            <v>183249</v>
          </cell>
          <cell r="P355">
            <v>0</v>
          </cell>
          <cell r="Q355">
            <v>69560</v>
          </cell>
          <cell r="R355">
            <v>18217</v>
          </cell>
          <cell r="S355">
            <v>87777</v>
          </cell>
          <cell r="V355">
            <v>0</v>
          </cell>
          <cell r="W355">
            <v>346</v>
          </cell>
          <cell r="X355">
            <v>20.396170004689822</v>
          </cell>
          <cell r="Y355">
            <v>252809</v>
          </cell>
          <cell r="Z355">
            <v>0</v>
          </cell>
          <cell r="AA355">
            <v>252809</v>
          </cell>
          <cell r="AB355">
            <v>18217</v>
          </cell>
          <cell r="AC355">
            <v>271026</v>
          </cell>
          <cell r="AD355">
            <v>0</v>
          </cell>
          <cell r="AE355">
            <v>0</v>
          </cell>
          <cell r="AF355">
            <v>0</v>
          </cell>
          <cell r="AG355">
            <v>271026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252809</v>
          </cell>
          <cell r="AM355">
            <v>183249</v>
          </cell>
          <cell r="AN355">
            <v>69560</v>
          </cell>
          <cell r="AO355">
            <v>0</v>
          </cell>
          <cell r="AT355">
            <v>0</v>
          </cell>
          <cell r="AV355">
            <v>69560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69560</v>
          </cell>
          <cell r="BK355">
            <v>69560</v>
          </cell>
          <cell r="BL355">
            <v>0</v>
          </cell>
          <cell r="BN355">
            <v>0</v>
          </cell>
          <cell r="BO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14.790809772335137</v>
          </cell>
          <cell r="E356">
            <v>206439</v>
          </cell>
          <cell r="F356">
            <v>13210</v>
          </cell>
          <cell r="G356">
            <v>219649</v>
          </cell>
          <cell r="I356">
            <v>11407</v>
          </cell>
          <cell r="J356" t="str">
            <v/>
          </cell>
          <cell r="K356">
            <v>13210</v>
          </cell>
          <cell r="L356">
            <v>24617</v>
          </cell>
          <cell r="N356">
            <v>195032</v>
          </cell>
          <cell r="P356">
            <v>0</v>
          </cell>
          <cell r="Q356">
            <v>11407</v>
          </cell>
          <cell r="R356">
            <v>13210</v>
          </cell>
          <cell r="S356">
            <v>24617</v>
          </cell>
          <cell r="V356">
            <v>0</v>
          </cell>
          <cell r="W356">
            <v>347</v>
          </cell>
          <cell r="X356">
            <v>14.790809772335137</v>
          </cell>
          <cell r="Y356">
            <v>206439</v>
          </cell>
          <cell r="Z356">
            <v>0</v>
          </cell>
          <cell r="AA356">
            <v>206439</v>
          </cell>
          <cell r="AB356">
            <v>13210</v>
          </cell>
          <cell r="AC356">
            <v>219649</v>
          </cell>
          <cell r="AD356">
            <v>0</v>
          </cell>
          <cell r="AE356">
            <v>0</v>
          </cell>
          <cell r="AF356">
            <v>0</v>
          </cell>
          <cell r="AG356">
            <v>219649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206439</v>
          </cell>
          <cell r="AM356">
            <v>195032</v>
          </cell>
          <cell r="AN356">
            <v>11407</v>
          </cell>
          <cell r="AO356">
            <v>0</v>
          </cell>
          <cell r="AT356">
            <v>0</v>
          </cell>
          <cell r="AV356">
            <v>11407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11407</v>
          </cell>
          <cell r="BK356">
            <v>11407</v>
          </cell>
          <cell r="BL356">
            <v>0</v>
          </cell>
          <cell r="BN356">
            <v>0</v>
          </cell>
          <cell r="BO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2030.5737706247421</v>
          </cell>
          <cell r="E357">
            <v>22722832</v>
          </cell>
          <cell r="F357">
            <v>1813304</v>
          </cell>
          <cell r="G357">
            <v>24536136</v>
          </cell>
          <cell r="I357">
            <v>351354</v>
          </cell>
          <cell r="J357" t="str">
            <v/>
          </cell>
          <cell r="K357">
            <v>1813304</v>
          </cell>
          <cell r="L357">
            <v>2164658</v>
          </cell>
          <cell r="N357">
            <v>22371478</v>
          </cell>
          <cell r="P357">
            <v>0</v>
          </cell>
          <cell r="Q357">
            <v>351354</v>
          </cell>
          <cell r="R357">
            <v>1813304</v>
          </cell>
          <cell r="S357">
            <v>2164658</v>
          </cell>
          <cell r="V357">
            <v>0</v>
          </cell>
          <cell r="W357">
            <v>348</v>
          </cell>
          <cell r="X357">
            <v>2030.5737706247421</v>
          </cell>
          <cell r="Y357">
            <v>22722832</v>
          </cell>
          <cell r="Z357">
            <v>0</v>
          </cell>
          <cell r="AA357">
            <v>22722832</v>
          </cell>
          <cell r="AB357">
            <v>1813304</v>
          </cell>
          <cell r="AC357">
            <v>24536136</v>
          </cell>
          <cell r="AD357">
            <v>0</v>
          </cell>
          <cell r="AE357">
            <v>0</v>
          </cell>
          <cell r="AF357">
            <v>0</v>
          </cell>
          <cell r="AG357">
            <v>24536136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22722832</v>
          </cell>
          <cell r="AM357">
            <v>22371478</v>
          </cell>
          <cell r="AN357">
            <v>351354</v>
          </cell>
          <cell r="AO357">
            <v>0</v>
          </cell>
          <cell r="AT357">
            <v>0</v>
          </cell>
          <cell r="AV357">
            <v>351354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351354</v>
          </cell>
          <cell r="BK357">
            <v>351354</v>
          </cell>
          <cell r="BL357">
            <v>0</v>
          </cell>
          <cell r="BN357">
            <v>0</v>
          </cell>
          <cell r="BO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1.0283286118980171</v>
          </cell>
          <cell r="E358">
            <v>12922</v>
          </cell>
          <cell r="F358">
            <v>917</v>
          </cell>
          <cell r="G358">
            <v>13839</v>
          </cell>
          <cell r="I358">
            <v>1451</v>
          </cell>
          <cell r="J358" t="str">
            <v/>
          </cell>
          <cell r="K358">
            <v>917</v>
          </cell>
          <cell r="L358">
            <v>2368</v>
          </cell>
          <cell r="N358">
            <v>11471</v>
          </cell>
          <cell r="P358">
            <v>0</v>
          </cell>
          <cell r="Q358">
            <v>1451</v>
          </cell>
          <cell r="R358">
            <v>917</v>
          </cell>
          <cell r="S358">
            <v>2368</v>
          </cell>
          <cell r="V358">
            <v>0</v>
          </cell>
          <cell r="W358">
            <v>349</v>
          </cell>
          <cell r="X358">
            <v>1.0283286118980171</v>
          </cell>
          <cell r="Y358">
            <v>12922</v>
          </cell>
          <cell r="Z358">
            <v>0</v>
          </cell>
          <cell r="AA358">
            <v>12922</v>
          </cell>
          <cell r="AB358">
            <v>917</v>
          </cell>
          <cell r="AC358">
            <v>13839</v>
          </cell>
          <cell r="AD358">
            <v>0</v>
          </cell>
          <cell r="AE358">
            <v>0</v>
          </cell>
          <cell r="AF358">
            <v>0</v>
          </cell>
          <cell r="AG358">
            <v>13839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12922</v>
          </cell>
          <cell r="AM358">
            <v>11471</v>
          </cell>
          <cell r="AN358">
            <v>1451</v>
          </cell>
          <cell r="AO358">
            <v>0</v>
          </cell>
          <cell r="AT358">
            <v>0</v>
          </cell>
          <cell r="AV358">
            <v>1451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1451</v>
          </cell>
          <cell r="BK358">
            <v>1451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9.3227091633466124</v>
          </cell>
          <cell r="E359">
            <v>129241</v>
          </cell>
          <cell r="F359">
            <v>8323</v>
          </cell>
          <cell r="G359">
            <v>137564</v>
          </cell>
          <cell r="I359">
            <v>5212</v>
          </cell>
          <cell r="J359" t="str">
            <v/>
          </cell>
          <cell r="K359">
            <v>8323</v>
          </cell>
          <cell r="L359">
            <v>13535</v>
          </cell>
          <cell r="N359">
            <v>124029</v>
          </cell>
          <cell r="P359">
            <v>0</v>
          </cell>
          <cell r="Q359">
            <v>5212</v>
          </cell>
          <cell r="R359">
            <v>8323</v>
          </cell>
          <cell r="S359">
            <v>13535</v>
          </cell>
          <cell r="V359">
            <v>0</v>
          </cell>
          <cell r="W359">
            <v>350</v>
          </cell>
          <cell r="X359">
            <v>9.3227091633466124</v>
          </cell>
          <cell r="Y359">
            <v>129241</v>
          </cell>
          <cell r="Z359">
            <v>0</v>
          </cell>
          <cell r="AA359">
            <v>129241</v>
          </cell>
          <cell r="AB359">
            <v>8323</v>
          </cell>
          <cell r="AC359">
            <v>137564</v>
          </cell>
          <cell r="AD359">
            <v>0</v>
          </cell>
          <cell r="AE359">
            <v>0</v>
          </cell>
          <cell r="AF359">
            <v>0</v>
          </cell>
          <cell r="AG359">
            <v>137564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129241</v>
          </cell>
          <cell r="AM359">
            <v>124029</v>
          </cell>
          <cell r="AN359">
            <v>5212</v>
          </cell>
          <cell r="AO359">
            <v>0</v>
          </cell>
          <cell r="AT359">
            <v>0</v>
          </cell>
          <cell r="AV359">
            <v>5212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5212</v>
          </cell>
          <cell r="BK359">
            <v>5212</v>
          </cell>
          <cell r="BL359">
            <v>0</v>
          </cell>
          <cell r="BN359">
            <v>0</v>
          </cell>
          <cell r="BO359">
            <v>0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T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5.0458816363618206</v>
          </cell>
          <cell r="E361">
            <v>81285</v>
          </cell>
          <cell r="F361">
            <v>4505</v>
          </cell>
          <cell r="G361">
            <v>85790</v>
          </cell>
          <cell r="I361">
            <v>9595</v>
          </cell>
          <cell r="J361" t="str">
            <v/>
          </cell>
          <cell r="K361">
            <v>4505</v>
          </cell>
          <cell r="L361">
            <v>14100</v>
          </cell>
          <cell r="N361">
            <v>71690</v>
          </cell>
          <cell r="P361">
            <v>0</v>
          </cell>
          <cell r="Q361">
            <v>9595</v>
          </cell>
          <cell r="R361">
            <v>4505</v>
          </cell>
          <cell r="S361">
            <v>14100</v>
          </cell>
          <cell r="V361">
            <v>0</v>
          </cell>
          <cell r="W361">
            <v>352</v>
          </cell>
          <cell r="X361">
            <v>5.0458816363618206</v>
          </cell>
          <cell r="Y361">
            <v>81285</v>
          </cell>
          <cell r="Z361">
            <v>0</v>
          </cell>
          <cell r="AA361">
            <v>81285</v>
          </cell>
          <cell r="AB361">
            <v>4505</v>
          </cell>
          <cell r="AC361">
            <v>85790</v>
          </cell>
          <cell r="AD361">
            <v>0</v>
          </cell>
          <cell r="AE361">
            <v>0</v>
          </cell>
          <cell r="AF361">
            <v>0</v>
          </cell>
          <cell r="AG361">
            <v>85790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81285</v>
          </cell>
          <cell r="AM361">
            <v>71690</v>
          </cell>
          <cell r="AN361">
            <v>9595</v>
          </cell>
          <cell r="AO361">
            <v>0</v>
          </cell>
          <cell r="AT361">
            <v>0</v>
          </cell>
          <cell r="AV361">
            <v>9595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9595</v>
          </cell>
          <cell r="BK361">
            <v>9595</v>
          </cell>
          <cell r="BL361">
            <v>0</v>
          </cell>
          <cell r="BN361">
            <v>0</v>
          </cell>
          <cell r="BO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T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T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28.072738664843929</v>
          </cell>
          <cell r="E364">
            <v>340892</v>
          </cell>
          <cell r="F364">
            <v>25066</v>
          </cell>
          <cell r="G364">
            <v>365958</v>
          </cell>
          <cell r="I364">
            <v>0</v>
          </cell>
          <cell r="J364" t="str">
            <v/>
          </cell>
          <cell r="K364">
            <v>25066</v>
          </cell>
          <cell r="L364">
            <v>25066</v>
          </cell>
          <cell r="N364">
            <v>340892</v>
          </cell>
          <cell r="P364">
            <v>0</v>
          </cell>
          <cell r="Q364">
            <v>0</v>
          </cell>
          <cell r="R364">
            <v>25066</v>
          </cell>
          <cell r="S364">
            <v>25066</v>
          </cell>
          <cell r="V364">
            <v>0</v>
          </cell>
          <cell r="W364">
            <v>600</v>
          </cell>
          <cell r="X364">
            <v>28.072738664843929</v>
          </cell>
          <cell r="Y364">
            <v>340892</v>
          </cell>
          <cell r="Z364">
            <v>0</v>
          </cell>
          <cell r="AA364">
            <v>340892</v>
          </cell>
          <cell r="AB364">
            <v>25066</v>
          </cell>
          <cell r="AC364">
            <v>365958</v>
          </cell>
          <cell r="AD364">
            <v>0</v>
          </cell>
          <cell r="AE364">
            <v>0</v>
          </cell>
          <cell r="AF364">
            <v>0</v>
          </cell>
          <cell r="AG364">
            <v>365958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340892</v>
          </cell>
          <cell r="AM364">
            <v>349870</v>
          </cell>
          <cell r="AN364">
            <v>0</v>
          </cell>
          <cell r="AO364">
            <v>0</v>
          </cell>
          <cell r="AT364">
            <v>0</v>
          </cell>
          <cell r="AV364">
            <v>0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74.039660056657226</v>
          </cell>
          <cell r="E365">
            <v>917497</v>
          </cell>
          <cell r="F365">
            <v>66115</v>
          </cell>
          <cell r="G365">
            <v>983612</v>
          </cell>
          <cell r="I365">
            <v>17857</v>
          </cell>
          <cell r="J365" t="str">
            <v/>
          </cell>
          <cell r="K365">
            <v>66115</v>
          </cell>
          <cell r="L365">
            <v>83972</v>
          </cell>
          <cell r="N365">
            <v>899640</v>
          </cell>
          <cell r="P365">
            <v>0</v>
          </cell>
          <cell r="Q365">
            <v>17857</v>
          </cell>
          <cell r="R365">
            <v>66115</v>
          </cell>
          <cell r="S365">
            <v>83972</v>
          </cell>
          <cell r="V365">
            <v>0</v>
          </cell>
          <cell r="W365">
            <v>603</v>
          </cell>
          <cell r="X365">
            <v>74.039660056657226</v>
          </cell>
          <cell r="Y365">
            <v>917497</v>
          </cell>
          <cell r="Z365">
            <v>0</v>
          </cell>
          <cell r="AA365">
            <v>917497</v>
          </cell>
          <cell r="AB365">
            <v>66115</v>
          </cell>
          <cell r="AC365">
            <v>983612</v>
          </cell>
          <cell r="AD365">
            <v>0</v>
          </cell>
          <cell r="AE365">
            <v>0</v>
          </cell>
          <cell r="AF365">
            <v>0</v>
          </cell>
          <cell r="AG365">
            <v>983612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917497</v>
          </cell>
          <cell r="AM365">
            <v>899640</v>
          </cell>
          <cell r="AN365">
            <v>17857</v>
          </cell>
          <cell r="AO365">
            <v>0</v>
          </cell>
          <cell r="AT365">
            <v>0</v>
          </cell>
          <cell r="AV365">
            <v>17857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17857</v>
          </cell>
          <cell r="BK365">
            <v>17857</v>
          </cell>
          <cell r="BL365">
            <v>0</v>
          </cell>
          <cell r="BN365">
            <v>0</v>
          </cell>
          <cell r="BO365">
            <v>0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94.947423271964198</v>
          </cell>
          <cell r="E366">
            <v>1546640</v>
          </cell>
          <cell r="F366">
            <v>84790</v>
          </cell>
          <cell r="G366">
            <v>1631430</v>
          </cell>
          <cell r="I366">
            <v>98688</v>
          </cell>
          <cell r="J366" t="str">
            <v/>
          </cell>
          <cell r="K366">
            <v>84790</v>
          </cell>
          <cell r="L366">
            <v>183478</v>
          </cell>
          <cell r="N366">
            <v>1447952</v>
          </cell>
          <cell r="P366">
            <v>0</v>
          </cell>
          <cell r="Q366">
            <v>98688</v>
          </cell>
          <cell r="R366">
            <v>84790</v>
          </cell>
          <cell r="S366">
            <v>183478</v>
          </cell>
          <cell r="V366">
            <v>0</v>
          </cell>
          <cell r="W366">
            <v>605</v>
          </cell>
          <cell r="X366">
            <v>94.947423271964198</v>
          </cell>
          <cell r="Y366">
            <v>1546640</v>
          </cell>
          <cell r="Z366">
            <v>0</v>
          </cell>
          <cell r="AA366">
            <v>1546640</v>
          </cell>
          <cell r="AB366">
            <v>84790</v>
          </cell>
          <cell r="AC366">
            <v>1631430</v>
          </cell>
          <cell r="AD366">
            <v>0</v>
          </cell>
          <cell r="AE366">
            <v>0</v>
          </cell>
          <cell r="AF366">
            <v>0</v>
          </cell>
          <cell r="AG366">
            <v>1631430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1546640</v>
          </cell>
          <cell r="AM366">
            <v>1447952</v>
          </cell>
          <cell r="AN366">
            <v>98688</v>
          </cell>
          <cell r="AO366">
            <v>0</v>
          </cell>
          <cell r="AT366">
            <v>0</v>
          </cell>
          <cell r="AV366">
            <v>98688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98688</v>
          </cell>
          <cell r="BK366">
            <v>98688</v>
          </cell>
          <cell r="BL366">
            <v>0</v>
          </cell>
          <cell r="BN366">
            <v>0</v>
          </cell>
          <cell r="BO366">
            <v>0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13.148363867415014</v>
          </cell>
          <cell r="E367">
            <v>148872</v>
          </cell>
          <cell r="F367">
            <v>11742</v>
          </cell>
          <cell r="G367">
            <v>160614</v>
          </cell>
          <cell r="I367">
            <v>22608</v>
          </cell>
          <cell r="J367" t="str">
            <v/>
          </cell>
          <cell r="K367">
            <v>11742</v>
          </cell>
          <cell r="L367">
            <v>34350</v>
          </cell>
          <cell r="N367">
            <v>126264</v>
          </cell>
          <cell r="P367">
            <v>0</v>
          </cell>
          <cell r="Q367">
            <v>22608</v>
          </cell>
          <cell r="R367">
            <v>11742</v>
          </cell>
          <cell r="S367">
            <v>34350</v>
          </cell>
          <cell r="V367">
            <v>0</v>
          </cell>
          <cell r="W367">
            <v>610</v>
          </cell>
          <cell r="X367">
            <v>13.148363867415014</v>
          </cell>
          <cell r="Y367">
            <v>148872</v>
          </cell>
          <cell r="Z367">
            <v>0</v>
          </cell>
          <cell r="AA367">
            <v>148872</v>
          </cell>
          <cell r="AB367">
            <v>11742</v>
          </cell>
          <cell r="AC367">
            <v>160614</v>
          </cell>
          <cell r="AD367">
            <v>0</v>
          </cell>
          <cell r="AE367">
            <v>0</v>
          </cell>
          <cell r="AF367">
            <v>0</v>
          </cell>
          <cell r="AG367">
            <v>160614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148872</v>
          </cell>
          <cell r="AM367">
            <v>126264</v>
          </cell>
          <cell r="AN367">
            <v>22608</v>
          </cell>
          <cell r="AO367">
            <v>0</v>
          </cell>
          <cell r="AT367">
            <v>0</v>
          </cell>
          <cell r="AV367">
            <v>22608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22608</v>
          </cell>
          <cell r="BK367">
            <v>22608</v>
          </cell>
          <cell r="BL367">
            <v>0</v>
          </cell>
          <cell r="BN367">
            <v>0</v>
          </cell>
          <cell r="BO367">
            <v>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4.4023988490823323</v>
          </cell>
          <cell r="E368">
            <v>52270</v>
          </cell>
          <cell r="F368">
            <v>3927</v>
          </cell>
          <cell r="G368">
            <v>56197</v>
          </cell>
          <cell r="I368">
            <v>13600</v>
          </cell>
          <cell r="J368" t="str">
            <v/>
          </cell>
          <cell r="K368">
            <v>3927</v>
          </cell>
          <cell r="L368">
            <v>17527</v>
          </cell>
          <cell r="N368">
            <v>38670</v>
          </cell>
          <cell r="P368">
            <v>0</v>
          </cell>
          <cell r="Q368">
            <v>13600</v>
          </cell>
          <cell r="R368">
            <v>3927</v>
          </cell>
          <cell r="S368">
            <v>17527</v>
          </cell>
          <cell r="V368">
            <v>0</v>
          </cell>
          <cell r="W368">
            <v>615</v>
          </cell>
          <cell r="X368">
            <v>4.4023988490823323</v>
          </cell>
          <cell r="Y368">
            <v>52270</v>
          </cell>
          <cell r="Z368">
            <v>0</v>
          </cell>
          <cell r="AA368">
            <v>52270</v>
          </cell>
          <cell r="AB368">
            <v>3927</v>
          </cell>
          <cell r="AC368">
            <v>56197</v>
          </cell>
          <cell r="AD368">
            <v>0</v>
          </cell>
          <cell r="AE368">
            <v>0</v>
          </cell>
          <cell r="AF368">
            <v>0</v>
          </cell>
          <cell r="AG368">
            <v>56197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52270</v>
          </cell>
          <cell r="AM368">
            <v>38670</v>
          </cell>
          <cell r="AN368">
            <v>13600</v>
          </cell>
          <cell r="AO368">
            <v>0</v>
          </cell>
          <cell r="AT368">
            <v>0</v>
          </cell>
          <cell r="AV368">
            <v>13600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13600</v>
          </cell>
          <cell r="BK368">
            <v>13600</v>
          </cell>
          <cell r="BL368">
            <v>0</v>
          </cell>
          <cell r="BN368">
            <v>0</v>
          </cell>
          <cell r="BO368">
            <v>0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79.361463587810249</v>
          </cell>
          <cell r="E369">
            <v>956963</v>
          </cell>
          <cell r="F369">
            <v>70872</v>
          </cell>
          <cell r="G369">
            <v>1027835</v>
          </cell>
          <cell r="I369">
            <v>16636</v>
          </cell>
          <cell r="J369" t="str">
            <v/>
          </cell>
          <cell r="K369">
            <v>70872</v>
          </cell>
          <cell r="L369">
            <v>87508</v>
          </cell>
          <cell r="N369">
            <v>940327</v>
          </cell>
          <cell r="P369">
            <v>0</v>
          </cell>
          <cell r="Q369">
            <v>16636</v>
          </cell>
          <cell r="R369">
            <v>70872</v>
          </cell>
          <cell r="S369">
            <v>87508</v>
          </cell>
          <cell r="V369">
            <v>0</v>
          </cell>
          <cell r="W369">
            <v>616</v>
          </cell>
          <cell r="X369">
            <v>79.361463587810249</v>
          </cell>
          <cell r="Y369">
            <v>956963</v>
          </cell>
          <cell r="Z369">
            <v>0</v>
          </cell>
          <cell r="AA369">
            <v>956963</v>
          </cell>
          <cell r="AB369">
            <v>70872</v>
          </cell>
          <cell r="AC369">
            <v>1027835</v>
          </cell>
          <cell r="AD369">
            <v>0</v>
          </cell>
          <cell r="AE369">
            <v>0</v>
          </cell>
          <cell r="AF369">
            <v>0</v>
          </cell>
          <cell r="AG369">
            <v>1027835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956963</v>
          </cell>
          <cell r="AM369">
            <v>940327</v>
          </cell>
          <cell r="AN369">
            <v>16636</v>
          </cell>
          <cell r="AO369">
            <v>0</v>
          </cell>
          <cell r="AT369">
            <v>0</v>
          </cell>
          <cell r="AV369">
            <v>16636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16636</v>
          </cell>
          <cell r="BK369">
            <v>16636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1.0283286118980171</v>
          </cell>
          <cell r="E370">
            <v>14385</v>
          </cell>
          <cell r="F370">
            <v>917</v>
          </cell>
          <cell r="G370">
            <v>15302</v>
          </cell>
          <cell r="I370">
            <v>0</v>
          </cell>
          <cell r="J370" t="str">
            <v/>
          </cell>
          <cell r="K370">
            <v>917</v>
          </cell>
          <cell r="L370">
            <v>917</v>
          </cell>
          <cell r="N370">
            <v>14385</v>
          </cell>
          <cell r="P370">
            <v>0</v>
          </cell>
          <cell r="Q370">
            <v>0</v>
          </cell>
          <cell r="R370">
            <v>917</v>
          </cell>
          <cell r="S370">
            <v>917</v>
          </cell>
          <cell r="V370">
            <v>0</v>
          </cell>
          <cell r="W370">
            <v>618</v>
          </cell>
          <cell r="X370">
            <v>1.0283286118980171</v>
          </cell>
          <cell r="Y370">
            <v>14385</v>
          </cell>
          <cell r="Z370">
            <v>0</v>
          </cell>
          <cell r="AA370">
            <v>14385</v>
          </cell>
          <cell r="AB370">
            <v>917</v>
          </cell>
          <cell r="AC370">
            <v>15302</v>
          </cell>
          <cell r="AD370">
            <v>0</v>
          </cell>
          <cell r="AE370">
            <v>0</v>
          </cell>
          <cell r="AF370">
            <v>0</v>
          </cell>
          <cell r="AG370">
            <v>15302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14385</v>
          </cell>
          <cell r="AM370">
            <v>18612</v>
          </cell>
          <cell r="AN370">
            <v>0</v>
          </cell>
          <cell r="AO370">
            <v>0</v>
          </cell>
          <cell r="AT370">
            <v>0</v>
          </cell>
          <cell r="AV370">
            <v>0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19.63793203940083</v>
          </cell>
          <cell r="E371">
            <v>272472</v>
          </cell>
          <cell r="F371">
            <v>17538</v>
          </cell>
          <cell r="G371">
            <v>290010</v>
          </cell>
          <cell r="I371">
            <v>3124</v>
          </cell>
          <cell r="J371" t="str">
            <v/>
          </cell>
          <cell r="K371">
            <v>17538</v>
          </cell>
          <cell r="L371">
            <v>20662</v>
          </cell>
          <cell r="N371">
            <v>269348</v>
          </cell>
          <cell r="P371">
            <v>0</v>
          </cell>
          <cell r="Q371">
            <v>3124</v>
          </cell>
          <cell r="R371">
            <v>17538</v>
          </cell>
          <cell r="S371">
            <v>20662</v>
          </cell>
          <cell r="V371">
            <v>0</v>
          </cell>
          <cell r="W371">
            <v>620</v>
          </cell>
          <cell r="X371">
            <v>19.63793203940083</v>
          </cell>
          <cell r="Y371">
            <v>272472</v>
          </cell>
          <cell r="Z371">
            <v>0</v>
          </cell>
          <cell r="AA371">
            <v>272472</v>
          </cell>
          <cell r="AB371">
            <v>17538</v>
          </cell>
          <cell r="AC371">
            <v>290010</v>
          </cell>
          <cell r="AD371">
            <v>0</v>
          </cell>
          <cell r="AE371">
            <v>0</v>
          </cell>
          <cell r="AF371">
            <v>0</v>
          </cell>
          <cell r="AG371">
            <v>290010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272472</v>
          </cell>
          <cell r="AM371">
            <v>269348</v>
          </cell>
          <cell r="AN371">
            <v>3124</v>
          </cell>
          <cell r="AO371">
            <v>0</v>
          </cell>
          <cell r="AT371">
            <v>0</v>
          </cell>
          <cell r="AV371">
            <v>3124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3124</v>
          </cell>
          <cell r="BK371">
            <v>3124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 t="str">
            <v/>
          </cell>
          <cell r="K372">
            <v>0</v>
          </cell>
          <cell r="L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T372">
            <v>0</v>
          </cell>
          <cell r="AV372">
            <v>0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O372">
            <v>0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9.4574889838448613</v>
          </cell>
          <cell r="E373">
            <v>108283</v>
          </cell>
          <cell r="F373">
            <v>8444</v>
          </cell>
          <cell r="G373">
            <v>116727</v>
          </cell>
          <cell r="I373">
            <v>1198</v>
          </cell>
          <cell r="J373" t="str">
            <v/>
          </cell>
          <cell r="K373">
            <v>8444</v>
          </cell>
          <cell r="L373">
            <v>9642</v>
          </cell>
          <cell r="N373">
            <v>107085</v>
          </cell>
          <cell r="P373">
            <v>0</v>
          </cell>
          <cell r="Q373">
            <v>1198</v>
          </cell>
          <cell r="R373">
            <v>8444</v>
          </cell>
          <cell r="S373">
            <v>9642</v>
          </cell>
          <cell r="V373">
            <v>0</v>
          </cell>
          <cell r="W373">
            <v>625</v>
          </cell>
          <cell r="X373">
            <v>9.4574889838448613</v>
          </cell>
          <cell r="Y373">
            <v>108283</v>
          </cell>
          <cell r="Z373">
            <v>0</v>
          </cell>
          <cell r="AA373">
            <v>108283</v>
          </cell>
          <cell r="AB373">
            <v>8444</v>
          </cell>
          <cell r="AC373">
            <v>116727</v>
          </cell>
          <cell r="AD373">
            <v>0</v>
          </cell>
          <cell r="AE373">
            <v>0</v>
          </cell>
          <cell r="AF373">
            <v>0</v>
          </cell>
          <cell r="AG373">
            <v>116727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108283</v>
          </cell>
          <cell r="AM373">
            <v>107085</v>
          </cell>
          <cell r="AN373">
            <v>1198</v>
          </cell>
          <cell r="AO373">
            <v>0</v>
          </cell>
          <cell r="AT373">
            <v>0</v>
          </cell>
          <cell r="AV373">
            <v>1198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1198</v>
          </cell>
          <cell r="BK373">
            <v>1198</v>
          </cell>
          <cell r="BL373">
            <v>0</v>
          </cell>
          <cell r="BN373">
            <v>0</v>
          </cell>
          <cell r="BO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2.066350710900474</v>
          </cell>
          <cell r="E374">
            <v>28238</v>
          </cell>
          <cell r="F374">
            <v>1848</v>
          </cell>
          <cell r="G374">
            <v>30086</v>
          </cell>
          <cell r="I374">
            <v>1510</v>
          </cell>
          <cell r="J374" t="str">
            <v/>
          </cell>
          <cell r="K374">
            <v>1848</v>
          </cell>
          <cell r="L374">
            <v>3358</v>
          </cell>
          <cell r="N374">
            <v>26728</v>
          </cell>
          <cell r="P374">
            <v>0</v>
          </cell>
          <cell r="Q374">
            <v>1510</v>
          </cell>
          <cell r="R374">
            <v>1848</v>
          </cell>
          <cell r="S374">
            <v>3358</v>
          </cell>
          <cell r="V374">
            <v>0</v>
          </cell>
          <cell r="W374">
            <v>632</v>
          </cell>
          <cell r="X374">
            <v>2.066350710900474</v>
          </cell>
          <cell r="Y374">
            <v>28238</v>
          </cell>
          <cell r="Z374">
            <v>0</v>
          </cell>
          <cell r="AA374">
            <v>28238</v>
          </cell>
          <cell r="AB374">
            <v>1848</v>
          </cell>
          <cell r="AC374">
            <v>30086</v>
          </cell>
          <cell r="AD374">
            <v>0</v>
          </cell>
          <cell r="AE374">
            <v>0</v>
          </cell>
          <cell r="AF374">
            <v>0</v>
          </cell>
          <cell r="AG374">
            <v>30086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28238</v>
          </cell>
          <cell r="AM374">
            <v>26728</v>
          </cell>
          <cell r="AN374">
            <v>1510</v>
          </cell>
          <cell r="AO374">
            <v>0</v>
          </cell>
          <cell r="AT374">
            <v>0</v>
          </cell>
          <cell r="AV374">
            <v>1510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1510</v>
          </cell>
          <cell r="BK374">
            <v>1510</v>
          </cell>
          <cell r="BL374">
            <v>0</v>
          </cell>
          <cell r="BN374">
            <v>0</v>
          </cell>
          <cell r="BO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16.67935163814267</v>
          </cell>
          <cell r="E375">
            <v>249805</v>
          </cell>
          <cell r="F375">
            <v>14890</v>
          </cell>
          <cell r="G375">
            <v>264695</v>
          </cell>
          <cell r="I375">
            <v>39262</v>
          </cell>
          <cell r="J375" t="str">
            <v/>
          </cell>
          <cell r="K375">
            <v>14890</v>
          </cell>
          <cell r="L375">
            <v>54152</v>
          </cell>
          <cell r="N375">
            <v>210543</v>
          </cell>
          <cell r="P375">
            <v>0</v>
          </cell>
          <cell r="Q375">
            <v>39262</v>
          </cell>
          <cell r="R375">
            <v>14890</v>
          </cell>
          <cell r="S375">
            <v>54152</v>
          </cell>
          <cell r="V375">
            <v>0</v>
          </cell>
          <cell r="W375">
            <v>635</v>
          </cell>
          <cell r="X375">
            <v>16.67935163814267</v>
          </cell>
          <cell r="Y375">
            <v>249805</v>
          </cell>
          <cell r="Z375">
            <v>0</v>
          </cell>
          <cell r="AA375">
            <v>249805</v>
          </cell>
          <cell r="AB375">
            <v>14890</v>
          </cell>
          <cell r="AC375">
            <v>264695</v>
          </cell>
          <cell r="AD375">
            <v>0</v>
          </cell>
          <cell r="AE375">
            <v>0</v>
          </cell>
          <cell r="AF375">
            <v>0</v>
          </cell>
          <cell r="AG375">
            <v>264695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249805</v>
          </cell>
          <cell r="AM375">
            <v>210543</v>
          </cell>
          <cell r="AN375">
            <v>39262</v>
          </cell>
          <cell r="AO375">
            <v>0</v>
          </cell>
          <cell r="AT375">
            <v>0</v>
          </cell>
          <cell r="AV375">
            <v>39262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39262</v>
          </cell>
          <cell r="BK375">
            <v>39262</v>
          </cell>
          <cell r="BL375">
            <v>0</v>
          </cell>
          <cell r="BN375">
            <v>0</v>
          </cell>
          <cell r="BO375">
            <v>0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6.0150375939849621</v>
          </cell>
          <cell r="E376">
            <v>97460</v>
          </cell>
          <cell r="F376">
            <v>5372</v>
          </cell>
          <cell r="G376">
            <v>102832</v>
          </cell>
          <cell r="I376">
            <v>0</v>
          </cell>
          <cell r="J376" t="str">
            <v/>
          </cell>
          <cell r="K376">
            <v>5372</v>
          </cell>
          <cell r="L376">
            <v>5372</v>
          </cell>
          <cell r="N376">
            <v>97460</v>
          </cell>
          <cell r="P376">
            <v>0</v>
          </cell>
          <cell r="Q376">
            <v>0</v>
          </cell>
          <cell r="R376">
            <v>5372</v>
          </cell>
          <cell r="S376">
            <v>5372</v>
          </cell>
          <cell r="V376">
            <v>0</v>
          </cell>
          <cell r="W376">
            <v>640</v>
          </cell>
          <cell r="X376">
            <v>6.0150375939849621</v>
          </cell>
          <cell r="Y376">
            <v>97460</v>
          </cell>
          <cell r="Z376">
            <v>0</v>
          </cell>
          <cell r="AA376">
            <v>97460</v>
          </cell>
          <cell r="AB376">
            <v>5372</v>
          </cell>
          <cell r="AC376">
            <v>102832</v>
          </cell>
          <cell r="AD376">
            <v>0</v>
          </cell>
          <cell r="AE376">
            <v>0</v>
          </cell>
          <cell r="AF376">
            <v>0</v>
          </cell>
          <cell r="AG376">
            <v>102832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97460</v>
          </cell>
          <cell r="AM376">
            <v>99726</v>
          </cell>
          <cell r="AN376">
            <v>0</v>
          </cell>
          <cell r="AO376">
            <v>0</v>
          </cell>
          <cell r="AT376">
            <v>0</v>
          </cell>
          <cell r="AV376">
            <v>0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N376">
            <v>0</v>
          </cell>
          <cell r="BO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137.47204968944101</v>
          </cell>
          <cell r="E377">
            <v>1885407</v>
          </cell>
          <cell r="F377">
            <v>122760</v>
          </cell>
          <cell r="G377">
            <v>2008167</v>
          </cell>
          <cell r="I377">
            <v>158612</v>
          </cell>
          <cell r="J377" t="str">
            <v/>
          </cell>
          <cell r="K377">
            <v>122760</v>
          </cell>
          <cell r="L377">
            <v>281372</v>
          </cell>
          <cell r="N377">
            <v>1726795</v>
          </cell>
          <cell r="P377">
            <v>0</v>
          </cell>
          <cell r="Q377">
            <v>158612</v>
          </cell>
          <cell r="R377">
            <v>122760</v>
          </cell>
          <cell r="S377">
            <v>281372</v>
          </cell>
          <cell r="V377">
            <v>0</v>
          </cell>
          <cell r="W377">
            <v>645</v>
          </cell>
          <cell r="X377">
            <v>137.47204968944101</v>
          </cell>
          <cell r="Y377">
            <v>1885407</v>
          </cell>
          <cell r="Z377">
            <v>0</v>
          </cell>
          <cell r="AA377">
            <v>1885407</v>
          </cell>
          <cell r="AB377">
            <v>122760</v>
          </cell>
          <cell r="AC377">
            <v>2008167</v>
          </cell>
          <cell r="AD377">
            <v>0</v>
          </cell>
          <cell r="AE377">
            <v>0</v>
          </cell>
          <cell r="AF377">
            <v>0</v>
          </cell>
          <cell r="AG377">
            <v>2008167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1885407</v>
          </cell>
          <cell r="AM377">
            <v>1726795</v>
          </cell>
          <cell r="AN377">
            <v>158612</v>
          </cell>
          <cell r="AO377">
            <v>0</v>
          </cell>
          <cell r="AT377">
            <v>0</v>
          </cell>
          <cell r="AV377">
            <v>158612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158612</v>
          </cell>
          <cell r="BK377">
            <v>158612</v>
          </cell>
          <cell r="BL377">
            <v>0</v>
          </cell>
          <cell r="BN377">
            <v>0</v>
          </cell>
          <cell r="BO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5.2990143719683074</v>
          </cell>
          <cell r="E378">
            <v>60437</v>
          </cell>
          <cell r="F378">
            <v>4728</v>
          </cell>
          <cell r="G378">
            <v>65165</v>
          </cell>
          <cell r="I378">
            <v>2034</v>
          </cell>
          <cell r="J378" t="str">
            <v/>
          </cell>
          <cell r="K378">
            <v>4728</v>
          </cell>
          <cell r="L378">
            <v>6762</v>
          </cell>
          <cell r="N378">
            <v>58403</v>
          </cell>
          <cell r="P378">
            <v>0</v>
          </cell>
          <cell r="Q378">
            <v>2034</v>
          </cell>
          <cell r="R378">
            <v>4728</v>
          </cell>
          <cell r="S378">
            <v>6762</v>
          </cell>
          <cell r="V378">
            <v>0</v>
          </cell>
          <cell r="W378">
            <v>650</v>
          </cell>
          <cell r="X378">
            <v>5.2990143719683074</v>
          </cell>
          <cell r="Y378">
            <v>60437</v>
          </cell>
          <cell r="Z378">
            <v>0</v>
          </cell>
          <cell r="AA378">
            <v>60437</v>
          </cell>
          <cell r="AB378">
            <v>4728</v>
          </cell>
          <cell r="AC378">
            <v>65165</v>
          </cell>
          <cell r="AD378">
            <v>0</v>
          </cell>
          <cell r="AE378">
            <v>0</v>
          </cell>
          <cell r="AF378">
            <v>0</v>
          </cell>
          <cell r="AG378">
            <v>65165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60437</v>
          </cell>
          <cell r="AM378">
            <v>58403</v>
          </cell>
          <cell r="AN378">
            <v>2034</v>
          </cell>
          <cell r="AO378">
            <v>0</v>
          </cell>
          <cell r="AT378">
            <v>0</v>
          </cell>
          <cell r="AV378">
            <v>2034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2034</v>
          </cell>
          <cell r="BK378">
            <v>2034</v>
          </cell>
          <cell r="BL378">
            <v>0</v>
          </cell>
          <cell r="BN378">
            <v>0</v>
          </cell>
          <cell r="BO378">
            <v>0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0.9850746268656716</v>
          </cell>
          <cell r="E379">
            <v>14349</v>
          </cell>
          <cell r="F379">
            <v>879</v>
          </cell>
          <cell r="G379">
            <v>15228</v>
          </cell>
          <cell r="I379">
            <v>0</v>
          </cell>
          <cell r="J379" t="str">
            <v/>
          </cell>
          <cell r="K379">
            <v>879</v>
          </cell>
          <cell r="L379">
            <v>879</v>
          </cell>
          <cell r="N379">
            <v>14349</v>
          </cell>
          <cell r="P379">
            <v>0</v>
          </cell>
          <cell r="Q379">
            <v>0</v>
          </cell>
          <cell r="R379">
            <v>879</v>
          </cell>
          <cell r="S379">
            <v>879</v>
          </cell>
          <cell r="V379">
            <v>0</v>
          </cell>
          <cell r="W379">
            <v>655</v>
          </cell>
          <cell r="X379">
            <v>0.9850746268656716</v>
          </cell>
          <cell r="Y379">
            <v>14349</v>
          </cell>
          <cell r="Z379">
            <v>0</v>
          </cell>
          <cell r="AA379">
            <v>14349</v>
          </cell>
          <cell r="AB379">
            <v>879</v>
          </cell>
          <cell r="AC379">
            <v>15228</v>
          </cell>
          <cell r="AD379">
            <v>0</v>
          </cell>
          <cell r="AE379">
            <v>0</v>
          </cell>
          <cell r="AF379">
            <v>0</v>
          </cell>
          <cell r="AG379">
            <v>15228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14349</v>
          </cell>
          <cell r="AM379">
            <v>16780</v>
          </cell>
          <cell r="AN379">
            <v>0</v>
          </cell>
          <cell r="AO379">
            <v>0</v>
          </cell>
          <cell r="AT379">
            <v>0</v>
          </cell>
          <cell r="AV379">
            <v>0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1.9999999999999996</v>
          </cell>
          <cell r="E380">
            <v>20488</v>
          </cell>
          <cell r="F380">
            <v>1781</v>
          </cell>
          <cell r="G380">
            <v>22269</v>
          </cell>
          <cell r="I380">
            <v>0</v>
          </cell>
          <cell r="J380" t="str">
            <v/>
          </cell>
          <cell r="K380">
            <v>1781</v>
          </cell>
          <cell r="L380">
            <v>1781</v>
          </cell>
          <cell r="N380">
            <v>20488</v>
          </cell>
          <cell r="P380">
            <v>0</v>
          </cell>
          <cell r="Q380">
            <v>0</v>
          </cell>
          <cell r="R380">
            <v>1781</v>
          </cell>
          <cell r="S380">
            <v>1781</v>
          </cell>
          <cell r="V380">
            <v>0</v>
          </cell>
          <cell r="W380">
            <v>658</v>
          </cell>
          <cell r="X380">
            <v>1.9999999999999996</v>
          </cell>
          <cell r="Y380">
            <v>20488</v>
          </cell>
          <cell r="Z380">
            <v>0</v>
          </cell>
          <cell r="AA380">
            <v>20488</v>
          </cell>
          <cell r="AB380">
            <v>1781</v>
          </cell>
          <cell r="AC380">
            <v>22269</v>
          </cell>
          <cell r="AD380">
            <v>0</v>
          </cell>
          <cell r="AE380">
            <v>0</v>
          </cell>
          <cell r="AF380">
            <v>0</v>
          </cell>
          <cell r="AG380">
            <v>22269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20488</v>
          </cell>
          <cell r="AM380">
            <v>20534</v>
          </cell>
          <cell r="AN380">
            <v>0</v>
          </cell>
          <cell r="AO380">
            <v>0</v>
          </cell>
          <cell r="AT380">
            <v>0</v>
          </cell>
          <cell r="AV380">
            <v>0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82.881987577639734</v>
          </cell>
          <cell r="E381">
            <v>1304777</v>
          </cell>
          <cell r="F381">
            <v>74013</v>
          </cell>
          <cell r="G381">
            <v>1378790</v>
          </cell>
          <cell r="I381">
            <v>0</v>
          </cell>
          <cell r="J381" t="str">
            <v/>
          </cell>
          <cell r="K381">
            <v>74013</v>
          </cell>
          <cell r="L381">
            <v>74013</v>
          </cell>
          <cell r="N381">
            <v>1304777</v>
          </cell>
          <cell r="P381">
            <v>0</v>
          </cell>
          <cell r="Q381">
            <v>0</v>
          </cell>
          <cell r="R381">
            <v>74013</v>
          </cell>
          <cell r="S381">
            <v>74013</v>
          </cell>
          <cell r="V381">
            <v>0</v>
          </cell>
          <cell r="W381">
            <v>660</v>
          </cell>
          <cell r="X381">
            <v>82.881987577639734</v>
          </cell>
          <cell r="Y381">
            <v>1304777</v>
          </cell>
          <cell r="Z381">
            <v>0</v>
          </cell>
          <cell r="AA381">
            <v>1304777</v>
          </cell>
          <cell r="AB381">
            <v>74013</v>
          </cell>
          <cell r="AC381">
            <v>1378790</v>
          </cell>
          <cell r="AD381">
            <v>0</v>
          </cell>
          <cell r="AE381">
            <v>0</v>
          </cell>
          <cell r="AF381">
            <v>0</v>
          </cell>
          <cell r="AG381">
            <v>1378790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1304777</v>
          </cell>
          <cell r="AM381">
            <v>1317615</v>
          </cell>
          <cell r="AN381">
            <v>0</v>
          </cell>
          <cell r="AO381">
            <v>0</v>
          </cell>
          <cell r="AT381">
            <v>0</v>
          </cell>
          <cell r="AV381">
            <v>0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0</v>
          </cell>
          <cell r="BO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T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13.817272412453303</v>
          </cell>
          <cell r="E383">
            <v>148676</v>
          </cell>
          <cell r="F383">
            <v>12344</v>
          </cell>
          <cell r="G383">
            <v>161020</v>
          </cell>
          <cell r="I383">
            <v>11211</v>
          </cell>
          <cell r="J383" t="str">
            <v/>
          </cell>
          <cell r="K383">
            <v>12344</v>
          </cell>
          <cell r="L383">
            <v>23555</v>
          </cell>
          <cell r="N383">
            <v>137465</v>
          </cell>
          <cell r="P383">
            <v>0</v>
          </cell>
          <cell r="Q383">
            <v>11211</v>
          </cell>
          <cell r="R383">
            <v>12344</v>
          </cell>
          <cell r="S383">
            <v>23555</v>
          </cell>
          <cell r="V383">
            <v>0</v>
          </cell>
          <cell r="W383">
            <v>665</v>
          </cell>
          <cell r="X383">
            <v>13.817272412453303</v>
          </cell>
          <cell r="Y383">
            <v>148676</v>
          </cell>
          <cell r="Z383">
            <v>0</v>
          </cell>
          <cell r="AA383">
            <v>148676</v>
          </cell>
          <cell r="AB383">
            <v>12344</v>
          </cell>
          <cell r="AC383">
            <v>161020</v>
          </cell>
          <cell r="AD383">
            <v>0</v>
          </cell>
          <cell r="AE383">
            <v>0</v>
          </cell>
          <cell r="AF383">
            <v>0</v>
          </cell>
          <cell r="AG383">
            <v>161020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148676</v>
          </cell>
          <cell r="AM383">
            <v>137465</v>
          </cell>
          <cell r="AN383">
            <v>11211</v>
          </cell>
          <cell r="AO383">
            <v>0</v>
          </cell>
          <cell r="AT383">
            <v>0</v>
          </cell>
          <cell r="AV383">
            <v>11211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11211</v>
          </cell>
          <cell r="BK383">
            <v>11211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36.818487119464422</v>
          </cell>
          <cell r="E384">
            <v>643368</v>
          </cell>
          <cell r="F384">
            <v>32880</v>
          </cell>
          <cell r="G384">
            <v>676248</v>
          </cell>
          <cell r="I384">
            <v>18624</v>
          </cell>
          <cell r="J384" t="str">
            <v/>
          </cell>
          <cell r="K384">
            <v>32880</v>
          </cell>
          <cell r="L384">
            <v>51504</v>
          </cell>
          <cell r="N384">
            <v>624744</v>
          </cell>
          <cell r="P384">
            <v>0</v>
          </cell>
          <cell r="Q384">
            <v>18624</v>
          </cell>
          <cell r="R384">
            <v>32880</v>
          </cell>
          <cell r="S384">
            <v>51504</v>
          </cell>
          <cell r="V384">
            <v>0</v>
          </cell>
          <cell r="W384">
            <v>670</v>
          </cell>
          <cell r="X384">
            <v>36.818487119464422</v>
          </cell>
          <cell r="Y384">
            <v>643368</v>
          </cell>
          <cell r="Z384">
            <v>0</v>
          </cell>
          <cell r="AA384">
            <v>643368</v>
          </cell>
          <cell r="AB384">
            <v>32880</v>
          </cell>
          <cell r="AC384">
            <v>676248</v>
          </cell>
          <cell r="AD384">
            <v>0</v>
          </cell>
          <cell r="AE384">
            <v>0</v>
          </cell>
          <cell r="AF384">
            <v>0</v>
          </cell>
          <cell r="AG384">
            <v>676248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643368</v>
          </cell>
          <cell r="AM384">
            <v>624744</v>
          </cell>
          <cell r="AN384">
            <v>18624</v>
          </cell>
          <cell r="AO384">
            <v>0</v>
          </cell>
          <cell r="AT384">
            <v>0</v>
          </cell>
          <cell r="AV384">
            <v>18624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18624</v>
          </cell>
          <cell r="BK384">
            <v>18624</v>
          </cell>
          <cell r="BL384">
            <v>0</v>
          </cell>
          <cell r="BN384">
            <v>0</v>
          </cell>
          <cell r="BO384">
            <v>0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2.0198511166253104</v>
          </cell>
          <cell r="E385">
            <v>24143</v>
          </cell>
          <cell r="F385">
            <v>1806</v>
          </cell>
          <cell r="G385">
            <v>25949</v>
          </cell>
          <cell r="I385">
            <v>0</v>
          </cell>
          <cell r="J385" t="str">
            <v/>
          </cell>
          <cell r="K385">
            <v>1806</v>
          </cell>
          <cell r="L385">
            <v>1806</v>
          </cell>
          <cell r="N385">
            <v>24143</v>
          </cell>
          <cell r="P385">
            <v>0</v>
          </cell>
          <cell r="Q385">
            <v>0</v>
          </cell>
          <cell r="R385">
            <v>1806</v>
          </cell>
          <cell r="S385">
            <v>1806</v>
          </cell>
          <cell r="V385">
            <v>0</v>
          </cell>
          <cell r="W385">
            <v>672</v>
          </cell>
          <cell r="X385">
            <v>2.0198511166253104</v>
          </cell>
          <cell r="Y385">
            <v>24143</v>
          </cell>
          <cell r="Z385">
            <v>0</v>
          </cell>
          <cell r="AA385">
            <v>24143</v>
          </cell>
          <cell r="AB385">
            <v>1806</v>
          </cell>
          <cell r="AC385">
            <v>25949</v>
          </cell>
          <cell r="AD385">
            <v>0</v>
          </cell>
          <cell r="AE385">
            <v>0</v>
          </cell>
          <cell r="AF385">
            <v>0</v>
          </cell>
          <cell r="AG385">
            <v>25949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24143</v>
          </cell>
          <cell r="AM385">
            <v>26112</v>
          </cell>
          <cell r="AN385">
            <v>0</v>
          </cell>
          <cell r="AO385">
            <v>0</v>
          </cell>
          <cell r="AT385">
            <v>0</v>
          </cell>
          <cell r="AV385">
            <v>0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48.142088174982916</v>
          </cell>
          <cell r="E386">
            <v>586310</v>
          </cell>
          <cell r="F386">
            <v>42990</v>
          </cell>
          <cell r="G386">
            <v>629300</v>
          </cell>
          <cell r="I386">
            <v>23525</v>
          </cell>
          <cell r="J386" t="str">
            <v/>
          </cell>
          <cell r="K386">
            <v>42990</v>
          </cell>
          <cell r="L386">
            <v>66515</v>
          </cell>
          <cell r="N386">
            <v>562785</v>
          </cell>
          <cell r="P386">
            <v>0</v>
          </cell>
          <cell r="Q386">
            <v>23525</v>
          </cell>
          <cell r="R386">
            <v>42990</v>
          </cell>
          <cell r="S386">
            <v>66515</v>
          </cell>
          <cell r="V386">
            <v>0</v>
          </cell>
          <cell r="W386">
            <v>673</v>
          </cell>
          <cell r="X386">
            <v>48.142088174982916</v>
          </cell>
          <cell r="Y386">
            <v>586310</v>
          </cell>
          <cell r="Z386">
            <v>0</v>
          </cell>
          <cell r="AA386">
            <v>586310</v>
          </cell>
          <cell r="AB386">
            <v>42990</v>
          </cell>
          <cell r="AC386">
            <v>629300</v>
          </cell>
          <cell r="AD386">
            <v>0</v>
          </cell>
          <cell r="AE386">
            <v>0</v>
          </cell>
          <cell r="AF386">
            <v>0</v>
          </cell>
          <cell r="AG386">
            <v>629300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586310</v>
          </cell>
          <cell r="AM386">
            <v>562785</v>
          </cell>
          <cell r="AN386">
            <v>23525</v>
          </cell>
          <cell r="AO386">
            <v>0</v>
          </cell>
          <cell r="AT386">
            <v>0</v>
          </cell>
          <cell r="AV386">
            <v>23525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23525</v>
          </cell>
          <cell r="BK386">
            <v>23525</v>
          </cell>
          <cell r="BL386">
            <v>0</v>
          </cell>
          <cell r="BN386">
            <v>0</v>
          </cell>
          <cell r="BO386">
            <v>0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70.553793982909951</v>
          </cell>
          <cell r="E387">
            <v>963390</v>
          </cell>
          <cell r="F387">
            <v>63010</v>
          </cell>
          <cell r="G387">
            <v>1026400</v>
          </cell>
          <cell r="I387">
            <v>73265</v>
          </cell>
          <cell r="J387" t="str">
            <v/>
          </cell>
          <cell r="K387">
            <v>63010</v>
          </cell>
          <cell r="L387">
            <v>136275</v>
          </cell>
          <cell r="N387">
            <v>890125</v>
          </cell>
          <cell r="P387">
            <v>0</v>
          </cell>
          <cell r="Q387">
            <v>73265</v>
          </cell>
          <cell r="R387">
            <v>63010</v>
          </cell>
          <cell r="S387">
            <v>136275</v>
          </cell>
          <cell r="V387">
            <v>0</v>
          </cell>
          <cell r="W387">
            <v>674</v>
          </cell>
          <cell r="X387">
            <v>70.553793982909951</v>
          </cell>
          <cell r="Y387">
            <v>963390</v>
          </cell>
          <cell r="Z387">
            <v>0</v>
          </cell>
          <cell r="AA387">
            <v>963390</v>
          </cell>
          <cell r="AB387">
            <v>63010</v>
          </cell>
          <cell r="AC387">
            <v>1026400</v>
          </cell>
          <cell r="AD387">
            <v>0</v>
          </cell>
          <cell r="AE387">
            <v>0</v>
          </cell>
          <cell r="AF387">
            <v>0</v>
          </cell>
          <cell r="AG387">
            <v>1026400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963390</v>
          </cell>
          <cell r="AM387">
            <v>890125</v>
          </cell>
          <cell r="AN387">
            <v>73265</v>
          </cell>
          <cell r="AO387">
            <v>0</v>
          </cell>
          <cell r="AT387">
            <v>0</v>
          </cell>
          <cell r="AV387">
            <v>73265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73265</v>
          </cell>
          <cell r="BK387">
            <v>73265</v>
          </cell>
          <cell r="BL387">
            <v>0</v>
          </cell>
          <cell r="BN387">
            <v>0</v>
          </cell>
          <cell r="BO387">
            <v>0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T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8.0608248056928424</v>
          </cell>
          <cell r="E389">
            <v>103133</v>
          </cell>
          <cell r="F389">
            <v>7192</v>
          </cell>
          <cell r="G389">
            <v>110325</v>
          </cell>
          <cell r="I389">
            <v>3361</v>
          </cell>
          <cell r="J389" t="str">
            <v/>
          </cell>
          <cell r="K389">
            <v>7192</v>
          </cell>
          <cell r="L389">
            <v>10553</v>
          </cell>
          <cell r="N389">
            <v>99772</v>
          </cell>
          <cell r="P389">
            <v>0</v>
          </cell>
          <cell r="Q389">
            <v>3361</v>
          </cell>
          <cell r="R389">
            <v>7192</v>
          </cell>
          <cell r="S389">
            <v>10553</v>
          </cell>
          <cell r="V389">
            <v>0</v>
          </cell>
          <cell r="W389">
            <v>680</v>
          </cell>
          <cell r="X389">
            <v>8.0608248056928424</v>
          </cell>
          <cell r="Y389">
            <v>103133</v>
          </cell>
          <cell r="Z389">
            <v>0</v>
          </cell>
          <cell r="AA389">
            <v>103133</v>
          </cell>
          <cell r="AB389">
            <v>7192</v>
          </cell>
          <cell r="AC389">
            <v>110325</v>
          </cell>
          <cell r="AD389">
            <v>0</v>
          </cell>
          <cell r="AE389">
            <v>0</v>
          </cell>
          <cell r="AF389">
            <v>0</v>
          </cell>
          <cell r="AG389">
            <v>110325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103133</v>
          </cell>
          <cell r="AM389">
            <v>99772</v>
          </cell>
          <cell r="AN389">
            <v>3361</v>
          </cell>
          <cell r="AO389">
            <v>0</v>
          </cell>
          <cell r="AT389">
            <v>0</v>
          </cell>
          <cell r="AV389">
            <v>3361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3361</v>
          </cell>
          <cell r="BK389">
            <v>3361</v>
          </cell>
          <cell r="BL389">
            <v>0</v>
          </cell>
          <cell r="BN389">
            <v>0</v>
          </cell>
          <cell r="BO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19.339782370205857</v>
          </cell>
          <cell r="E390">
            <v>282142</v>
          </cell>
          <cell r="F390">
            <v>17272</v>
          </cell>
          <cell r="G390">
            <v>299414</v>
          </cell>
          <cell r="I390">
            <v>18702</v>
          </cell>
          <cell r="J390" t="str">
            <v/>
          </cell>
          <cell r="K390">
            <v>17272</v>
          </cell>
          <cell r="L390">
            <v>35974</v>
          </cell>
          <cell r="N390">
            <v>263440</v>
          </cell>
          <cell r="P390">
            <v>0</v>
          </cell>
          <cell r="Q390">
            <v>18702</v>
          </cell>
          <cell r="R390">
            <v>17272</v>
          </cell>
          <cell r="S390">
            <v>35974</v>
          </cell>
          <cell r="V390">
            <v>0</v>
          </cell>
          <cell r="W390">
            <v>683</v>
          </cell>
          <cell r="X390">
            <v>19.339782370205857</v>
          </cell>
          <cell r="Y390">
            <v>282142</v>
          </cell>
          <cell r="Z390">
            <v>0</v>
          </cell>
          <cell r="AA390">
            <v>282142</v>
          </cell>
          <cell r="AB390">
            <v>17272</v>
          </cell>
          <cell r="AC390">
            <v>299414</v>
          </cell>
          <cell r="AD390">
            <v>0</v>
          </cell>
          <cell r="AE390">
            <v>0</v>
          </cell>
          <cell r="AF390">
            <v>0</v>
          </cell>
          <cell r="AG390">
            <v>299414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282142</v>
          </cell>
          <cell r="AM390">
            <v>263440</v>
          </cell>
          <cell r="AN390">
            <v>18702</v>
          </cell>
          <cell r="AO390">
            <v>0</v>
          </cell>
          <cell r="AT390">
            <v>0</v>
          </cell>
          <cell r="AV390">
            <v>18702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18702</v>
          </cell>
          <cell r="BK390">
            <v>18702</v>
          </cell>
          <cell r="BL390">
            <v>0</v>
          </cell>
          <cell r="BN390">
            <v>0</v>
          </cell>
          <cell r="BO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 t="str">
            <v/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T391">
            <v>0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12.430278884462149</v>
          </cell>
          <cell r="E392">
            <v>165024</v>
          </cell>
          <cell r="F392">
            <v>11100</v>
          </cell>
          <cell r="G392">
            <v>176124</v>
          </cell>
          <cell r="I392">
            <v>16752</v>
          </cell>
          <cell r="J392" t="str">
            <v/>
          </cell>
          <cell r="K392">
            <v>11100</v>
          </cell>
          <cell r="L392">
            <v>27852</v>
          </cell>
          <cell r="N392">
            <v>148272</v>
          </cell>
          <cell r="P392">
            <v>0</v>
          </cell>
          <cell r="Q392">
            <v>16752</v>
          </cell>
          <cell r="R392">
            <v>11100</v>
          </cell>
          <cell r="S392">
            <v>27852</v>
          </cell>
          <cell r="V392">
            <v>0</v>
          </cell>
          <cell r="W392">
            <v>690</v>
          </cell>
          <cell r="X392">
            <v>12.430278884462149</v>
          </cell>
          <cell r="Y392">
            <v>165024</v>
          </cell>
          <cell r="Z392">
            <v>0</v>
          </cell>
          <cell r="AA392">
            <v>165024</v>
          </cell>
          <cell r="AB392">
            <v>11100</v>
          </cell>
          <cell r="AC392">
            <v>176124</v>
          </cell>
          <cell r="AD392">
            <v>0</v>
          </cell>
          <cell r="AE392">
            <v>0</v>
          </cell>
          <cell r="AF392">
            <v>0</v>
          </cell>
          <cell r="AG392">
            <v>176124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165024</v>
          </cell>
          <cell r="AM392">
            <v>148272</v>
          </cell>
          <cell r="AN392">
            <v>16752</v>
          </cell>
          <cell r="AO392">
            <v>0</v>
          </cell>
          <cell r="AT392">
            <v>0</v>
          </cell>
          <cell r="AV392">
            <v>16752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16752</v>
          </cell>
          <cell r="BK392">
            <v>16752</v>
          </cell>
          <cell r="BL392">
            <v>0</v>
          </cell>
          <cell r="BN392">
            <v>0</v>
          </cell>
          <cell r="BO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0.97674418604651148</v>
          </cell>
          <cell r="E393">
            <v>14468</v>
          </cell>
          <cell r="F393">
            <v>872</v>
          </cell>
          <cell r="G393">
            <v>15340</v>
          </cell>
          <cell r="I393">
            <v>0</v>
          </cell>
          <cell r="J393" t="str">
            <v/>
          </cell>
          <cell r="K393">
            <v>872</v>
          </cell>
          <cell r="L393">
            <v>872</v>
          </cell>
          <cell r="N393">
            <v>14468</v>
          </cell>
          <cell r="P393">
            <v>0</v>
          </cell>
          <cell r="Q393">
            <v>0</v>
          </cell>
          <cell r="R393">
            <v>872</v>
          </cell>
          <cell r="S393">
            <v>872</v>
          </cell>
          <cell r="V393">
            <v>0</v>
          </cell>
          <cell r="W393">
            <v>695</v>
          </cell>
          <cell r="X393">
            <v>0.97674418604651148</v>
          </cell>
          <cell r="Y393">
            <v>14468</v>
          </cell>
          <cell r="Z393">
            <v>0</v>
          </cell>
          <cell r="AA393">
            <v>14468</v>
          </cell>
          <cell r="AB393">
            <v>872</v>
          </cell>
          <cell r="AC393">
            <v>15340</v>
          </cell>
          <cell r="AD393">
            <v>0</v>
          </cell>
          <cell r="AE393">
            <v>0</v>
          </cell>
          <cell r="AF393">
            <v>0</v>
          </cell>
          <cell r="AG393">
            <v>15340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14468</v>
          </cell>
          <cell r="AM393">
            <v>14511</v>
          </cell>
          <cell r="AN393">
            <v>0</v>
          </cell>
          <cell r="AO393">
            <v>0</v>
          </cell>
          <cell r="AT393">
            <v>0</v>
          </cell>
          <cell r="AV393">
            <v>0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N393">
            <v>0</v>
          </cell>
          <cell r="BO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 t="str">
            <v/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T394">
            <v>0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43.483146067415738</v>
          </cell>
          <cell r="E395">
            <v>951949</v>
          </cell>
          <cell r="F395">
            <v>38832</v>
          </cell>
          <cell r="G395">
            <v>990781</v>
          </cell>
          <cell r="I395">
            <v>55872</v>
          </cell>
          <cell r="J395" t="str">
            <v/>
          </cell>
          <cell r="K395">
            <v>38832</v>
          </cell>
          <cell r="L395">
            <v>94704</v>
          </cell>
          <cell r="N395">
            <v>896077</v>
          </cell>
          <cell r="P395">
            <v>0</v>
          </cell>
          <cell r="Q395">
            <v>55872</v>
          </cell>
          <cell r="R395">
            <v>38832</v>
          </cell>
          <cell r="S395">
            <v>94704</v>
          </cell>
          <cell r="V395">
            <v>0</v>
          </cell>
          <cell r="W395">
            <v>700</v>
          </cell>
          <cell r="X395">
            <v>43.483146067415738</v>
          </cell>
          <cell r="Y395">
            <v>951949</v>
          </cell>
          <cell r="Z395">
            <v>0</v>
          </cell>
          <cell r="AA395">
            <v>951949</v>
          </cell>
          <cell r="AB395">
            <v>38832</v>
          </cell>
          <cell r="AC395">
            <v>990781</v>
          </cell>
          <cell r="AD395">
            <v>0</v>
          </cell>
          <cell r="AE395">
            <v>0</v>
          </cell>
          <cell r="AF395">
            <v>0</v>
          </cell>
          <cell r="AG395">
            <v>990781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951949</v>
          </cell>
          <cell r="AM395">
            <v>896077</v>
          </cell>
          <cell r="AN395">
            <v>55872</v>
          </cell>
          <cell r="AO395">
            <v>0</v>
          </cell>
          <cell r="AT395">
            <v>0</v>
          </cell>
          <cell r="AV395">
            <v>55872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55872</v>
          </cell>
          <cell r="BK395">
            <v>55872</v>
          </cell>
          <cell r="BL395">
            <v>0</v>
          </cell>
          <cell r="BN395">
            <v>0</v>
          </cell>
          <cell r="BO395">
            <v>0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 t="str">
            <v/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T396">
            <v>0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12.722665741062126</v>
          </cell>
          <cell r="E397">
            <v>164507</v>
          </cell>
          <cell r="F397">
            <v>11362</v>
          </cell>
          <cell r="G397">
            <v>175869</v>
          </cell>
          <cell r="I397">
            <v>4646</v>
          </cell>
          <cell r="J397" t="str">
            <v/>
          </cell>
          <cell r="K397">
            <v>11362</v>
          </cell>
          <cell r="L397">
            <v>16008</v>
          </cell>
          <cell r="N397">
            <v>159861</v>
          </cell>
          <cell r="P397">
            <v>0</v>
          </cell>
          <cell r="Q397">
            <v>4646</v>
          </cell>
          <cell r="R397">
            <v>11362</v>
          </cell>
          <cell r="S397">
            <v>16008</v>
          </cell>
          <cell r="V397">
            <v>0</v>
          </cell>
          <cell r="W397">
            <v>710</v>
          </cell>
          <cell r="X397">
            <v>12.722665741062126</v>
          </cell>
          <cell r="Y397">
            <v>164507</v>
          </cell>
          <cell r="Z397">
            <v>0</v>
          </cell>
          <cell r="AA397">
            <v>164507</v>
          </cell>
          <cell r="AB397">
            <v>11362</v>
          </cell>
          <cell r="AC397">
            <v>175869</v>
          </cell>
          <cell r="AD397">
            <v>0</v>
          </cell>
          <cell r="AE397">
            <v>0</v>
          </cell>
          <cell r="AF397">
            <v>0</v>
          </cell>
          <cell r="AG397">
            <v>175869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164507</v>
          </cell>
          <cell r="AM397">
            <v>159861</v>
          </cell>
          <cell r="AN397">
            <v>4646</v>
          </cell>
          <cell r="AO397">
            <v>0</v>
          </cell>
          <cell r="AT397">
            <v>0</v>
          </cell>
          <cell r="AV397">
            <v>4646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4646</v>
          </cell>
          <cell r="BK397">
            <v>4646</v>
          </cell>
          <cell r="BL397">
            <v>0</v>
          </cell>
          <cell r="BN397">
            <v>0</v>
          </cell>
          <cell r="BO397">
            <v>0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68.838509316770171</v>
          </cell>
          <cell r="E398">
            <v>1075171</v>
          </cell>
          <cell r="F398">
            <v>61472</v>
          </cell>
          <cell r="G398">
            <v>1136643</v>
          </cell>
          <cell r="I398">
            <v>41834</v>
          </cell>
          <cell r="J398" t="str">
            <v/>
          </cell>
          <cell r="K398">
            <v>61472</v>
          </cell>
          <cell r="L398">
            <v>103306</v>
          </cell>
          <cell r="N398">
            <v>1033337</v>
          </cell>
          <cell r="P398">
            <v>0</v>
          </cell>
          <cell r="Q398">
            <v>41834</v>
          </cell>
          <cell r="R398">
            <v>61472</v>
          </cell>
          <cell r="S398">
            <v>103306</v>
          </cell>
          <cell r="V398">
            <v>0</v>
          </cell>
          <cell r="W398">
            <v>712</v>
          </cell>
          <cell r="X398">
            <v>68.838509316770171</v>
          </cell>
          <cell r="Y398">
            <v>1075171</v>
          </cell>
          <cell r="Z398">
            <v>0</v>
          </cell>
          <cell r="AA398">
            <v>1075171</v>
          </cell>
          <cell r="AB398">
            <v>61472</v>
          </cell>
          <cell r="AC398">
            <v>1136643</v>
          </cell>
          <cell r="AD398">
            <v>0</v>
          </cell>
          <cell r="AE398">
            <v>0</v>
          </cell>
          <cell r="AF398">
            <v>0</v>
          </cell>
          <cell r="AG398">
            <v>1136643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1075171</v>
          </cell>
          <cell r="AM398">
            <v>1033337</v>
          </cell>
          <cell r="AN398">
            <v>41834</v>
          </cell>
          <cell r="AO398">
            <v>0</v>
          </cell>
          <cell r="AT398">
            <v>0</v>
          </cell>
          <cell r="AV398">
            <v>41834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41834</v>
          </cell>
          <cell r="BK398">
            <v>41834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19.538243626062325</v>
          </cell>
          <cell r="E399">
            <v>344694</v>
          </cell>
          <cell r="F399">
            <v>17448</v>
          </cell>
          <cell r="G399">
            <v>362142</v>
          </cell>
          <cell r="I399">
            <v>110</v>
          </cell>
          <cell r="J399" t="str">
            <v/>
          </cell>
          <cell r="K399">
            <v>17448</v>
          </cell>
          <cell r="L399">
            <v>17558</v>
          </cell>
          <cell r="N399">
            <v>344584</v>
          </cell>
          <cell r="P399">
            <v>0</v>
          </cell>
          <cell r="Q399">
            <v>110</v>
          </cell>
          <cell r="R399">
            <v>17448</v>
          </cell>
          <cell r="S399">
            <v>17558</v>
          </cell>
          <cell r="V399">
            <v>0</v>
          </cell>
          <cell r="W399">
            <v>715</v>
          </cell>
          <cell r="X399">
            <v>19.538243626062325</v>
          </cell>
          <cell r="Y399">
            <v>344694</v>
          </cell>
          <cell r="Z399">
            <v>0</v>
          </cell>
          <cell r="AA399">
            <v>344694</v>
          </cell>
          <cell r="AB399">
            <v>17448</v>
          </cell>
          <cell r="AC399">
            <v>362142</v>
          </cell>
          <cell r="AD399">
            <v>0</v>
          </cell>
          <cell r="AE399">
            <v>0</v>
          </cell>
          <cell r="AF399">
            <v>0</v>
          </cell>
          <cell r="AG399">
            <v>362142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344694</v>
          </cell>
          <cell r="AM399">
            <v>344584</v>
          </cell>
          <cell r="AN399">
            <v>110</v>
          </cell>
          <cell r="AO399">
            <v>0</v>
          </cell>
          <cell r="AT399">
            <v>0</v>
          </cell>
          <cell r="AV399">
            <v>110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110</v>
          </cell>
          <cell r="BK399">
            <v>110</v>
          </cell>
          <cell r="BL399">
            <v>0</v>
          </cell>
          <cell r="BN399">
            <v>0</v>
          </cell>
          <cell r="BO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52.726546500434303</v>
          </cell>
          <cell r="E400">
            <v>883390</v>
          </cell>
          <cell r="F400">
            <v>47094</v>
          </cell>
          <cell r="G400">
            <v>930484</v>
          </cell>
          <cell r="I400">
            <v>69281</v>
          </cell>
          <cell r="J400" t="str">
            <v/>
          </cell>
          <cell r="K400">
            <v>47094</v>
          </cell>
          <cell r="L400">
            <v>116375</v>
          </cell>
          <cell r="N400">
            <v>814109</v>
          </cell>
          <cell r="P400">
            <v>0</v>
          </cell>
          <cell r="Q400">
            <v>69281</v>
          </cell>
          <cell r="R400">
            <v>47094</v>
          </cell>
          <cell r="S400">
            <v>116375</v>
          </cell>
          <cell r="V400">
            <v>0</v>
          </cell>
          <cell r="W400">
            <v>717</v>
          </cell>
          <cell r="X400">
            <v>52.726546500434303</v>
          </cell>
          <cell r="Y400">
            <v>883390</v>
          </cell>
          <cell r="Z400">
            <v>0</v>
          </cell>
          <cell r="AA400">
            <v>883390</v>
          </cell>
          <cell r="AB400">
            <v>47094</v>
          </cell>
          <cell r="AC400">
            <v>930484</v>
          </cell>
          <cell r="AD400">
            <v>0</v>
          </cell>
          <cell r="AE400">
            <v>0</v>
          </cell>
          <cell r="AF400">
            <v>0</v>
          </cell>
          <cell r="AG400">
            <v>930484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883390</v>
          </cell>
          <cell r="AM400">
            <v>814109</v>
          </cell>
          <cell r="AN400">
            <v>69281</v>
          </cell>
          <cell r="AO400">
            <v>0</v>
          </cell>
          <cell r="AT400">
            <v>0</v>
          </cell>
          <cell r="AV400">
            <v>69281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69281</v>
          </cell>
          <cell r="BK400">
            <v>69281</v>
          </cell>
          <cell r="BL400">
            <v>0</v>
          </cell>
          <cell r="BN400">
            <v>0</v>
          </cell>
          <cell r="BO400">
            <v>0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16.28013696212362</v>
          </cell>
          <cell r="E401">
            <v>208710</v>
          </cell>
          <cell r="F401">
            <v>14538</v>
          </cell>
          <cell r="G401">
            <v>223248</v>
          </cell>
          <cell r="I401">
            <v>33320</v>
          </cell>
          <cell r="J401" t="str">
            <v/>
          </cell>
          <cell r="K401">
            <v>14538</v>
          </cell>
          <cell r="L401">
            <v>47858</v>
          </cell>
          <cell r="N401">
            <v>175390</v>
          </cell>
          <cell r="P401">
            <v>0</v>
          </cell>
          <cell r="Q401">
            <v>33320</v>
          </cell>
          <cell r="R401">
            <v>14538</v>
          </cell>
          <cell r="S401">
            <v>47858</v>
          </cell>
          <cell r="V401">
            <v>0</v>
          </cell>
          <cell r="W401">
            <v>720</v>
          </cell>
          <cell r="X401">
            <v>16.28013696212362</v>
          </cell>
          <cell r="Y401">
            <v>208710</v>
          </cell>
          <cell r="Z401">
            <v>0</v>
          </cell>
          <cell r="AA401">
            <v>208710</v>
          </cell>
          <cell r="AB401">
            <v>14538</v>
          </cell>
          <cell r="AC401">
            <v>223248</v>
          </cell>
          <cell r="AD401">
            <v>0</v>
          </cell>
          <cell r="AE401">
            <v>0</v>
          </cell>
          <cell r="AF401">
            <v>0</v>
          </cell>
          <cell r="AG401">
            <v>223248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208710</v>
          </cell>
          <cell r="AM401">
            <v>175390</v>
          </cell>
          <cell r="AN401">
            <v>33320</v>
          </cell>
          <cell r="AO401">
            <v>0</v>
          </cell>
          <cell r="AT401">
            <v>0</v>
          </cell>
          <cell r="AV401">
            <v>33320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33320</v>
          </cell>
          <cell r="BK401">
            <v>33320</v>
          </cell>
          <cell r="BL401">
            <v>0</v>
          </cell>
          <cell r="BN401">
            <v>0</v>
          </cell>
          <cell r="BO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24.004070116332429</v>
          </cell>
          <cell r="E402">
            <v>306399</v>
          </cell>
          <cell r="F402">
            <v>21434</v>
          </cell>
          <cell r="G402">
            <v>327833</v>
          </cell>
          <cell r="I402">
            <v>1411</v>
          </cell>
          <cell r="J402" t="str">
            <v/>
          </cell>
          <cell r="K402">
            <v>21434</v>
          </cell>
          <cell r="L402">
            <v>22845</v>
          </cell>
          <cell r="N402">
            <v>304988</v>
          </cell>
          <cell r="P402">
            <v>0</v>
          </cell>
          <cell r="Q402">
            <v>1411</v>
          </cell>
          <cell r="R402">
            <v>21434</v>
          </cell>
          <cell r="S402">
            <v>22845</v>
          </cell>
          <cell r="V402">
            <v>0</v>
          </cell>
          <cell r="W402">
            <v>725</v>
          </cell>
          <cell r="X402">
            <v>24.004070116332429</v>
          </cell>
          <cell r="Y402">
            <v>306399</v>
          </cell>
          <cell r="Z402">
            <v>0</v>
          </cell>
          <cell r="AA402">
            <v>306399</v>
          </cell>
          <cell r="AB402">
            <v>21434</v>
          </cell>
          <cell r="AC402">
            <v>327833</v>
          </cell>
          <cell r="AD402">
            <v>0</v>
          </cell>
          <cell r="AE402">
            <v>0</v>
          </cell>
          <cell r="AF402">
            <v>0</v>
          </cell>
          <cell r="AG402">
            <v>327833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306399</v>
          </cell>
          <cell r="AM402">
            <v>304988</v>
          </cell>
          <cell r="AN402">
            <v>1411</v>
          </cell>
          <cell r="AO402">
            <v>0</v>
          </cell>
          <cell r="AT402">
            <v>0</v>
          </cell>
          <cell r="AV402">
            <v>1411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1411</v>
          </cell>
          <cell r="BK402">
            <v>1411</v>
          </cell>
          <cell r="BL402">
            <v>0</v>
          </cell>
          <cell r="BN402">
            <v>0</v>
          </cell>
          <cell r="BO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27.374599288919978</v>
          </cell>
          <cell r="E404">
            <v>321072</v>
          </cell>
          <cell r="F404">
            <v>24448</v>
          </cell>
          <cell r="G404">
            <v>345520</v>
          </cell>
          <cell r="I404">
            <v>0</v>
          </cell>
          <cell r="J404" t="str">
            <v/>
          </cell>
          <cell r="K404">
            <v>24448</v>
          </cell>
          <cell r="L404">
            <v>24448</v>
          </cell>
          <cell r="N404">
            <v>321072</v>
          </cell>
          <cell r="P404">
            <v>0</v>
          </cell>
          <cell r="Q404">
            <v>0</v>
          </cell>
          <cell r="R404">
            <v>24448</v>
          </cell>
          <cell r="S404">
            <v>24448</v>
          </cell>
          <cell r="V404">
            <v>0</v>
          </cell>
          <cell r="W404">
            <v>730</v>
          </cell>
          <cell r="X404">
            <v>27.374599288919978</v>
          </cell>
          <cell r="Y404">
            <v>321072</v>
          </cell>
          <cell r="Z404">
            <v>0</v>
          </cell>
          <cell r="AA404">
            <v>321072</v>
          </cell>
          <cell r="AB404">
            <v>24448</v>
          </cell>
          <cell r="AC404">
            <v>345520</v>
          </cell>
          <cell r="AD404">
            <v>0</v>
          </cell>
          <cell r="AE404">
            <v>0</v>
          </cell>
          <cell r="AF404">
            <v>0</v>
          </cell>
          <cell r="AG404">
            <v>345520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321072</v>
          </cell>
          <cell r="AM404">
            <v>322256</v>
          </cell>
          <cell r="AN404">
            <v>0</v>
          </cell>
          <cell r="AO404">
            <v>0</v>
          </cell>
          <cell r="AT404">
            <v>0</v>
          </cell>
          <cell r="AV404">
            <v>0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66.479341528794905</v>
          </cell>
          <cell r="E405">
            <v>827387</v>
          </cell>
          <cell r="F405">
            <v>59368</v>
          </cell>
          <cell r="G405">
            <v>886755</v>
          </cell>
          <cell r="I405">
            <v>51238</v>
          </cell>
          <cell r="J405" t="str">
            <v/>
          </cell>
          <cell r="K405">
            <v>59368</v>
          </cell>
          <cell r="L405">
            <v>110606</v>
          </cell>
          <cell r="N405">
            <v>776149</v>
          </cell>
          <cell r="P405">
            <v>0</v>
          </cell>
          <cell r="Q405">
            <v>51238</v>
          </cell>
          <cell r="R405">
            <v>59368</v>
          </cell>
          <cell r="S405">
            <v>110606</v>
          </cell>
          <cell r="V405">
            <v>0</v>
          </cell>
          <cell r="W405">
            <v>735</v>
          </cell>
          <cell r="X405">
            <v>66.479341528794905</v>
          </cell>
          <cell r="Y405">
            <v>827387</v>
          </cell>
          <cell r="Z405">
            <v>0</v>
          </cell>
          <cell r="AA405">
            <v>827387</v>
          </cell>
          <cell r="AB405">
            <v>59368</v>
          </cell>
          <cell r="AC405">
            <v>886755</v>
          </cell>
          <cell r="AD405">
            <v>0</v>
          </cell>
          <cell r="AE405">
            <v>0</v>
          </cell>
          <cell r="AF405">
            <v>0</v>
          </cell>
          <cell r="AG405">
            <v>886755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827387</v>
          </cell>
          <cell r="AM405">
            <v>776149</v>
          </cell>
          <cell r="AN405">
            <v>51238</v>
          </cell>
          <cell r="AO405">
            <v>0</v>
          </cell>
          <cell r="AT405">
            <v>0</v>
          </cell>
          <cell r="AV405">
            <v>51238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51238</v>
          </cell>
          <cell r="BK405">
            <v>51238</v>
          </cell>
          <cell r="BL405">
            <v>0</v>
          </cell>
          <cell r="BN405">
            <v>0</v>
          </cell>
          <cell r="BO405">
            <v>0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3.785729050801744</v>
          </cell>
          <cell r="E406">
            <v>49212</v>
          </cell>
          <cell r="F406">
            <v>3378</v>
          </cell>
          <cell r="G406">
            <v>52590</v>
          </cell>
          <cell r="I406">
            <v>10186</v>
          </cell>
          <cell r="J406" t="str">
            <v/>
          </cell>
          <cell r="K406">
            <v>3378</v>
          </cell>
          <cell r="L406">
            <v>13564</v>
          </cell>
          <cell r="N406">
            <v>39026</v>
          </cell>
          <cell r="P406">
            <v>0</v>
          </cell>
          <cell r="Q406">
            <v>10186</v>
          </cell>
          <cell r="R406">
            <v>3378</v>
          </cell>
          <cell r="S406">
            <v>13564</v>
          </cell>
          <cell r="V406">
            <v>0</v>
          </cell>
          <cell r="W406">
            <v>740</v>
          </cell>
          <cell r="X406">
            <v>3.785729050801744</v>
          </cell>
          <cell r="Y406">
            <v>49212</v>
          </cell>
          <cell r="Z406">
            <v>0</v>
          </cell>
          <cell r="AA406">
            <v>49212</v>
          </cell>
          <cell r="AB406">
            <v>3378</v>
          </cell>
          <cell r="AC406">
            <v>52590</v>
          </cell>
          <cell r="AD406">
            <v>0</v>
          </cell>
          <cell r="AE406">
            <v>0</v>
          </cell>
          <cell r="AF406">
            <v>0</v>
          </cell>
          <cell r="AG406">
            <v>52590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49212</v>
          </cell>
          <cell r="AM406">
            <v>39026</v>
          </cell>
          <cell r="AN406">
            <v>10186</v>
          </cell>
          <cell r="AO406">
            <v>0</v>
          </cell>
          <cell r="AT406">
            <v>0</v>
          </cell>
          <cell r="AV406">
            <v>10186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10186</v>
          </cell>
          <cell r="BK406">
            <v>10186</v>
          </cell>
          <cell r="BL406">
            <v>0</v>
          </cell>
          <cell r="BN406">
            <v>0</v>
          </cell>
          <cell r="BO406">
            <v>0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26.000000000000004</v>
          </cell>
          <cell r="E407">
            <v>316980</v>
          </cell>
          <cell r="F407">
            <v>23220</v>
          </cell>
          <cell r="G407">
            <v>340200</v>
          </cell>
          <cell r="I407">
            <v>14176</v>
          </cell>
          <cell r="J407" t="str">
            <v/>
          </cell>
          <cell r="K407">
            <v>23220</v>
          </cell>
          <cell r="L407">
            <v>37396</v>
          </cell>
          <cell r="N407">
            <v>302804</v>
          </cell>
          <cell r="P407">
            <v>0</v>
          </cell>
          <cell r="Q407">
            <v>14176</v>
          </cell>
          <cell r="R407">
            <v>23220</v>
          </cell>
          <cell r="S407">
            <v>37396</v>
          </cell>
          <cell r="V407">
            <v>0</v>
          </cell>
          <cell r="W407">
            <v>745</v>
          </cell>
          <cell r="X407">
            <v>26.000000000000004</v>
          </cell>
          <cell r="Y407">
            <v>316980</v>
          </cell>
          <cell r="Z407">
            <v>0</v>
          </cell>
          <cell r="AA407">
            <v>316980</v>
          </cell>
          <cell r="AB407">
            <v>23220</v>
          </cell>
          <cell r="AC407">
            <v>340200</v>
          </cell>
          <cell r="AD407">
            <v>0</v>
          </cell>
          <cell r="AE407">
            <v>0</v>
          </cell>
          <cell r="AF407">
            <v>0</v>
          </cell>
          <cell r="AG407">
            <v>340200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316980</v>
          </cell>
          <cell r="AM407">
            <v>302804</v>
          </cell>
          <cell r="AN407">
            <v>14176</v>
          </cell>
          <cell r="AO407">
            <v>0</v>
          </cell>
          <cell r="AT407">
            <v>0</v>
          </cell>
          <cell r="AV407">
            <v>14176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14176</v>
          </cell>
          <cell r="BK407">
            <v>14176</v>
          </cell>
          <cell r="BL407">
            <v>0</v>
          </cell>
          <cell r="BN407">
            <v>0</v>
          </cell>
          <cell r="BO407">
            <v>0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15.203473945409424</v>
          </cell>
          <cell r="E408">
            <v>254502</v>
          </cell>
          <cell r="F408">
            <v>13575</v>
          </cell>
          <cell r="G408">
            <v>268077</v>
          </cell>
          <cell r="I408">
            <v>23468</v>
          </cell>
          <cell r="J408" t="str">
            <v/>
          </cell>
          <cell r="K408">
            <v>13575</v>
          </cell>
          <cell r="L408">
            <v>37043</v>
          </cell>
          <cell r="N408">
            <v>231034</v>
          </cell>
          <cell r="P408">
            <v>0</v>
          </cell>
          <cell r="Q408">
            <v>23468</v>
          </cell>
          <cell r="R408">
            <v>13575</v>
          </cell>
          <cell r="S408">
            <v>37043</v>
          </cell>
          <cell r="V408">
            <v>0</v>
          </cell>
          <cell r="W408">
            <v>750</v>
          </cell>
          <cell r="X408">
            <v>15.203473945409424</v>
          </cell>
          <cell r="Y408">
            <v>254502</v>
          </cell>
          <cell r="Z408">
            <v>0</v>
          </cell>
          <cell r="AA408">
            <v>254502</v>
          </cell>
          <cell r="AB408">
            <v>13575</v>
          </cell>
          <cell r="AC408">
            <v>268077</v>
          </cell>
          <cell r="AD408">
            <v>0</v>
          </cell>
          <cell r="AE408">
            <v>0</v>
          </cell>
          <cell r="AF408">
            <v>0</v>
          </cell>
          <cell r="AG408">
            <v>268077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254502</v>
          </cell>
          <cell r="AM408">
            <v>231034</v>
          </cell>
          <cell r="AN408">
            <v>23468</v>
          </cell>
          <cell r="AO408">
            <v>0</v>
          </cell>
          <cell r="AT408">
            <v>0</v>
          </cell>
          <cell r="AV408">
            <v>23468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23468</v>
          </cell>
          <cell r="BK408">
            <v>23468</v>
          </cell>
          <cell r="BL408">
            <v>0</v>
          </cell>
          <cell r="BN408">
            <v>0</v>
          </cell>
          <cell r="BO408">
            <v>0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32.436019626531113</v>
          </cell>
          <cell r="E409">
            <v>356574</v>
          </cell>
          <cell r="F409">
            <v>28962</v>
          </cell>
          <cell r="G409">
            <v>385536</v>
          </cell>
          <cell r="I409">
            <v>25428</v>
          </cell>
          <cell r="J409" t="str">
            <v/>
          </cell>
          <cell r="K409">
            <v>28962</v>
          </cell>
          <cell r="L409">
            <v>54390</v>
          </cell>
          <cell r="N409">
            <v>331146</v>
          </cell>
          <cell r="P409">
            <v>0</v>
          </cell>
          <cell r="Q409">
            <v>25428</v>
          </cell>
          <cell r="R409">
            <v>28962</v>
          </cell>
          <cell r="S409">
            <v>54390</v>
          </cell>
          <cell r="V409">
            <v>0</v>
          </cell>
          <cell r="W409">
            <v>753</v>
          </cell>
          <cell r="X409">
            <v>32.436019626531113</v>
          </cell>
          <cell r="Y409">
            <v>356574</v>
          </cell>
          <cell r="Z409">
            <v>0</v>
          </cell>
          <cell r="AA409">
            <v>356574</v>
          </cell>
          <cell r="AB409">
            <v>28962</v>
          </cell>
          <cell r="AC409">
            <v>385536</v>
          </cell>
          <cell r="AD409">
            <v>0</v>
          </cell>
          <cell r="AE409">
            <v>0</v>
          </cell>
          <cell r="AF409">
            <v>0</v>
          </cell>
          <cell r="AG409">
            <v>385536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356574</v>
          </cell>
          <cell r="AM409">
            <v>331146</v>
          </cell>
          <cell r="AN409">
            <v>25428</v>
          </cell>
          <cell r="AO409">
            <v>0</v>
          </cell>
          <cell r="AT409">
            <v>0</v>
          </cell>
          <cell r="AV409">
            <v>25428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25428</v>
          </cell>
          <cell r="BK409">
            <v>25428</v>
          </cell>
          <cell r="BL409">
            <v>0</v>
          </cell>
          <cell r="BN409">
            <v>0</v>
          </cell>
          <cell r="BO409">
            <v>0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20.60750607865555</v>
          </cell>
          <cell r="E410">
            <v>263658</v>
          </cell>
          <cell r="F410">
            <v>18402</v>
          </cell>
          <cell r="G410">
            <v>282060</v>
          </cell>
          <cell r="I410">
            <v>4010</v>
          </cell>
          <cell r="J410" t="str">
            <v/>
          </cell>
          <cell r="K410">
            <v>18402</v>
          </cell>
          <cell r="L410">
            <v>22412</v>
          </cell>
          <cell r="N410">
            <v>259648</v>
          </cell>
          <cell r="P410">
            <v>0</v>
          </cell>
          <cell r="Q410">
            <v>4010</v>
          </cell>
          <cell r="R410">
            <v>18402</v>
          </cell>
          <cell r="S410">
            <v>22412</v>
          </cell>
          <cell r="V410">
            <v>0</v>
          </cell>
          <cell r="W410">
            <v>755</v>
          </cell>
          <cell r="X410">
            <v>20.60750607865555</v>
          </cell>
          <cell r="Y410">
            <v>263658</v>
          </cell>
          <cell r="Z410">
            <v>0</v>
          </cell>
          <cell r="AA410">
            <v>263658</v>
          </cell>
          <cell r="AB410">
            <v>18402</v>
          </cell>
          <cell r="AC410">
            <v>282060</v>
          </cell>
          <cell r="AD410">
            <v>0</v>
          </cell>
          <cell r="AE410">
            <v>0</v>
          </cell>
          <cell r="AF410">
            <v>0</v>
          </cell>
          <cell r="AG410">
            <v>282060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263658</v>
          </cell>
          <cell r="AM410">
            <v>259648</v>
          </cell>
          <cell r="AN410">
            <v>4010</v>
          </cell>
          <cell r="AO410">
            <v>0</v>
          </cell>
          <cell r="AT410">
            <v>0</v>
          </cell>
          <cell r="AV410">
            <v>4010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4010</v>
          </cell>
          <cell r="BK410">
            <v>4010</v>
          </cell>
          <cell r="BL410">
            <v>0</v>
          </cell>
          <cell r="BN410">
            <v>0</v>
          </cell>
          <cell r="BO410">
            <v>0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40.368896781849038</v>
          </cell>
          <cell r="E411">
            <v>433032</v>
          </cell>
          <cell r="F411">
            <v>36048</v>
          </cell>
          <cell r="G411">
            <v>469080</v>
          </cell>
          <cell r="I411">
            <v>40947</v>
          </cell>
          <cell r="J411" t="str">
            <v/>
          </cell>
          <cell r="K411">
            <v>36048</v>
          </cell>
          <cell r="L411">
            <v>76995</v>
          </cell>
          <cell r="N411">
            <v>392085</v>
          </cell>
          <cell r="P411">
            <v>0</v>
          </cell>
          <cell r="Q411">
            <v>40947</v>
          </cell>
          <cell r="R411">
            <v>36048</v>
          </cell>
          <cell r="S411">
            <v>76995</v>
          </cell>
          <cell r="V411">
            <v>0</v>
          </cell>
          <cell r="W411">
            <v>760</v>
          </cell>
          <cell r="X411">
            <v>40.368896781849038</v>
          </cell>
          <cell r="Y411">
            <v>433032</v>
          </cell>
          <cell r="Z411">
            <v>0</v>
          </cell>
          <cell r="AA411">
            <v>433032</v>
          </cell>
          <cell r="AB411">
            <v>36048</v>
          </cell>
          <cell r="AC411">
            <v>469080</v>
          </cell>
          <cell r="AD411">
            <v>0</v>
          </cell>
          <cell r="AE411">
            <v>0</v>
          </cell>
          <cell r="AF411">
            <v>0</v>
          </cell>
          <cell r="AG411">
            <v>469080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433032</v>
          </cell>
          <cell r="AM411">
            <v>392085</v>
          </cell>
          <cell r="AN411">
            <v>40947</v>
          </cell>
          <cell r="AO411">
            <v>0</v>
          </cell>
          <cell r="AT411">
            <v>0</v>
          </cell>
          <cell r="AV411">
            <v>40947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40947</v>
          </cell>
          <cell r="BK411">
            <v>40947</v>
          </cell>
          <cell r="BL411">
            <v>0</v>
          </cell>
          <cell r="BN411">
            <v>0</v>
          </cell>
          <cell r="BO411">
            <v>0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1.0894941634241244</v>
          </cell>
          <cell r="E412">
            <v>12537</v>
          </cell>
          <cell r="F412">
            <v>972</v>
          </cell>
          <cell r="G412">
            <v>13509</v>
          </cell>
          <cell r="I412">
            <v>0</v>
          </cell>
          <cell r="J412" t="str">
            <v/>
          </cell>
          <cell r="K412">
            <v>972</v>
          </cell>
          <cell r="L412">
            <v>972</v>
          </cell>
          <cell r="N412">
            <v>12537</v>
          </cell>
          <cell r="P412">
            <v>0</v>
          </cell>
          <cell r="Q412">
            <v>0</v>
          </cell>
          <cell r="R412">
            <v>972</v>
          </cell>
          <cell r="S412">
            <v>972</v>
          </cell>
          <cell r="V412">
            <v>0</v>
          </cell>
          <cell r="W412">
            <v>763</v>
          </cell>
          <cell r="X412">
            <v>1.0894941634241244</v>
          </cell>
          <cell r="Y412">
            <v>12537</v>
          </cell>
          <cell r="Z412">
            <v>0</v>
          </cell>
          <cell r="AA412">
            <v>12537</v>
          </cell>
          <cell r="AB412">
            <v>972</v>
          </cell>
          <cell r="AC412">
            <v>13509</v>
          </cell>
          <cell r="AD412">
            <v>0</v>
          </cell>
          <cell r="AE412">
            <v>0</v>
          </cell>
          <cell r="AF412">
            <v>0</v>
          </cell>
          <cell r="AG412">
            <v>13509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12537</v>
          </cell>
          <cell r="AM412">
            <v>12708</v>
          </cell>
          <cell r="AN412">
            <v>0</v>
          </cell>
          <cell r="AO412">
            <v>0</v>
          </cell>
          <cell r="AT412">
            <v>0</v>
          </cell>
          <cell r="AV412">
            <v>0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 t="str">
            <v/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T413">
            <v>0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3.029776674937966</v>
          </cell>
          <cell r="E414">
            <v>35581</v>
          </cell>
          <cell r="F414">
            <v>2709</v>
          </cell>
          <cell r="G414">
            <v>38290</v>
          </cell>
          <cell r="I414">
            <v>6073</v>
          </cell>
          <cell r="J414" t="str">
            <v/>
          </cell>
          <cell r="K414">
            <v>2709</v>
          </cell>
          <cell r="L414">
            <v>8782</v>
          </cell>
          <cell r="N414">
            <v>29508</v>
          </cell>
          <cell r="P414">
            <v>0</v>
          </cell>
          <cell r="Q414">
            <v>6073</v>
          </cell>
          <cell r="R414">
            <v>2709</v>
          </cell>
          <cell r="S414">
            <v>8782</v>
          </cell>
          <cell r="V414">
            <v>0</v>
          </cell>
          <cell r="W414">
            <v>766</v>
          </cell>
          <cell r="X414">
            <v>3.029776674937966</v>
          </cell>
          <cell r="Y414">
            <v>35581</v>
          </cell>
          <cell r="Z414">
            <v>0</v>
          </cell>
          <cell r="AA414">
            <v>35581</v>
          </cell>
          <cell r="AB414">
            <v>2709</v>
          </cell>
          <cell r="AC414">
            <v>38290</v>
          </cell>
          <cell r="AD414">
            <v>0</v>
          </cell>
          <cell r="AE414">
            <v>0</v>
          </cell>
          <cell r="AF414">
            <v>0</v>
          </cell>
          <cell r="AG414">
            <v>38290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35581</v>
          </cell>
          <cell r="AM414">
            <v>29508</v>
          </cell>
          <cell r="AN414">
            <v>6073</v>
          </cell>
          <cell r="AO414">
            <v>0</v>
          </cell>
          <cell r="AT414">
            <v>0</v>
          </cell>
          <cell r="AV414">
            <v>6073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6073</v>
          </cell>
          <cell r="BK414">
            <v>6073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8.9065467266366749</v>
          </cell>
          <cell r="E415">
            <v>94016</v>
          </cell>
          <cell r="F415">
            <v>7955</v>
          </cell>
          <cell r="G415">
            <v>101971</v>
          </cell>
          <cell r="I415">
            <v>0</v>
          </cell>
          <cell r="J415" t="str">
            <v/>
          </cell>
          <cell r="K415">
            <v>7955</v>
          </cell>
          <cell r="L415">
            <v>7955</v>
          </cell>
          <cell r="N415">
            <v>94016</v>
          </cell>
          <cell r="P415">
            <v>0</v>
          </cell>
          <cell r="Q415">
            <v>0</v>
          </cell>
          <cell r="R415">
            <v>7955</v>
          </cell>
          <cell r="S415">
            <v>7955</v>
          </cell>
          <cell r="V415">
            <v>0</v>
          </cell>
          <cell r="W415">
            <v>767</v>
          </cell>
          <cell r="X415">
            <v>8.9065467266366749</v>
          </cell>
          <cell r="Y415">
            <v>94016</v>
          </cell>
          <cell r="Z415">
            <v>0</v>
          </cell>
          <cell r="AA415">
            <v>94016</v>
          </cell>
          <cell r="AB415">
            <v>7955</v>
          </cell>
          <cell r="AC415">
            <v>101971</v>
          </cell>
          <cell r="AD415">
            <v>0</v>
          </cell>
          <cell r="AE415">
            <v>0</v>
          </cell>
          <cell r="AF415">
            <v>0</v>
          </cell>
          <cell r="AG415">
            <v>101971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94016</v>
          </cell>
          <cell r="AM415">
            <v>94177</v>
          </cell>
          <cell r="AN415">
            <v>0</v>
          </cell>
          <cell r="AO415">
            <v>0</v>
          </cell>
          <cell r="AT415">
            <v>0</v>
          </cell>
          <cell r="AV415">
            <v>0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52.114558472553689</v>
          </cell>
          <cell r="E417">
            <v>625494</v>
          </cell>
          <cell r="F417">
            <v>46534</v>
          </cell>
          <cell r="G417">
            <v>672028</v>
          </cell>
          <cell r="I417">
            <v>31889</v>
          </cell>
          <cell r="J417" t="str">
            <v/>
          </cell>
          <cell r="K417">
            <v>46534</v>
          </cell>
          <cell r="L417">
            <v>78423</v>
          </cell>
          <cell r="N417">
            <v>593605</v>
          </cell>
          <cell r="P417">
            <v>0</v>
          </cell>
          <cell r="Q417">
            <v>31889</v>
          </cell>
          <cell r="R417">
            <v>46534</v>
          </cell>
          <cell r="S417">
            <v>78423</v>
          </cell>
          <cell r="V417">
            <v>0</v>
          </cell>
          <cell r="W417">
            <v>773</v>
          </cell>
          <cell r="X417">
            <v>52.114558472553689</v>
          </cell>
          <cell r="Y417">
            <v>625494</v>
          </cell>
          <cell r="Z417">
            <v>0</v>
          </cell>
          <cell r="AA417">
            <v>625494</v>
          </cell>
          <cell r="AB417">
            <v>46534</v>
          </cell>
          <cell r="AC417">
            <v>672028</v>
          </cell>
          <cell r="AD417">
            <v>0</v>
          </cell>
          <cell r="AE417">
            <v>0</v>
          </cell>
          <cell r="AF417">
            <v>0</v>
          </cell>
          <cell r="AG417">
            <v>672028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625494</v>
          </cell>
          <cell r="AM417">
            <v>593605</v>
          </cell>
          <cell r="AN417">
            <v>31889</v>
          </cell>
          <cell r="AO417">
            <v>0</v>
          </cell>
          <cell r="AT417">
            <v>0</v>
          </cell>
          <cell r="AV417">
            <v>31889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31889</v>
          </cell>
          <cell r="BK417">
            <v>31889</v>
          </cell>
          <cell r="BL417">
            <v>0</v>
          </cell>
          <cell r="BN417">
            <v>0</v>
          </cell>
          <cell r="BO417">
            <v>0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45.50561797752809</v>
          </cell>
          <cell r="E418">
            <v>984299.35679999995</v>
          </cell>
          <cell r="F418">
            <v>40635</v>
          </cell>
          <cell r="G418">
            <v>1024934.3568</v>
          </cell>
          <cell r="I418">
            <v>44138.836799999815</v>
          </cell>
          <cell r="J418" t="str">
            <v/>
          </cell>
          <cell r="K418">
            <v>40635</v>
          </cell>
          <cell r="L418">
            <v>84773.836799999815</v>
          </cell>
          <cell r="N418">
            <v>940160.52000000014</v>
          </cell>
          <cell r="P418">
            <v>0</v>
          </cell>
          <cell r="Q418">
            <v>44138.836799999815</v>
          </cell>
          <cell r="R418">
            <v>40635</v>
          </cell>
          <cell r="S418">
            <v>84773.836799999815</v>
          </cell>
          <cell r="V418">
            <v>0</v>
          </cell>
          <cell r="W418">
            <v>774</v>
          </cell>
          <cell r="X418">
            <v>45.50561797752809</v>
          </cell>
          <cell r="Y418">
            <v>1337319</v>
          </cell>
          <cell r="Z418">
            <v>353019.64320000011</v>
          </cell>
          <cell r="AA418">
            <v>984299.35679999995</v>
          </cell>
          <cell r="AB418">
            <v>40635</v>
          </cell>
          <cell r="AC418">
            <v>1024934.3568</v>
          </cell>
          <cell r="AD418">
            <v>0</v>
          </cell>
          <cell r="AE418">
            <v>0</v>
          </cell>
          <cell r="AF418">
            <v>0</v>
          </cell>
          <cell r="AG418">
            <v>1024934.3568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984299.35679999995</v>
          </cell>
          <cell r="AM418">
            <v>940160.52000000014</v>
          </cell>
          <cell r="AN418">
            <v>44138.836799999815</v>
          </cell>
          <cell r="AO418">
            <v>0</v>
          </cell>
          <cell r="AT418">
            <v>0</v>
          </cell>
          <cell r="AV418">
            <v>44138.836799999815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44138.836799999815</v>
          </cell>
          <cell r="BK418">
            <v>44138.836799999815</v>
          </cell>
          <cell r="BL418">
            <v>0</v>
          </cell>
          <cell r="BN418">
            <v>0</v>
          </cell>
          <cell r="BO418">
            <v>0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39.505643407569032</v>
          </cell>
          <cell r="E419">
            <v>398709</v>
          </cell>
          <cell r="F419">
            <v>35275</v>
          </cell>
          <cell r="G419">
            <v>433984</v>
          </cell>
          <cell r="I419">
            <v>10750</v>
          </cell>
          <cell r="J419" t="str">
            <v/>
          </cell>
          <cell r="K419">
            <v>35275</v>
          </cell>
          <cell r="L419">
            <v>46025</v>
          </cell>
          <cell r="N419">
            <v>387959</v>
          </cell>
          <cell r="P419">
            <v>0</v>
          </cell>
          <cell r="Q419">
            <v>10750</v>
          </cell>
          <cell r="R419">
            <v>35275</v>
          </cell>
          <cell r="S419">
            <v>46025</v>
          </cell>
          <cell r="V419">
            <v>0</v>
          </cell>
          <cell r="W419">
            <v>775</v>
          </cell>
          <cell r="X419">
            <v>39.505643407569032</v>
          </cell>
          <cell r="Y419">
            <v>398709</v>
          </cell>
          <cell r="Z419">
            <v>0</v>
          </cell>
          <cell r="AA419">
            <v>398709</v>
          </cell>
          <cell r="AB419">
            <v>35275</v>
          </cell>
          <cell r="AC419">
            <v>433984</v>
          </cell>
          <cell r="AD419">
            <v>0</v>
          </cell>
          <cell r="AE419">
            <v>0</v>
          </cell>
          <cell r="AF419">
            <v>0</v>
          </cell>
          <cell r="AG419">
            <v>433984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398709</v>
          </cell>
          <cell r="AM419">
            <v>387959</v>
          </cell>
          <cell r="AN419">
            <v>10750</v>
          </cell>
          <cell r="AO419">
            <v>0</v>
          </cell>
          <cell r="AT419">
            <v>0</v>
          </cell>
          <cell r="AV419">
            <v>10750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10750</v>
          </cell>
          <cell r="BK419">
            <v>10750</v>
          </cell>
          <cell r="BL419">
            <v>0</v>
          </cell>
          <cell r="BN419">
            <v>0</v>
          </cell>
          <cell r="BO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 t="str">
            <v/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T420">
            <v>0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29.330752005642246</v>
          </cell>
          <cell r="E421">
            <v>322221</v>
          </cell>
          <cell r="F421">
            <v>26190</v>
          </cell>
          <cell r="G421">
            <v>348411</v>
          </cell>
          <cell r="I421">
            <v>73483</v>
          </cell>
          <cell r="J421" t="str">
            <v/>
          </cell>
          <cell r="K421">
            <v>26190</v>
          </cell>
          <cell r="L421">
            <v>99673</v>
          </cell>
          <cell r="N421">
            <v>248738</v>
          </cell>
          <cell r="P421">
            <v>0</v>
          </cell>
          <cell r="Q421">
            <v>73483</v>
          </cell>
          <cell r="R421">
            <v>26190</v>
          </cell>
          <cell r="S421">
            <v>99673</v>
          </cell>
          <cell r="V421">
            <v>0</v>
          </cell>
          <cell r="W421">
            <v>780</v>
          </cell>
          <cell r="X421">
            <v>29.330752005642246</v>
          </cell>
          <cell r="Y421">
            <v>322221</v>
          </cell>
          <cell r="Z421">
            <v>0</v>
          </cell>
          <cell r="AA421">
            <v>322221</v>
          </cell>
          <cell r="AB421">
            <v>26190</v>
          </cell>
          <cell r="AC421">
            <v>348411</v>
          </cell>
          <cell r="AD421">
            <v>0</v>
          </cell>
          <cell r="AE421">
            <v>0</v>
          </cell>
          <cell r="AF421">
            <v>0</v>
          </cell>
          <cell r="AG421">
            <v>348411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322221</v>
          </cell>
          <cell r="AM421">
            <v>248738</v>
          </cell>
          <cell r="AN421">
            <v>73483</v>
          </cell>
          <cell r="AO421">
            <v>0</v>
          </cell>
          <cell r="AT421">
            <v>0</v>
          </cell>
          <cell r="AV421">
            <v>73483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73483</v>
          </cell>
          <cell r="BK421">
            <v>73483</v>
          </cell>
          <cell r="BL421">
            <v>0</v>
          </cell>
          <cell r="BN421">
            <v>0</v>
          </cell>
          <cell r="BO421">
            <v>0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T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T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T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T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T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T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T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T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T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T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T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T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T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T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T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T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T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T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T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T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T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T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T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T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-915</v>
          </cell>
        </row>
        <row r="450">
          <cell r="A450">
            <v>999</v>
          </cell>
          <cell r="C450" t="str">
            <v>STATE TOTALS</v>
          </cell>
          <cell r="D450">
            <v>39376.000000000007</v>
          </cell>
          <cell r="E450">
            <v>498872637.35680002</v>
          </cell>
          <cell r="F450">
            <v>35162669</v>
          </cell>
          <cell r="G450">
            <v>534035306.35680002</v>
          </cell>
          <cell r="I450">
            <v>58455317.336800002</v>
          </cell>
          <cell r="J450" t="str">
            <v>--</v>
          </cell>
          <cell r="K450">
            <v>35162669</v>
          </cell>
          <cell r="L450">
            <v>93617986.336799994</v>
          </cell>
          <cell r="N450">
            <v>440417320.01999998</v>
          </cell>
          <cell r="P450">
            <v>0</v>
          </cell>
          <cell r="Q450">
            <v>58455317.336800002</v>
          </cell>
          <cell r="R450">
            <v>35162669</v>
          </cell>
          <cell r="S450">
            <v>93617986.336799994</v>
          </cell>
          <cell r="W450">
            <v>440</v>
          </cell>
          <cell r="X450">
            <v>39376.000000000007</v>
          </cell>
          <cell r="Y450">
            <v>499225657</v>
          </cell>
          <cell r="Z450">
            <v>353019.64320000011</v>
          </cell>
          <cell r="AA450">
            <v>498872637.35680002</v>
          </cell>
          <cell r="AB450">
            <v>35162669</v>
          </cell>
          <cell r="AC450">
            <v>534035306.35680002</v>
          </cell>
          <cell r="AD450">
            <v>0</v>
          </cell>
          <cell r="AE450">
            <v>0</v>
          </cell>
          <cell r="AF450">
            <v>0</v>
          </cell>
          <cell r="AG450">
            <v>534035306.35680002</v>
          </cell>
          <cell r="AI450">
            <v>999</v>
          </cell>
          <cell r="AJ450" t="str">
            <v>S T A T E    T O T A L S</v>
          </cell>
          <cell r="AL450">
            <v>498872637.35680002</v>
          </cell>
          <cell r="AM450">
            <v>456801824.51999998</v>
          </cell>
          <cell r="AN450">
            <v>42448166.836800002</v>
          </cell>
          <cell r="AO450">
            <v>16007150.5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58455317.336800002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42448166.836800002</v>
          </cell>
          <cell r="BK450">
            <v>42448166.836800002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T450" t="str">
            <v>--</v>
          </cell>
          <cell r="BU450">
            <v>-999</v>
          </cell>
        </row>
      </sheetData>
      <sheetData sheetId="17">
        <row r="10">
          <cell r="A10">
            <v>1</v>
          </cell>
          <cell r="B10">
            <v>1</v>
          </cell>
          <cell r="C10" t="str">
            <v>ABINGTON</v>
          </cell>
          <cell r="D10">
            <v>47.6889199175911</v>
          </cell>
          <cell r="E10">
            <v>548068</v>
          </cell>
          <cell r="F10">
            <v>42597</v>
          </cell>
          <cell r="G10">
            <v>590665</v>
          </cell>
          <cell r="I10">
            <v>70365</v>
          </cell>
          <cell r="J10" t="str">
            <v/>
          </cell>
          <cell r="K10">
            <v>42597</v>
          </cell>
          <cell r="L10">
            <v>112962</v>
          </cell>
          <cell r="N10">
            <v>477703</v>
          </cell>
          <cell r="P10">
            <v>0</v>
          </cell>
          <cell r="Q10">
            <v>70365</v>
          </cell>
          <cell r="R10">
            <v>42597</v>
          </cell>
          <cell r="S10">
            <v>112962</v>
          </cell>
          <cell r="V10">
            <v>0</v>
          </cell>
          <cell r="W10">
            <v>1</v>
          </cell>
          <cell r="X10">
            <v>47.6889199175911</v>
          </cell>
          <cell r="Y10">
            <v>548068</v>
          </cell>
          <cell r="Z10">
            <v>0</v>
          </cell>
          <cell r="AA10">
            <v>548068</v>
          </cell>
          <cell r="AB10">
            <v>42597</v>
          </cell>
          <cell r="AC10">
            <v>590665</v>
          </cell>
          <cell r="AD10">
            <v>0</v>
          </cell>
          <cell r="AE10">
            <v>0</v>
          </cell>
          <cell r="AF10">
            <v>0</v>
          </cell>
          <cell r="AG10">
            <v>590665</v>
          </cell>
          <cell r="AI10">
            <v>1</v>
          </cell>
          <cell r="AJ10">
            <v>1</v>
          </cell>
          <cell r="AK10" t="str">
            <v>ABINGTON</v>
          </cell>
          <cell r="AL10">
            <v>548068</v>
          </cell>
          <cell r="AM10">
            <v>477703</v>
          </cell>
          <cell r="AN10">
            <v>70365</v>
          </cell>
          <cell r="AO10">
            <v>0</v>
          </cell>
          <cell r="AP10">
            <v>0</v>
          </cell>
          <cell r="AT10">
            <v>0</v>
          </cell>
          <cell r="AV10">
            <v>70365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70365</v>
          </cell>
          <cell r="BK10">
            <v>70365</v>
          </cell>
          <cell r="BL10">
            <v>0</v>
          </cell>
          <cell r="BN10">
            <v>0</v>
          </cell>
          <cell r="BO10">
            <v>0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T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 t="str">
            <v/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T12">
            <v>0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T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18.748934487844959</v>
          </cell>
          <cell r="E14">
            <v>253758</v>
          </cell>
          <cell r="F14">
            <v>16742</v>
          </cell>
          <cell r="G14">
            <v>270500</v>
          </cell>
          <cell r="I14">
            <v>36075</v>
          </cell>
          <cell r="J14" t="str">
            <v/>
          </cell>
          <cell r="K14">
            <v>16742</v>
          </cell>
          <cell r="L14">
            <v>52817</v>
          </cell>
          <cell r="N14">
            <v>217683</v>
          </cell>
          <cell r="P14">
            <v>0</v>
          </cell>
          <cell r="Q14">
            <v>36075</v>
          </cell>
          <cell r="R14">
            <v>16742</v>
          </cell>
          <cell r="S14">
            <v>52817</v>
          </cell>
          <cell r="V14">
            <v>0</v>
          </cell>
          <cell r="W14">
            <v>5</v>
          </cell>
          <cell r="X14">
            <v>18.748934487844959</v>
          </cell>
          <cell r="Y14">
            <v>253758</v>
          </cell>
          <cell r="Z14">
            <v>0</v>
          </cell>
          <cell r="AA14">
            <v>253758</v>
          </cell>
          <cell r="AB14">
            <v>16742</v>
          </cell>
          <cell r="AC14">
            <v>270500</v>
          </cell>
          <cell r="AD14">
            <v>0</v>
          </cell>
          <cell r="AE14">
            <v>0</v>
          </cell>
          <cell r="AF14">
            <v>0</v>
          </cell>
          <cell r="AG14">
            <v>270500</v>
          </cell>
          <cell r="AI14">
            <v>5</v>
          </cell>
          <cell r="AJ14">
            <v>5</v>
          </cell>
          <cell r="AK14" t="str">
            <v>AGAWAM</v>
          </cell>
          <cell r="AL14">
            <v>253758</v>
          </cell>
          <cell r="AM14">
            <v>217683</v>
          </cell>
          <cell r="AN14">
            <v>36075</v>
          </cell>
          <cell r="AO14">
            <v>0</v>
          </cell>
          <cell r="AP14">
            <v>0</v>
          </cell>
          <cell r="AT14">
            <v>0</v>
          </cell>
          <cell r="AV14">
            <v>36075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36075</v>
          </cell>
          <cell r="BK14">
            <v>36075</v>
          </cell>
          <cell r="BL14">
            <v>0</v>
          </cell>
          <cell r="BN14">
            <v>0</v>
          </cell>
          <cell r="BO14">
            <v>0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T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558018</v>
          </cell>
          <cell r="F16">
            <v>48222</v>
          </cell>
          <cell r="G16">
            <v>606240</v>
          </cell>
          <cell r="I16">
            <v>0</v>
          </cell>
          <cell r="J16" t="str">
            <v/>
          </cell>
          <cell r="K16">
            <v>48222</v>
          </cell>
          <cell r="L16">
            <v>48222</v>
          </cell>
          <cell r="N16">
            <v>558018</v>
          </cell>
          <cell r="P16">
            <v>0</v>
          </cell>
          <cell r="Q16">
            <v>0</v>
          </cell>
          <cell r="R16">
            <v>48222</v>
          </cell>
          <cell r="S16">
            <v>48222</v>
          </cell>
          <cell r="V16">
            <v>0</v>
          </cell>
          <cell r="W16">
            <v>7</v>
          </cell>
          <cell r="X16">
            <v>54</v>
          </cell>
          <cell r="Y16">
            <v>558018</v>
          </cell>
          <cell r="Z16">
            <v>0</v>
          </cell>
          <cell r="AA16">
            <v>558018</v>
          </cell>
          <cell r="AB16">
            <v>48222</v>
          </cell>
          <cell r="AC16">
            <v>606240</v>
          </cell>
          <cell r="AD16">
            <v>0</v>
          </cell>
          <cell r="AE16">
            <v>0</v>
          </cell>
          <cell r="AF16">
            <v>0</v>
          </cell>
          <cell r="AG16">
            <v>606240</v>
          </cell>
          <cell r="AI16">
            <v>7</v>
          </cell>
          <cell r="AJ16">
            <v>7</v>
          </cell>
          <cell r="AK16" t="str">
            <v>AMESBURY</v>
          </cell>
          <cell r="AL16">
            <v>558018</v>
          </cell>
          <cell r="AM16">
            <v>570831</v>
          </cell>
          <cell r="AN16">
            <v>0</v>
          </cell>
          <cell r="AO16">
            <v>0</v>
          </cell>
          <cell r="AP16">
            <v>0</v>
          </cell>
          <cell r="AT16">
            <v>0</v>
          </cell>
          <cell r="AV16">
            <v>0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0</v>
          </cell>
          <cell r="BO16">
            <v>0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97.526778870548071</v>
          </cell>
          <cell r="E17">
            <v>1736049</v>
          </cell>
          <cell r="F17">
            <v>87087</v>
          </cell>
          <cell r="G17">
            <v>1823136</v>
          </cell>
          <cell r="I17">
            <v>287825</v>
          </cell>
          <cell r="J17" t="str">
            <v/>
          </cell>
          <cell r="K17">
            <v>87087</v>
          </cell>
          <cell r="L17">
            <v>374912</v>
          </cell>
          <cell r="N17">
            <v>1448224</v>
          </cell>
          <cell r="P17">
            <v>0</v>
          </cell>
          <cell r="Q17">
            <v>287825</v>
          </cell>
          <cell r="R17">
            <v>87087</v>
          </cell>
          <cell r="S17">
            <v>374912</v>
          </cell>
          <cell r="V17">
            <v>0</v>
          </cell>
          <cell r="W17">
            <v>8</v>
          </cell>
          <cell r="X17">
            <v>97.526778870548071</v>
          </cell>
          <cell r="Y17">
            <v>1736049</v>
          </cell>
          <cell r="Z17">
            <v>0</v>
          </cell>
          <cell r="AA17">
            <v>1736049</v>
          </cell>
          <cell r="AB17">
            <v>87087</v>
          </cell>
          <cell r="AC17">
            <v>1823136</v>
          </cell>
          <cell r="AD17">
            <v>0</v>
          </cell>
          <cell r="AE17">
            <v>0</v>
          </cell>
          <cell r="AF17">
            <v>0</v>
          </cell>
          <cell r="AG17">
            <v>1823136</v>
          </cell>
          <cell r="AI17">
            <v>8</v>
          </cell>
          <cell r="AJ17">
            <v>8</v>
          </cell>
          <cell r="AK17" t="str">
            <v>AMHERST</v>
          </cell>
          <cell r="AL17">
            <v>1736049</v>
          </cell>
          <cell r="AM17">
            <v>1448224</v>
          </cell>
          <cell r="AN17">
            <v>287825</v>
          </cell>
          <cell r="AO17">
            <v>0</v>
          </cell>
          <cell r="AP17">
            <v>0</v>
          </cell>
          <cell r="AT17">
            <v>0</v>
          </cell>
          <cell r="AV17">
            <v>287825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287825</v>
          </cell>
          <cell r="BK17">
            <v>287825</v>
          </cell>
          <cell r="BL17">
            <v>0</v>
          </cell>
          <cell r="BN17">
            <v>0</v>
          </cell>
          <cell r="BO17">
            <v>0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12.431143978296493</v>
          </cell>
          <cell r="E18">
            <v>197228</v>
          </cell>
          <cell r="F18">
            <v>11107</v>
          </cell>
          <cell r="G18">
            <v>208335</v>
          </cell>
          <cell r="I18">
            <v>11058</v>
          </cell>
          <cell r="J18" t="str">
            <v/>
          </cell>
          <cell r="K18">
            <v>11107</v>
          </cell>
          <cell r="L18">
            <v>22165</v>
          </cell>
          <cell r="N18">
            <v>186170</v>
          </cell>
          <cell r="P18">
            <v>0</v>
          </cell>
          <cell r="Q18">
            <v>11058</v>
          </cell>
          <cell r="R18">
            <v>11107</v>
          </cell>
          <cell r="S18">
            <v>22165</v>
          </cell>
          <cell r="V18">
            <v>0</v>
          </cell>
          <cell r="W18">
            <v>9</v>
          </cell>
          <cell r="X18">
            <v>12.431143978296493</v>
          </cell>
          <cell r="Y18">
            <v>197228</v>
          </cell>
          <cell r="Z18">
            <v>0</v>
          </cell>
          <cell r="AA18">
            <v>197228</v>
          </cell>
          <cell r="AB18">
            <v>11107</v>
          </cell>
          <cell r="AC18">
            <v>208335</v>
          </cell>
          <cell r="AD18">
            <v>0</v>
          </cell>
          <cell r="AE18">
            <v>0</v>
          </cell>
          <cell r="AF18">
            <v>0</v>
          </cell>
          <cell r="AG18">
            <v>208335</v>
          </cell>
          <cell r="AI18">
            <v>9</v>
          </cell>
          <cell r="AJ18">
            <v>9</v>
          </cell>
          <cell r="AK18" t="str">
            <v>ANDOVER</v>
          </cell>
          <cell r="AL18">
            <v>197228</v>
          </cell>
          <cell r="AM18">
            <v>186170</v>
          </cell>
          <cell r="AN18">
            <v>11058</v>
          </cell>
          <cell r="AO18">
            <v>0</v>
          </cell>
          <cell r="AP18">
            <v>0</v>
          </cell>
          <cell r="AT18">
            <v>0</v>
          </cell>
          <cell r="AV18">
            <v>11058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11058</v>
          </cell>
          <cell r="BK18">
            <v>11058</v>
          </cell>
          <cell r="BL18">
            <v>0</v>
          </cell>
          <cell r="BN18">
            <v>0</v>
          </cell>
          <cell r="BO18">
            <v>0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7.6311153573314119</v>
          </cell>
          <cell r="E19">
            <v>102736</v>
          </cell>
          <cell r="F19">
            <v>6811</v>
          </cell>
          <cell r="G19">
            <v>109547</v>
          </cell>
          <cell r="I19">
            <v>3512</v>
          </cell>
          <cell r="J19" t="str">
            <v/>
          </cell>
          <cell r="K19">
            <v>6811</v>
          </cell>
          <cell r="L19">
            <v>10323</v>
          </cell>
          <cell r="N19">
            <v>99224</v>
          </cell>
          <cell r="P19">
            <v>0</v>
          </cell>
          <cell r="Q19">
            <v>3512</v>
          </cell>
          <cell r="R19">
            <v>6811</v>
          </cell>
          <cell r="S19">
            <v>10323</v>
          </cell>
          <cell r="V19">
            <v>0</v>
          </cell>
          <cell r="W19">
            <v>10</v>
          </cell>
          <cell r="X19">
            <v>7.6311153573314119</v>
          </cell>
          <cell r="Y19">
            <v>102736</v>
          </cell>
          <cell r="Z19">
            <v>0</v>
          </cell>
          <cell r="AA19">
            <v>102736</v>
          </cell>
          <cell r="AB19">
            <v>6811</v>
          </cell>
          <cell r="AC19">
            <v>109547</v>
          </cell>
          <cell r="AD19">
            <v>0</v>
          </cell>
          <cell r="AE19">
            <v>0</v>
          </cell>
          <cell r="AF19">
            <v>0</v>
          </cell>
          <cell r="AG19">
            <v>109547</v>
          </cell>
          <cell r="AI19">
            <v>10</v>
          </cell>
          <cell r="AJ19">
            <v>10</v>
          </cell>
          <cell r="AK19" t="str">
            <v>ARLINGTON</v>
          </cell>
          <cell r="AL19">
            <v>102736</v>
          </cell>
          <cell r="AM19">
            <v>99224</v>
          </cell>
          <cell r="AN19">
            <v>3512</v>
          </cell>
          <cell r="AO19">
            <v>0</v>
          </cell>
          <cell r="AP19">
            <v>0</v>
          </cell>
          <cell r="AT19">
            <v>0</v>
          </cell>
          <cell r="AV19">
            <v>3512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3512</v>
          </cell>
          <cell r="BK19">
            <v>3512</v>
          </cell>
          <cell r="BL19">
            <v>0</v>
          </cell>
          <cell r="BN19">
            <v>0</v>
          </cell>
          <cell r="BO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T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T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T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68.696980215203041</v>
          </cell>
          <cell r="E23">
            <v>841954</v>
          </cell>
          <cell r="F23">
            <v>61349</v>
          </cell>
          <cell r="G23">
            <v>903303</v>
          </cell>
          <cell r="I23">
            <v>472</v>
          </cell>
          <cell r="J23" t="str">
            <v/>
          </cell>
          <cell r="K23">
            <v>61349</v>
          </cell>
          <cell r="L23">
            <v>61821</v>
          </cell>
          <cell r="N23">
            <v>841482</v>
          </cell>
          <cell r="P23">
            <v>0</v>
          </cell>
          <cell r="Q23">
            <v>472</v>
          </cell>
          <cell r="R23">
            <v>61349</v>
          </cell>
          <cell r="S23">
            <v>61821</v>
          </cell>
          <cell r="V23">
            <v>0</v>
          </cell>
          <cell r="W23">
            <v>14</v>
          </cell>
          <cell r="X23">
            <v>68.696980215203041</v>
          </cell>
          <cell r="Y23">
            <v>841954</v>
          </cell>
          <cell r="Z23">
            <v>0</v>
          </cell>
          <cell r="AA23">
            <v>841954</v>
          </cell>
          <cell r="AB23">
            <v>61349</v>
          </cell>
          <cell r="AC23">
            <v>903303</v>
          </cell>
          <cell r="AD23">
            <v>0</v>
          </cell>
          <cell r="AE23">
            <v>0</v>
          </cell>
          <cell r="AF23">
            <v>0</v>
          </cell>
          <cell r="AG23">
            <v>903303</v>
          </cell>
          <cell r="AI23">
            <v>14</v>
          </cell>
          <cell r="AJ23">
            <v>14</v>
          </cell>
          <cell r="AK23" t="str">
            <v>ASHLAND</v>
          </cell>
          <cell r="AL23">
            <v>841954</v>
          </cell>
          <cell r="AM23">
            <v>841482</v>
          </cell>
          <cell r="AN23">
            <v>472</v>
          </cell>
          <cell r="AO23">
            <v>0</v>
          </cell>
          <cell r="AP23">
            <v>0</v>
          </cell>
          <cell r="AT23">
            <v>0</v>
          </cell>
          <cell r="AV23">
            <v>472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472</v>
          </cell>
          <cell r="BK23">
            <v>472</v>
          </cell>
          <cell r="BL23">
            <v>0</v>
          </cell>
          <cell r="BN23">
            <v>0</v>
          </cell>
          <cell r="BO23">
            <v>0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T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317.08851835456517</v>
          </cell>
          <cell r="E25">
            <v>2936071</v>
          </cell>
          <cell r="F25">
            <v>283154</v>
          </cell>
          <cell r="G25">
            <v>3219225</v>
          </cell>
          <cell r="I25">
            <v>119813</v>
          </cell>
          <cell r="J25" t="str">
            <v/>
          </cell>
          <cell r="K25">
            <v>283154</v>
          </cell>
          <cell r="L25">
            <v>402967</v>
          </cell>
          <cell r="N25">
            <v>2816258</v>
          </cell>
          <cell r="P25">
            <v>0</v>
          </cell>
          <cell r="Q25">
            <v>119813</v>
          </cell>
          <cell r="R25">
            <v>283154</v>
          </cell>
          <cell r="S25">
            <v>402967</v>
          </cell>
          <cell r="V25">
            <v>0</v>
          </cell>
          <cell r="W25">
            <v>16</v>
          </cell>
          <cell r="X25">
            <v>317.08851835456517</v>
          </cell>
          <cell r="Y25">
            <v>2936071</v>
          </cell>
          <cell r="Z25">
            <v>0</v>
          </cell>
          <cell r="AA25">
            <v>2936071</v>
          </cell>
          <cell r="AB25">
            <v>283154</v>
          </cell>
          <cell r="AC25">
            <v>3219225</v>
          </cell>
          <cell r="AD25">
            <v>0</v>
          </cell>
          <cell r="AE25">
            <v>0</v>
          </cell>
          <cell r="AF25">
            <v>0</v>
          </cell>
          <cell r="AG25">
            <v>3219225</v>
          </cell>
          <cell r="AI25">
            <v>16</v>
          </cell>
          <cell r="AJ25">
            <v>16</v>
          </cell>
          <cell r="AK25" t="str">
            <v>ATTLEBORO</v>
          </cell>
          <cell r="AL25">
            <v>2936071</v>
          </cell>
          <cell r="AM25">
            <v>2816258</v>
          </cell>
          <cell r="AN25">
            <v>119813</v>
          </cell>
          <cell r="AO25">
            <v>0</v>
          </cell>
          <cell r="AP25">
            <v>0</v>
          </cell>
          <cell r="AT25">
            <v>0</v>
          </cell>
          <cell r="AV25">
            <v>119813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119813</v>
          </cell>
          <cell r="BK25">
            <v>119813</v>
          </cell>
          <cell r="BL25">
            <v>0</v>
          </cell>
          <cell r="BN25">
            <v>0</v>
          </cell>
          <cell r="BO25">
            <v>0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13.976744186046512</v>
          </cell>
          <cell r="E26">
            <v>184386</v>
          </cell>
          <cell r="F26">
            <v>12484</v>
          </cell>
          <cell r="G26">
            <v>196870</v>
          </cell>
          <cell r="I26">
            <v>0</v>
          </cell>
          <cell r="J26" t="str">
            <v/>
          </cell>
          <cell r="K26">
            <v>12484</v>
          </cell>
          <cell r="L26">
            <v>12484</v>
          </cell>
          <cell r="N26">
            <v>184386</v>
          </cell>
          <cell r="P26">
            <v>0</v>
          </cell>
          <cell r="Q26">
            <v>0</v>
          </cell>
          <cell r="R26">
            <v>12484</v>
          </cell>
          <cell r="S26">
            <v>12484</v>
          </cell>
          <cell r="V26">
            <v>0</v>
          </cell>
          <cell r="W26">
            <v>17</v>
          </cell>
          <cell r="X26">
            <v>13.976744186046512</v>
          </cell>
          <cell r="Y26">
            <v>184386</v>
          </cell>
          <cell r="Z26">
            <v>0</v>
          </cell>
          <cell r="AA26">
            <v>184386</v>
          </cell>
          <cell r="AB26">
            <v>12484</v>
          </cell>
          <cell r="AC26">
            <v>196870</v>
          </cell>
          <cell r="AD26">
            <v>0</v>
          </cell>
          <cell r="AE26">
            <v>0</v>
          </cell>
          <cell r="AF26">
            <v>0</v>
          </cell>
          <cell r="AG26">
            <v>196870</v>
          </cell>
          <cell r="AI26">
            <v>17</v>
          </cell>
          <cell r="AJ26">
            <v>17</v>
          </cell>
          <cell r="AK26" t="str">
            <v>AUBURN</v>
          </cell>
          <cell r="AL26">
            <v>184386</v>
          </cell>
          <cell r="AM26">
            <v>191369</v>
          </cell>
          <cell r="AN26">
            <v>0</v>
          </cell>
          <cell r="AO26">
            <v>0</v>
          </cell>
          <cell r="AP26">
            <v>0</v>
          </cell>
          <cell r="AT26">
            <v>0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9.3227091633466141</v>
          </cell>
          <cell r="E27">
            <v>163956</v>
          </cell>
          <cell r="F27">
            <v>8320</v>
          </cell>
          <cell r="G27">
            <v>172276</v>
          </cell>
          <cell r="I27">
            <v>31170</v>
          </cell>
          <cell r="J27" t="str">
            <v/>
          </cell>
          <cell r="K27">
            <v>8320</v>
          </cell>
          <cell r="L27">
            <v>39490</v>
          </cell>
          <cell r="N27">
            <v>132786</v>
          </cell>
          <cell r="P27">
            <v>0</v>
          </cell>
          <cell r="Q27">
            <v>31170</v>
          </cell>
          <cell r="R27">
            <v>8320</v>
          </cell>
          <cell r="S27">
            <v>39490</v>
          </cell>
          <cell r="V27">
            <v>0</v>
          </cell>
          <cell r="W27">
            <v>18</v>
          </cell>
          <cell r="X27">
            <v>9.3227091633466141</v>
          </cell>
          <cell r="Y27">
            <v>163956</v>
          </cell>
          <cell r="Z27">
            <v>0</v>
          </cell>
          <cell r="AA27">
            <v>163956</v>
          </cell>
          <cell r="AB27">
            <v>8320</v>
          </cell>
          <cell r="AC27">
            <v>172276</v>
          </cell>
          <cell r="AD27">
            <v>0</v>
          </cell>
          <cell r="AE27">
            <v>0</v>
          </cell>
          <cell r="AF27">
            <v>0</v>
          </cell>
          <cell r="AG27">
            <v>172276</v>
          </cell>
          <cell r="AI27">
            <v>18</v>
          </cell>
          <cell r="AJ27">
            <v>18</v>
          </cell>
          <cell r="AK27" t="str">
            <v>AVON</v>
          </cell>
          <cell r="AL27">
            <v>163956</v>
          </cell>
          <cell r="AM27">
            <v>132786</v>
          </cell>
          <cell r="AN27">
            <v>31170</v>
          </cell>
          <cell r="AO27">
            <v>0</v>
          </cell>
          <cell r="AP27">
            <v>0</v>
          </cell>
          <cell r="AT27">
            <v>0</v>
          </cell>
          <cell r="AV27">
            <v>31170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31170</v>
          </cell>
          <cell r="BK27">
            <v>31170</v>
          </cell>
          <cell r="BL27">
            <v>0</v>
          </cell>
          <cell r="BN27">
            <v>0</v>
          </cell>
          <cell r="BO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T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232.93788819875772</v>
          </cell>
          <cell r="E29">
            <v>2902399</v>
          </cell>
          <cell r="F29">
            <v>208015</v>
          </cell>
          <cell r="G29">
            <v>3110414</v>
          </cell>
          <cell r="I29">
            <v>140128</v>
          </cell>
          <cell r="J29" t="str">
            <v/>
          </cell>
          <cell r="K29">
            <v>208015</v>
          </cell>
          <cell r="L29">
            <v>348143</v>
          </cell>
          <cell r="N29">
            <v>2762271</v>
          </cell>
          <cell r="P29">
            <v>0</v>
          </cell>
          <cell r="Q29">
            <v>140128</v>
          </cell>
          <cell r="R29">
            <v>208015</v>
          </cell>
          <cell r="S29">
            <v>348143</v>
          </cell>
          <cell r="V29">
            <v>0</v>
          </cell>
          <cell r="W29">
            <v>20</v>
          </cell>
          <cell r="X29">
            <v>232.93788819875772</v>
          </cell>
          <cell r="Y29">
            <v>2902399</v>
          </cell>
          <cell r="Z29">
            <v>0</v>
          </cell>
          <cell r="AA29">
            <v>2902399</v>
          </cell>
          <cell r="AB29">
            <v>208015</v>
          </cell>
          <cell r="AC29">
            <v>3110414</v>
          </cell>
          <cell r="AD29">
            <v>0</v>
          </cell>
          <cell r="AE29">
            <v>0</v>
          </cell>
          <cell r="AF29">
            <v>0</v>
          </cell>
          <cell r="AG29">
            <v>3110414</v>
          </cell>
          <cell r="AI29">
            <v>20</v>
          </cell>
          <cell r="AJ29">
            <v>20</v>
          </cell>
          <cell r="AK29" t="str">
            <v>BARNSTABLE</v>
          </cell>
          <cell r="AL29">
            <v>2902399</v>
          </cell>
          <cell r="AM29">
            <v>2762271</v>
          </cell>
          <cell r="AN29">
            <v>140128</v>
          </cell>
          <cell r="AO29">
            <v>0</v>
          </cell>
          <cell r="AP29">
            <v>0</v>
          </cell>
          <cell r="AT29">
            <v>0</v>
          </cell>
          <cell r="AV29">
            <v>140128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140128</v>
          </cell>
          <cell r="BK29">
            <v>140128</v>
          </cell>
          <cell r="BL29">
            <v>0</v>
          </cell>
          <cell r="BN29">
            <v>0</v>
          </cell>
          <cell r="BO29">
            <v>0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T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T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2.005730659025788</v>
          </cell>
          <cell r="E32">
            <v>27304</v>
          </cell>
          <cell r="F32">
            <v>1792</v>
          </cell>
          <cell r="G32">
            <v>29096</v>
          </cell>
          <cell r="I32">
            <v>1578</v>
          </cell>
          <cell r="J32" t="str">
            <v/>
          </cell>
          <cell r="K32">
            <v>1792</v>
          </cell>
          <cell r="L32">
            <v>3370</v>
          </cell>
          <cell r="N32">
            <v>25726</v>
          </cell>
          <cell r="P32">
            <v>0</v>
          </cell>
          <cell r="Q32">
            <v>1578</v>
          </cell>
          <cell r="R32">
            <v>1792</v>
          </cell>
          <cell r="S32">
            <v>3370</v>
          </cell>
          <cell r="V32">
            <v>0</v>
          </cell>
          <cell r="W32">
            <v>23</v>
          </cell>
          <cell r="X32">
            <v>2.005730659025788</v>
          </cell>
          <cell r="Y32">
            <v>27304</v>
          </cell>
          <cell r="Z32">
            <v>0</v>
          </cell>
          <cell r="AA32">
            <v>27304</v>
          </cell>
          <cell r="AB32">
            <v>1792</v>
          </cell>
          <cell r="AC32">
            <v>29096</v>
          </cell>
          <cell r="AD32">
            <v>0</v>
          </cell>
          <cell r="AE32">
            <v>0</v>
          </cell>
          <cell r="AF32">
            <v>0</v>
          </cell>
          <cell r="AG32">
            <v>29096</v>
          </cell>
          <cell r="AI32">
            <v>23</v>
          </cell>
          <cell r="AJ32">
            <v>23</v>
          </cell>
          <cell r="AK32" t="str">
            <v>BEDFORD</v>
          </cell>
          <cell r="AL32">
            <v>27304</v>
          </cell>
          <cell r="AM32">
            <v>25726</v>
          </cell>
          <cell r="AN32">
            <v>1578</v>
          </cell>
          <cell r="AO32">
            <v>0</v>
          </cell>
          <cell r="AP32">
            <v>0</v>
          </cell>
          <cell r="AT32">
            <v>0</v>
          </cell>
          <cell r="AV32">
            <v>1578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1578</v>
          </cell>
          <cell r="BK32">
            <v>1578</v>
          </cell>
          <cell r="BL32">
            <v>0</v>
          </cell>
          <cell r="BN32">
            <v>0</v>
          </cell>
          <cell r="BO32">
            <v>0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48.867338114160049</v>
          </cell>
          <cell r="E33">
            <v>544398</v>
          </cell>
          <cell r="F33">
            <v>43643</v>
          </cell>
          <cell r="G33">
            <v>588041</v>
          </cell>
          <cell r="I33">
            <v>22101</v>
          </cell>
          <cell r="J33" t="str">
            <v/>
          </cell>
          <cell r="K33">
            <v>43643</v>
          </cell>
          <cell r="L33">
            <v>65744</v>
          </cell>
          <cell r="N33">
            <v>522297</v>
          </cell>
          <cell r="P33">
            <v>0</v>
          </cell>
          <cell r="Q33">
            <v>22101</v>
          </cell>
          <cell r="R33">
            <v>43643</v>
          </cell>
          <cell r="S33">
            <v>65744</v>
          </cell>
          <cell r="V33">
            <v>0</v>
          </cell>
          <cell r="W33">
            <v>24</v>
          </cell>
          <cell r="X33">
            <v>48.867338114160049</v>
          </cell>
          <cell r="Y33">
            <v>544398</v>
          </cell>
          <cell r="Z33">
            <v>0</v>
          </cell>
          <cell r="AA33">
            <v>544398</v>
          </cell>
          <cell r="AB33">
            <v>43643</v>
          </cell>
          <cell r="AC33">
            <v>588041</v>
          </cell>
          <cell r="AD33">
            <v>0</v>
          </cell>
          <cell r="AE33">
            <v>0</v>
          </cell>
          <cell r="AF33">
            <v>0</v>
          </cell>
          <cell r="AG33">
            <v>588041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544398</v>
          </cell>
          <cell r="AM33">
            <v>522297</v>
          </cell>
          <cell r="AN33">
            <v>22101</v>
          </cell>
          <cell r="AO33">
            <v>0</v>
          </cell>
          <cell r="AP33">
            <v>0</v>
          </cell>
          <cell r="AT33">
            <v>0</v>
          </cell>
          <cell r="AV33">
            <v>22101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22101</v>
          </cell>
          <cell r="BK33">
            <v>22101</v>
          </cell>
          <cell r="BL33">
            <v>0</v>
          </cell>
          <cell r="BN33">
            <v>0</v>
          </cell>
          <cell r="BO33">
            <v>0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6.0538116591928235</v>
          </cell>
          <cell r="E34">
            <v>65907</v>
          </cell>
          <cell r="F34">
            <v>5409</v>
          </cell>
          <cell r="G34">
            <v>71316</v>
          </cell>
          <cell r="I34">
            <v>5415</v>
          </cell>
          <cell r="J34" t="str">
            <v/>
          </cell>
          <cell r="K34">
            <v>5409</v>
          </cell>
          <cell r="L34">
            <v>10824</v>
          </cell>
          <cell r="N34">
            <v>60492</v>
          </cell>
          <cell r="P34">
            <v>0</v>
          </cell>
          <cell r="Q34">
            <v>5415</v>
          </cell>
          <cell r="R34">
            <v>5409</v>
          </cell>
          <cell r="S34">
            <v>10824</v>
          </cell>
          <cell r="V34">
            <v>0</v>
          </cell>
          <cell r="W34">
            <v>25</v>
          </cell>
          <cell r="X34">
            <v>6.0538116591928235</v>
          </cell>
          <cell r="Y34">
            <v>65907</v>
          </cell>
          <cell r="Z34">
            <v>0</v>
          </cell>
          <cell r="AA34">
            <v>65907</v>
          </cell>
          <cell r="AB34">
            <v>5409</v>
          </cell>
          <cell r="AC34">
            <v>71316</v>
          </cell>
          <cell r="AD34">
            <v>0</v>
          </cell>
          <cell r="AE34">
            <v>0</v>
          </cell>
          <cell r="AF34">
            <v>0</v>
          </cell>
          <cell r="AG34">
            <v>71316</v>
          </cell>
          <cell r="AI34">
            <v>25</v>
          </cell>
          <cell r="AJ34">
            <v>25</v>
          </cell>
          <cell r="AK34" t="str">
            <v>BELLINGHAM</v>
          </cell>
          <cell r="AL34">
            <v>65907</v>
          </cell>
          <cell r="AM34">
            <v>60492</v>
          </cell>
          <cell r="AN34">
            <v>5415</v>
          </cell>
          <cell r="AO34">
            <v>0</v>
          </cell>
          <cell r="AP34">
            <v>0</v>
          </cell>
          <cell r="AT34">
            <v>0</v>
          </cell>
          <cell r="AV34">
            <v>5415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5415</v>
          </cell>
          <cell r="BK34">
            <v>5415</v>
          </cell>
          <cell r="BL34">
            <v>0</v>
          </cell>
          <cell r="BN34">
            <v>0</v>
          </cell>
          <cell r="BO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2.005730659025788</v>
          </cell>
          <cell r="E35">
            <v>34128</v>
          </cell>
          <cell r="F35">
            <v>1792</v>
          </cell>
          <cell r="G35">
            <v>35920</v>
          </cell>
          <cell r="I35">
            <v>2982</v>
          </cell>
          <cell r="J35" t="str">
            <v/>
          </cell>
          <cell r="K35">
            <v>1792</v>
          </cell>
          <cell r="L35">
            <v>4774</v>
          </cell>
          <cell r="N35">
            <v>31146</v>
          </cell>
          <cell r="P35">
            <v>0</v>
          </cell>
          <cell r="Q35">
            <v>2982</v>
          </cell>
          <cell r="R35">
            <v>1792</v>
          </cell>
          <cell r="S35">
            <v>4774</v>
          </cell>
          <cell r="V35">
            <v>0</v>
          </cell>
          <cell r="W35">
            <v>26</v>
          </cell>
          <cell r="X35">
            <v>2.005730659025788</v>
          </cell>
          <cell r="Y35">
            <v>34128</v>
          </cell>
          <cell r="Z35">
            <v>0</v>
          </cell>
          <cell r="AA35">
            <v>34128</v>
          </cell>
          <cell r="AB35">
            <v>1792</v>
          </cell>
          <cell r="AC35">
            <v>35920</v>
          </cell>
          <cell r="AD35">
            <v>0</v>
          </cell>
          <cell r="AE35">
            <v>0</v>
          </cell>
          <cell r="AF35">
            <v>0</v>
          </cell>
          <cell r="AG35">
            <v>35920</v>
          </cell>
          <cell r="AI35">
            <v>26</v>
          </cell>
          <cell r="AJ35">
            <v>26</v>
          </cell>
          <cell r="AK35" t="str">
            <v>BELMONT</v>
          </cell>
          <cell r="AL35">
            <v>34128</v>
          </cell>
          <cell r="AM35">
            <v>31146</v>
          </cell>
          <cell r="AN35">
            <v>2982</v>
          </cell>
          <cell r="AO35">
            <v>0</v>
          </cell>
          <cell r="AP35">
            <v>0</v>
          </cell>
          <cell r="AT35">
            <v>0</v>
          </cell>
          <cell r="AV35">
            <v>2982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2982</v>
          </cell>
          <cell r="BK35">
            <v>2982</v>
          </cell>
          <cell r="BL35">
            <v>0</v>
          </cell>
          <cell r="BN35">
            <v>0</v>
          </cell>
          <cell r="BO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 t="str">
            <v/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T36">
            <v>0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 t="str">
            <v/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T37">
            <v>0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T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11.666401229297227</v>
          </cell>
          <cell r="E39">
            <v>160518</v>
          </cell>
          <cell r="F39">
            <v>10417</v>
          </cell>
          <cell r="G39">
            <v>170935</v>
          </cell>
          <cell r="I39">
            <v>27572</v>
          </cell>
          <cell r="J39" t="str">
            <v/>
          </cell>
          <cell r="K39">
            <v>10417</v>
          </cell>
          <cell r="L39">
            <v>37989</v>
          </cell>
          <cell r="N39">
            <v>132946</v>
          </cell>
          <cell r="P39">
            <v>0</v>
          </cell>
          <cell r="Q39">
            <v>27572</v>
          </cell>
          <cell r="R39">
            <v>10417</v>
          </cell>
          <cell r="S39">
            <v>37989</v>
          </cell>
          <cell r="V39">
            <v>0</v>
          </cell>
          <cell r="W39">
            <v>30</v>
          </cell>
          <cell r="X39">
            <v>11.666401229297227</v>
          </cell>
          <cell r="Y39">
            <v>160518</v>
          </cell>
          <cell r="Z39">
            <v>0</v>
          </cell>
          <cell r="AA39">
            <v>160518</v>
          </cell>
          <cell r="AB39">
            <v>10417</v>
          </cell>
          <cell r="AC39">
            <v>170935</v>
          </cell>
          <cell r="AD39">
            <v>0</v>
          </cell>
          <cell r="AE39">
            <v>0</v>
          </cell>
          <cell r="AF39">
            <v>0</v>
          </cell>
          <cell r="AG39">
            <v>170935</v>
          </cell>
          <cell r="AI39">
            <v>30</v>
          </cell>
          <cell r="AJ39">
            <v>30</v>
          </cell>
          <cell r="AK39" t="str">
            <v>BEVERLY</v>
          </cell>
          <cell r="AL39">
            <v>160518</v>
          </cell>
          <cell r="AM39">
            <v>132946</v>
          </cell>
          <cell r="AN39">
            <v>27572</v>
          </cell>
          <cell r="AO39">
            <v>0</v>
          </cell>
          <cell r="AP39">
            <v>0</v>
          </cell>
          <cell r="AT39">
            <v>0</v>
          </cell>
          <cell r="AV39">
            <v>27572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27572</v>
          </cell>
          <cell r="BK39">
            <v>27572</v>
          </cell>
          <cell r="BL39">
            <v>0</v>
          </cell>
          <cell r="BN39">
            <v>0</v>
          </cell>
          <cell r="BO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205.67945822501429</v>
          </cell>
          <cell r="E40">
            <v>2755659</v>
          </cell>
          <cell r="F40">
            <v>183684</v>
          </cell>
          <cell r="G40">
            <v>2939343</v>
          </cell>
          <cell r="I40">
            <v>120283</v>
          </cell>
          <cell r="J40" t="str">
            <v/>
          </cell>
          <cell r="K40">
            <v>183684</v>
          </cell>
          <cell r="L40">
            <v>303967</v>
          </cell>
          <cell r="N40">
            <v>2635376</v>
          </cell>
          <cell r="P40">
            <v>0</v>
          </cell>
          <cell r="Q40">
            <v>120283</v>
          </cell>
          <cell r="R40">
            <v>183684</v>
          </cell>
          <cell r="S40">
            <v>303967</v>
          </cell>
          <cell r="V40">
            <v>0</v>
          </cell>
          <cell r="W40">
            <v>31</v>
          </cell>
          <cell r="X40">
            <v>205.67945822501429</v>
          </cell>
          <cell r="Y40">
            <v>2755659</v>
          </cell>
          <cell r="Z40">
            <v>0</v>
          </cell>
          <cell r="AA40">
            <v>2755659</v>
          </cell>
          <cell r="AB40">
            <v>183684</v>
          </cell>
          <cell r="AC40">
            <v>2939343</v>
          </cell>
          <cell r="AD40">
            <v>0</v>
          </cell>
          <cell r="AE40">
            <v>0</v>
          </cell>
          <cell r="AF40">
            <v>0</v>
          </cell>
          <cell r="AG40">
            <v>2939343</v>
          </cell>
          <cell r="AI40">
            <v>31</v>
          </cell>
          <cell r="AJ40">
            <v>31</v>
          </cell>
          <cell r="AK40" t="str">
            <v>BILLERICA</v>
          </cell>
          <cell r="AL40">
            <v>2755659</v>
          </cell>
          <cell r="AM40">
            <v>2635376</v>
          </cell>
          <cell r="AN40">
            <v>120283</v>
          </cell>
          <cell r="AO40">
            <v>0</v>
          </cell>
          <cell r="AP40">
            <v>0</v>
          </cell>
          <cell r="AT40">
            <v>0</v>
          </cell>
          <cell r="AV40">
            <v>120283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120283</v>
          </cell>
          <cell r="BK40">
            <v>120283</v>
          </cell>
          <cell r="BL40">
            <v>0</v>
          </cell>
          <cell r="BN40">
            <v>0</v>
          </cell>
          <cell r="BO40">
            <v>0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T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T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T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9949.37716426919</v>
          </cell>
          <cell r="E44">
            <v>145828196</v>
          </cell>
          <cell r="F44">
            <v>8884751</v>
          </cell>
          <cell r="G44">
            <v>154712947</v>
          </cell>
          <cell r="I44">
            <v>21942949</v>
          </cell>
          <cell r="J44" t="str">
            <v/>
          </cell>
          <cell r="K44">
            <v>8884751</v>
          </cell>
          <cell r="L44">
            <v>30827700</v>
          </cell>
          <cell r="N44">
            <v>123885247</v>
          </cell>
          <cell r="P44">
            <v>0</v>
          </cell>
          <cell r="Q44">
            <v>21942949</v>
          </cell>
          <cell r="R44">
            <v>8884751</v>
          </cell>
          <cell r="S44">
            <v>30827700</v>
          </cell>
          <cell r="V44">
            <v>0</v>
          </cell>
          <cell r="W44">
            <v>35</v>
          </cell>
          <cell r="X44">
            <v>9949.37716426919</v>
          </cell>
          <cell r="Y44">
            <v>145828196</v>
          </cell>
          <cell r="Z44">
            <v>0</v>
          </cell>
          <cell r="AA44">
            <v>145828196</v>
          </cell>
          <cell r="AB44">
            <v>8884751</v>
          </cell>
          <cell r="AC44">
            <v>154712947</v>
          </cell>
          <cell r="AD44">
            <v>0</v>
          </cell>
          <cell r="AE44">
            <v>0</v>
          </cell>
          <cell r="AF44">
            <v>0</v>
          </cell>
          <cell r="AG44">
            <v>154712947</v>
          </cell>
          <cell r="AI44">
            <v>35</v>
          </cell>
          <cell r="AJ44">
            <v>35</v>
          </cell>
          <cell r="AK44" t="str">
            <v>BOSTON</v>
          </cell>
          <cell r="AL44">
            <v>145828196</v>
          </cell>
          <cell r="AM44">
            <v>136504532</v>
          </cell>
          <cell r="AN44">
            <v>9323664</v>
          </cell>
          <cell r="AO44">
            <v>9031249.5</v>
          </cell>
          <cell r="AP44">
            <v>3588035.5</v>
          </cell>
          <cell r="AT44">
            <v>0</v>
          </cell>
          <cell r="AV44">
            <v>21942949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9323664</v>
          </cell>
          <cell r="BK44">
            <v>9323664</v>
          </cell>
          <cell r="BL44">
            <v>0</v>
          </cell>
          <cell r="BN44">
            <v>0</v>
          </cell>
          <cell r="BO44">
            <v>0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105.84480908741916</v>
          </cell>
          <cell r="E45">
            <v>1472456</v>
          </cell>
          <cell r="F45">
            <v>94520</v>
          </cell>
          <cell r="G45">
            <v>1566976</v>
          </cell>
          <cell r="I45">
            <v>52800</v>
          </cell>
          <cell r="J45" t="str">
            <v/>
          </cell>
          <cell r="K45">
            <v>94520</v>
          </cell>
          <cell r="L45">
            <v>147320</v>
          </cell>
          <cell r="N45">
            <v>1419656</v>
          </cell>
          <cell r="P45">
            <v>0</v>
          </cell>
          <cell r="Q45">
            <v>52800</v>
          </cell>
          <cell r="R45">
            <v>94520</v>
          </cell>
          <cell r="S45">
            <v>147320</v>
          </cell>
          <cell r="V45">
            <v>0</v>
          </cell>
          <cell r="W45">
            <v>36</v>
          </cell>
          <cell r="X45">
            <v>105.84480908741916</v>
          </cell>
          <cell r="Y45">
            <v>1472456</v>
          </cell>
          <cell r="Z45">
            <v>0</v>
          </cell>
          <cell r="AA45">
            <v>1472456</v>
          </cell>
          <cell r="AB45">
            <v>94520</v>
          </cell>
          <cell r="AC45">
            <v>1566976</v>
          </cell>
          <cell r="AD45">
            <v>0</v>
          </cell>
          <cell r="AE45">
            <v>0</v>
          </cell>
          <cell r="AF45">
            <v>0</v>
          </cell>
          <cell r="AG45">
            <v>1566976</v>
          </cell>
          <cell r="AI45">
            <v>36</v>
          </cell>
          <cell r="AJ45">
            <v>36</v>
          </cell>
          <cell r="AK45" t="str">
            <v>BOURNE</v>
          </cell>
          <cell r="AL45">
            <v>1472456</v>
          </cell>
          <cell r="AM45">
            <v>1419656</v>
          </cell>
          <cell r="AN45">
            <v>52800</v>
          </cell>
          <cell r="AO45">
            <v>0</v>
          </cell>
          <cell r="AP45">
            <v>0</v>
          </cell>
          <cell r="AT45">
            <v>0</v>
          </cell>
          <cell r="AV45">
            <v>52800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52800</v>
          </cell>
          <cell r="BK45">
            <v>52800</v>
          </cell>
          <cell r="BL45">
            <v>0</v>
          </cell>
          <cell r="BN45">
            <v>0</v>
          </cell>
          <cell r="BO45">
            <v>0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T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T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 t="str">
            <v/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T48">
            <v>0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21.736541661904717</v>
          </cell>
          <cell r="E49">
            <v>278713</v>
          </cell>
          <cell r="F49">
            <v>19415</v>
          </cell>
          <cell r="G49">
            <v>298128</v>
          </cell>
          <cell r="I49">
            <v>62463</v>
          </cell>
          <cell r="J49" t="str">
            <v/>
          </cell>
          <cell r="K49">
            <v>19415</v>
          </cell>
          <cell r="L49">
            <v>81878</v>
          </cell>
          <cell r="N49">
            <v>216250</v>
          </cell>
          <cell r="P49">
            <v>0</v>
          </cell>
          <cell r="Q49">
            <v>62463</v>
          </cell>
          <cell r="R49">
            <v>19415</v>
          </cell>
          <cell r="S49">
            <v>81878</v>
          </cell>
          <cell r="V49">
            <v>0</v>
          </cell>
          <cell r="W49">
            <v>40</v>
          </cell>
          <cell r="X49">
            <v>21.736541661904717</v>
          </cell>
          <cell r="Y49">
            <v>278713</v>
          </cell>
          <cell r="Z49">
            <v>0</v>
          </cell>
          <cell r="AA49">
            <v>278713</v>
          </cell>
          <cell r="AB49">
            <v>19415</v>
          </cell>
          <cell r="AC49">
            <v>298128</v>
          </cell>
          <cell r="AD49">
            <v>0</v>
          </cell>
          <cell r="AE49">
            <v>0</v>
          </cell>
          <cell r="AF49">
            <v>0</v>
          </cell>
          <cell r="AG49">
            <v>298128</v>
          </cell>
          <cell r="AI49">
            <v>40</v>
          </cell>
          <cell r="AJ49">
            <v>40</v>
          </cell>
          <cell r="AK49" t="str">
            <v>BRAINTREE</v>
          </cell>
          <cell r="AL49">
            <v>278713</v>
          </cell>
          <cell r="AM49">
            <v>216250</v>
          </cell>
          <cell r="AN49">
            <v>62463</v>
          </cell>
          <cell r="AO49">
            <v>0</v>
          </cell>
          <cell r="AP49">
            <v>0</v>
          </cell>
          <cell r="AT49">
            <v>0</v>
          </cell>
          <cell r="AV49">
            <v>62463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62463</v>
          </cell>
          <cell r="BK49">
            <v>62463</v>
          </cell>
          <cell r="BL49">
            <v>0</v>
          </cell>
          <cell r="BN49">
            <v>0</v>
          </cell>
          <cell r="BO49">
            <v>0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T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T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T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686.21530240347693</v>
          </cell>
          <cell r="E53">
            <v>7532520</v>
          </cell>
          <cell r="F53">
            <v>612796</v>
          </cell>
          <cell r="G53">
            <v>8145316</v>
          </cell>
          <cell r="I53">
            <v>3286889</v>
          </cell>
          <cell r="J53" t="str">
            <v/>
          </cell>
          <cell r="K53">
            <v>612796</v>
          </cell>
          <cell r="L53">
            <v>3899685</v>
          </cell>
          <cell r="N53">
            <v>4245631</v>
          </cell>
          <cell r="P53">
            <v>0</v>
          </cell>
          <cell r="Q53">
            <v>3286889</v>
          </cell>
          <cell r="R53">
            <v>612796</v>
          </cell>
          <cell r="S53">
            <v>3899685</v>
          </cell>
          <cell r="V53">
            <v>0</v>
          </cell>
          <cell r="W53">
            <v>44</v>
          </cell>
          <cell r="X53">
            <v>686.21530240347693</v>
          </cell>
          <cell r="Y53">
            <v>7532520</v>
          </cell>
          <cell r="Z53">
            <v>0</v>
          </cell>
          <cell r="AA53">
            <v>7532520</v>
          </cell>
          <cell r="AB53">
            <v>612796</v>
          </cell>
          <cell r="AC53">
            <v>8145316</v>
          </cell>
          <cell r="AD53">
            <v>0</v>
          </cell>
          <cell r="AE53">
            <v>0</v>
          </cell>
          <cell r="AF53">
            <v>0</v>
          </cell>
          <cell r="AG53">
            <v>8145316</v>
          </cell>
          <cell r="AI53">
            <v>44</v>
          </cell>
          <cell r="AJ53">
            <v>44</v>
          </cell>
          <cell r="AK53" t="str">
            <v>BROCKTON</v>
          </cell>
          <cell r="AL53">
            <v>7532520</v>
          </cell>
          <cell r="AM53">
            <v>4245631</v>
          </cell>
          <cell r="AN53">
            <v>3286889</v>
          </cell>
          <cell r="AO53">
            <v>0</v>
          </cell>
          <cell r="AP53">
            <v>0</v>
          </cell>
          <cell r="AT53">
            <v>0</v>
          </cell>
          <cell r="AV53">
            <v>3286889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3286889</v>
          </cell>
          <cell r="BK53">
            <v>3286889</v>
          </cell>
          <cell r="BL53">
            <v>0</v>
          </cell>
          <cell r="BN53">
            <v>0</v>
          </cell>
          <cell r="BO53">
            <v>0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T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2.9149782077176569</v>
          </cell>
          <cell r="E55">
            <v>51167</v>
          </cell>
          <cell r="F55">
            <v>2604</v>
          </cell>
          <cell r="G55">
            <v>53771</v>
          </cell>
          <cell r="I55">
            <v>8235</v>
          </cell>
          <cell r="J55" t="str">
            <v/>
          </cell>
          <cell r="K55">
            <v>2604</v>
          </cell>
          <cell r="L55">
            <v>10839</v>
          </cell>
          <cell r="N55">
            <v>42932</v>
          </cell>
          <cell r="P55">
            <v>0</v>
          </cell>
          <cell r="Q55">
            <v>8235</v>
          </cell>
          <cell r="R55">
            <v>2604</v>
          </cell>
          <cell r="S55">
            <v>10839</v>
          </cell>
          <cell r="V55">
            <v>0</v>
          </cell>
          <cell r="W55">
            <v>46</v>
          </cell>
          <cell r="X55">
            <v>2.9149782077176569</v>
          </cell>
          <cell r="Y55">
            <v>51167</v>
          </cell>
          <cell r="Z55">
            <v>0</v>
          </cell>
          <cell r="AA55">
            <v>51167</v>
          </cell>
          <cell r="AB55">
            <v>2604</v>
          </cell>
          <cell r="AC55">
            <v>53771</v>
          </cell>
          <cell r="AD55">
            <v>0</v>
          </cell>
          <cell r="AE55">
            <v>0</v>
          </cell>
          <cell r="AF55">
            <v>0</v>
          </cell>
          <cell r="AG55">
            <v>53771</v>
          </cell>
          <cell r="AI55">
            <v>46</v>
          </cell>
          <cell r="AJ55">
            <v>46</v>
          </cell>
          <cell r="AK55" t="str">
            <v>BROOKLINE</v>
          </cell>
          <cell r="AL55">
            <v>51167</v>
          </cell>
          <cell r="AM55">
            <v>42932</v>
          </cell>
          <cell r="AN55">
            <v>8235</v>
          </cell>
          <cell r="AO55">
            <v>0</v>
          </cell>
          <cell r="AP55">
            <v>0</v>
          </cell>
          <cell r="AT55">
            <v>0</v>
          </cell>
          <cell r="AV55">
            <v>8235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8235</v>
          </cell>
          <cell r="BK55">
            <v>8235</v>
          </cell>
          <cell r="BL55">
            <v>0</v>
          </cell>
          <cell r="BN55">
            <v>0</v>
          </cell>
          <cell r="BO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T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2.2999564346083465</v>
          </cell>
          <cell r="E57">
            <v>32746</v>
          </cell>
          <cell r="F57">
            <v>2058</v>
          </cell>
          <cell r="G57">
            <v>34804</v>
          </cell>
          <cell r="I57">
            <v>0</v>
          </cell>
          <cell r="J57" t="str">
            <v/>
          </cell>
          <cell r="K57">
            <v>2058</v>
          </cell>
          <cell r="L57">
            <v>2058</v>
          </cell>
          <cell r="N57">
            <v>32746</v>
          </cell>
          <cell r="P57">
            <v>0</v>
          </cell>
          <cell r="Q57">
            <v>0</v>
          </cell>
          <cell r="R57">
            <v>2058</v>
          </cell>
          <cell r="S57">
            <v>2058</v>
          </cell>
          <cell r="V57">
            <v>0</v>
          </cell>
          <cell r="W57">
            <v>48</v>
          </cell>
          <cell r="X57">
            <v>2.2999564346083465</v>
          </cell>
          <cell r="Y57">
            <v>32746</v>
          </cell>
          <cell r="Z57">
            <v>0</v>
          </cell>
          <cell r="AA57">
            <v>32746</v>
          </cell>
          <cell r="AB57">
            <v>2058</v>
          </cell>
          <cell r="AC57">
            <v>34804</v>
          </cell>
          <cell r="AD57">
            <v>0</v>
          </cell>
          <cell r="AE57">
            <v>0</v>
          </cell>
          <cell r="AF57">
            <v>0</v>
          </cell>
          <cell r="AG57">
            <v>34804</v>
          </cell>
          <cell r="AI57">
            <v>48</v>
          </cell>
          <cell r="AJ57">
            <v>48</v>
          </cell>
          <cell r="AK57" t="str">
            <v>BURLINGTON</v>
          </cell>
          <cell r="AL57">
            <v>32746</v>
          </cell>
          <cell r="AM57">
            <v>40939</v>
          </cell>
          <cell r="AN57">
            <v>0</v>
          </cell>
          <cell r="AO57">
            <v>0</v>
          </cell>
          <cell r="AP57">
            <v>0</v>
          </cell>
          <cell r="AT57">
            <v>0</v>
          </cell>
          <cell r="AV57">
            <v>0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0</v>
          </cell>
          <cell r="BO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474.67564965641185</v>
          </cell>
          <cell r="E58">
            <v>12317932</v>
          </cell>
          <cell r="F58">
            <v>423871</v>
          </cell>
          <cell r="G58">
            <v>12741803</v>
          </cell>
          <cell r="I58">
            <v>691954</v>
          </cell>
          <cell r="J58" t="str">
            <v/>
          </cell>
          <cell r="K58">
            <v>423871</v>
          </cell>
          <cell r="L58">
            <v>1115825</v>
          </cell>
          <cell r="N58">
            <v>11625978</v>
          </cell>
          <cell r="P58">
            <v>0</v>
          </cell>
          <cell r="Q58">
            <v>691954</v>
          </cell>
          <cell r="R58">
            <v>423871</v>
          </cell>
          <cell r="S58">
            <v>1115825</v>
          </cell>
          <cell r="V58">
            <v>0</v>
          </cell>
          <cell r="W58">
            <v>49</v>
          </cell>
          <cell r="X58">
            <v>474.67564965641185</v>
          </cell>
          <cell r="Y58">
            <v>12317932</v>
          </cell>
          <cell r="Z58">
            <v>0</v>
          </cell>
          <cell r="AA58">
            <v>12317932</v>
          </cell>
          <cell r="AB58">
            <v>423871</v>
          </cell>
          <cell r="AC58">
            <v>12741803</v>
          </cell>
          <cell r="AD58">
            <v>0</v>
          </cell>
          <cell r="AE58">
            <v>0</v>
          </cell>
          <cell r="AF58">
            <v>0</v>
          </cell>
          <cell r="AG58">
            <v>12741803</v>
          </cell>
          <cell r="AI58">
            <v>49</v>
          </cell>
          <cell r="AJ58">
            <v>49</v>
          </cell>
          <cell r="AK58" t="str">
            <v>CAMBRIDGE</v>
          </cell>
          <cell r="AL58">
            <v>12317932</v>
          </cell>
          <cell r="AM58">
            <v>11625978</v>
          </cell>
          <cell r="AN58">
            <v>691954</v>
          </cell>
          <cell r="AO58">
            <v>0</v>
          </cell>
          <cell r="AP58">
            <v>0</v>
          </cell>
          <cell r="AT58">
            <v>0</v>
          </cell>
          <cell r="AV58">
            <v>691954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691954</v>
          </cell>
          <cell r="BK58">
            <v>691954</v>
          </cell>
          <cell r="BL58">
            <v>0</v>
          </cell>
          <cell r="BN58">
            <v>0</v>
          </cell>
          <cell r="BO58">
            <v>0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4.4434326707055183</v>
          </cell>
          <cell r="E59">
            <v>60669</v>
          </cell>
          <cell r="F59">
            <v>3961</v>
          </cell>
          <cell r="G59">
            <v>64630</v>
          </cell>
          <cell r="I59">
            <v>10884</v>
          </cell>
          <cell r="J59" t="str">
            <v/>
          </cell>
          <cell r="K59">
            <v>3961</v>
          </cell>
          <cell r="L59">
            <v>14845</v>
          </cell>
          <cell r="N59">
            <v>49785</v>
          </cell>
          <cell r="P59">
            <v>0</v>
          </cell>
          <cell r="Q59">
            <v>10884</v>
          </cell>
          <cell r="R59">
            <v>3961</v>
          </cell>
          <cell r="S59">
            <v>14845</v>
          </cell>
          <cell r="V59">
            <v>0</v>
          </cell>
          <cell r="W59">
            <v>50</v>
          </cell>
          <cell r="X59">
            <v>4.4434326707055183</v>
          </cell>
          <cell r="Y59">
            <v>60669</v>
          </cell>
          <cell r="Z59">
            <v>0</v>
          </cell>
          <cell r="AA59">
            <v>60669</v>
          </cell>
          <cell r="AB59">
            <v>3961</v>
          </cell>
          <cell r="AC59">
            <v>64630</v>
          </cell>
          <cell r="AD59">
            <v>0</v>
          </cell>
          <cell r="AE59">
            <v>0</v>
          </cell>
          <cell r="AF59">
            <v>0</v>
          </cell>
          <cell r="AG59">
            <v>64630</v>
          </cell>
          <cell r="AI59">
            <v>50</v>
          </cell>
          <cell r="AJ59">
            <v>50</v>
          </cell>
          <cell r="AK59" t="str">
            <v>CANTON</v>
          </cell>
          <cell r="AL59">
            <v>60669</v>
          </cell>
          <cell r="AM59">
            <v>49785</v>
          </cell>
          <cell r="AN59">
            <v>10884</v>
          </cell>
          <cell r="AO59">
            <v>0</v>
          </cell>
          <cell r="AP59">
            <v>0</v>
          </cell>
          <cell r="AT59">
            <v>0</v>
          </cell>
          <cell r="AV59">
            <v>10884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10884</v>
          </cell>
          <cell r="BK59">
            <v>10884</v>
          </cell>
          <cell r="BL59">
            <v>0</v>
          </cell>
          <cell r="BN59">
            <v>0</v>
          </cell>
          <cell r="BO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 t="str">
            <v/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T60">
            <v>0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30.832652498744974</v>
          </cell>
          <cell r="E61">
            <v>381256</v>
          </cell>
          <cell r="F61">
            <v>27532</v>
          </cell>
          <cell r="G61">
            <v>408788</v>
          </cell>
          <cell r="I61">
            <v>27950</v>
          </cell>
          <cell r="J61" t="str">
            <v/>
          </cell>
          <cell r="K61">
            <v>27532</v>
          </cell>
          <cell r="L61">
            <v>55482</v>
          </cell>
          <cell r="N61">
            <v>353306</v>
          </cell>
          <cell r="P61">
            <v>0</v>
          </cell>
          <cell r="Q61">
            <v>27950</v>
          </cell>
          <cell r="R61">
            <v>27532</v>
          </cell>
          <cell r="S61">
            <v>55482</v>
          </cell>
          <cell r="V61">
            <v>0</v>
          </cell>
          <cell r="W61">
            <v>52</v>
          </cell>
          <cell r="X61">
            <v>30.832652498744974</v>
          </cell>
          <cell r="Y61">
            <v>381256</v>
          </cell>
          <cell r="Z61">
            <v>0</v>
          </cell>
          <cell r="AA61">
            <v>381256</v>
          </cell>
          <cell r="AB61">
            <v>27532</v>
          </cell>
          <cell r="AC61">
            <v>408788</v>
          </cell>
          <cell r="AD61">
            <v>0</v>
          </cell>
          <cell r="AE61">
            <v>0</v>
          </cell>
          <cell r="AF61">
            <v>0</v>
          </cell>
          <cell r="AG61">
            <v>408788</v>
          </cell>
          <cell r="AI61">
            <v>52</v>
          </cell>
          <cell r="AJ61">
            <v>52</v>
          </cell>
          <cell r="AK61" t="str">
            <v>CARVER</v>
          </cell>
          <cell r="AL61">
            <v>381256</v>
          </cell>
          <cell r="AM61">
            <v>353306</v>
          </cell>
          <cell r="AN61">
            <v>27950</v>
          </cell>
          <cell r="AO61">
            <v>0</v>
          </cell>
          <cell r="AP61">
            <v>0</v>
          </cell>
          <cell r="AT61">
            <v>0</v>
          </cell>
          <cell r="AV61">
            <v>27950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27950</v>
          </cell>
          <cell r="BK61">
            <v>27950</v>
          </cell>
          <cell r="BL61">
            <v>0</v>
          </cell>
          <cell r="BN61">
            <v>0</v>
          </cell>
          <cell r="BO61">
            <v>0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T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T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 t="str">
            <v/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T64">
            <v>0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125.64638819384616</v>
          </cell>
          <cell r="E65">
            <v>1485773</v>
          </cell>
          <cell r="F65">
            <v>112198</v>
          </cell>
          <cell r="G65">
            <v>1597971</v>
          </cell>
          <cell r="I65">
            <v>142695</v>
          </cell>
          <cell r="J65" t="str">
            <v/>
          </cell>
          <cell r="K65">
            <v>112198</v>
          </cell>
          <cell r="L65">
            <v>254893</v>
          </cell>
          <cell r="N65">
            <v>1343078</v>
          </cell>
          <cell r="P65">
            <v>0</v>
          </cell>
          <cell r="Q65">
            <v>142695</v>
          </cell>
          <cell r="R65">
            <v>112198</v>
          </cell>
          <cell r="S65">
            <v>254893</v>
          </cell>
          <cell r="V65">
            <v>0</v>
          </cell>
          <cell r="W65">
            <v>56</v>
          </cell>
          <cell r="X65">
            <v>125.64638819384616</v>
          </cell>
          <cell r="Y65">
            <v>1485773</v>
          </cell>
          <cell r="Z65">
            <v>0</v>
          </cell>
          <cell r="AA65">
            <v>1485773</v>
          </cell>
          <cell r="AB65">
            <v>112198</v>
          </cell>
          <cell r="AC65">
            <v>1597971</v>
          </cell>
          <cell r="AD65">
            <v>0</v>
          </cell>
          <cell r="AE65">
            <v>0</v>
          </cell>
          <cell r="AF65">
            <v>0</v>
          </cell>
          <cell r="AG65">
            <v>1597971</v>
          </cell>
          <cell r="AI65">
            <v>56</v>
          </cell>
          <cell r="AJ65">
            <v>56</v>
          </cell>
          <cell r="AK65" t="str">
            <v>CHELMSFORD</v>
          </cell>
          <cell r="AL65">
            <v>1485773</v>
          </cell>
          <cell r="AM65">
            <v>1343078</v>
          </cell>
          <cell r="AN65">
            <v>142695</v>
          </cell>
          <cell r="AO65">
            <v>0</v>
          </cell>
          <cell r="AP65">
            <v>0</v>
          </cell>
          <cell r="AT65">
            <v>0</v>
          </cell>
          <cell r="AV65">
            <v>142695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142695</v>
          </cell>
          <cell r="BK65">
            <v>142695</v>
          </cell>
          <cell r="BL65">
            <v>0</v>
          </cell>
          <cell r="BN65">
            <v>0</v>
          </cell>
          <cell r="BO65">
            <v>0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852.37682898775336</v>
          </cell>
          <cell r="E66">
            <v>9690588</v>
          </cell>
          <cell r="F66">
            <v>761178</v>
          </cell>
          <cell r="G66">
            <v>10451766</v>
          </cell>
          <cell r="I66">
            <v>2450060</v>
          </cell>
          <cell r="J66" t="str">
            <v/>
          </cell>
          <cell r="K66">
            <v>761178</v>
          </cell>
          <cell r="L66">
            <v>3211238</v>
          </cell>
          <cell r="N66">
            <v>7240528</v>
          </cell>
          <cell r="P66">
            <v>0</v>
          </cell>
          <cell r="Q66">
            <v>2450060</v>
          </cell>
          <cell r="R66">
            <v>761178</v>
          </cell>
          <cell r="S66">
            <v>3211238</v>
          </cell>
          <cell r="V66">
            <v>0</v>
          </cell>
          <cell r="W66">
            <v>57</v>
          </cell>
          <cell r="X66">
            <v>852.37682898775336</v>
          </cell>
          <cell r="Y66">
            <v>9690588</v>
          </cell>
          <cell r="Z66">
            <v>0</v>
          </cell>
          <cell r="AA66">
            <v>9690588</v>
          </cell>
          <cell r="AB66">
            <v>761178</v>
          </cell>
          <cell r="AC66">
            <v>10451766</v>
          </cell>
          <cell r="AD66">
            <v>0</v>
          </cell>
          <cell r="AE66">
            <v>0</v>
          </cell>
          <cell r="AF66">
            <v>0</v>
          </cell>
          <cell r="AG66">
            <v>10451766</v>
          </cell>
          <cell r="AI66">
            <v>57</v>
          </cell>
          <cell r="AJ66">
            <v>57</v>
          </cell>
          <cell r="AK66" t="str">
            <v>CHELSEA</v>
          </cell>
          <cell r="AL66">
            <v>9690588</v>
          </cell>
          <cell r="AM66">
            <v>8254216</v>
          </cell>
          <cell r="AN66">
            <v>1436372</v>
          </cell>
          <cell r="AO66">
            <v>1013688</v>
          </cell>
          <cell r="AP66">
            <v>0</v>
          </cell>
          <cell r="AT66">
            <v>0</v>
          </cell>
          <cell r="AV66">
            <v>2450060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1436372</v>
          </cell>
          <cell r="BK66">
            <v>1436372</v>
          </cell>
          <cell r="BL66">
            <v>0</v>
          </cell>
          <cell r="BN66">
            <v>0</v>
          </cell>
          <cell r="BO66">
            <v>0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T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T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T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204.48480573352001</v>
          </cell>
          <cell r="E70">
            <v>2208324</v>
          </cell>
          <cell r="F70">
            <v>182606</v>
          </cell>
          <cell r="G70">
            <v>2390930</v>
          </cell>
          <cell r="I70">
            <v>149454</v>
          </cell>
          <cell r="J70" t="str">
            <v/>
          </cell>
          <cell r="K70">
            <v>182606</v>
          </cell>
          <cell r="L70">
            <v>332060</v>
          </cell>
          <cell r="N70">
            <v>2058870</v>
          </cell>
          <cell r="P70">
            <v>0</v>
          </cell>
          <cell r="Q70">
            <v>149454</v>
          </cell>
          <cell r="R70">
            <v>182606</v>
          </cell>
          <cell r="S70">
            <v>332060</v>
          </cell>
          <cell r="V70">
            <v>0</v>
          </cell>
          <cell r="W70">
            <v>61</v>
          </cell>
          <cell r="X70">
            <v>204.48480573352001</v>
          </cell>
          <cell r="Y70">
            <v>2208324</v>
          </cell>
          <cell r="Z70">
            <v>0</v>
          </cell>
          <cell r="AA70">
            <v>2208324</v>
          </cell>
          <cell r="AB70">
            <v>182606</v>
          </cell>
          <cell r="AC70">
            <v>2390930</v>
          </cell>
          <cell r="AD70">
            <v>0</v>
          </cell>
          <cell r="AE70">
            <v>0</v>
          </cell>
          <cell r="AF70">
            <v>0</v>
          </cell>
          <cell r="AG70">
            <v>2390930</v>
          </cell>
          <cell r="AI70">
            <v>61</v>
          </cell>
          <cell r="AJ70">
            <v>61</v>
          </cell>
          <cell r="AK70" t="str">
            <v>CHICOPEE</v>
          </cell>
          <cell r="AL70">
            <v>2208324</v>
          </cell>
          <cell r="AM70">
            <v>2058870</v>
          </cell>
          <cell r="AN70">
            <v>149454</v>
          </cell>
          <cell r="AO70">
            <v>0</v>
          </cell>
          <cell r="AP70">
            <v>0</v>
          </cell>
          <cell r="AT70">
            <v>0</v>
          </cell>
          <cell r="AV70">
            <v>149454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149454</v>
          </cell>
          <cell r="BK70">
            <v>149454</v>
          </cell>
          <cell r="BL70">
            <v>0</v>
          </cell>
          <cell r="BN70">
            <v>0</v>
          </cell>
          <cell r="BO70">
            <v>0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T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3.0849858356940509</v>
          </cell>
          <cell r="E72">
            <v>38612</v>
          </cell>
          <cell r="F72">
            <v>2758</v>
          </cell>
          <cell r="G72">
            <v>41370</v>
          </cell>
          <cell r="I72">
            <v>0</v>
          </cell>
          <cell r="J72" t="str">
            <v/>
          </cell>
          <cell r="K72">
            <v>2758</v>
          </cell>
          <cell r="L72">
            <v>2758</v>
          </cell>
          <cell r="N72">
            <v>38612</v>
          </cell>
          <cell r="P72">
            <v>0</v>
          </cell>
          <cell r="Q72">
            <v>0</v>
          </cell>
          <cell r="R72">
            <v>2758</v>
          </cell>
          <cell r="S72">
            <v>2758</v>
          </cell>
          <cell r="V72">
            <v>0</v>
          </cell>
          <cell r="W72">
            <v>63</v>
          </cell>
          <cell r="X72">
            <v>3.0849858356940509</v>
          </cell>
          <cell r="Y72">
            <v>38612</v>
          </cell>
          <cell r="Z72">
            <v>0</v>
          </cell>
          <cell r="AA72">
            <v>38612</v>
          </cell>
          <cell r="AB72">
            <v>2758</v>
          </cell>
          <cell r="AC72">
            <v>41370</v>
          </cell>
          <cell r="AD72">
            <v>0</v>
          </cell>
          <cell r="AE72">
            <v>0</v>
          </cell>
          <cell r="AF72">
            <v>0</v>
          </cell>
          <cell r="AG72">
            <v>41370</v>
          </cell>
          <cell r="AI72">
            <v>63</v>
          </cell>
          <cell r="AJ72">
            <v>63</v>
          </cell>
          <cell r="AK72" t="str">
            <v>CLARKSBURG</v>
          </cell>
          <cell r="AL72">
            <v>38612</v>
          </cell>
          <cell r="AM72">
            <v>45249</v>
          </cell>
          <cell r="AN72">
            <v>0</v>
          </cell>
          <cell r="AO72">
            <v>0</v>
          </cell>
          <cell r="AP72">
            <v>0</v>
          </cell>
          <cell r="AT72">
            <v>0</v>
          </cell>
          <cell r="AV72">
            <v>0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50.937751355132058</v>
          </cell>
          <cell r="E73">
            <v>526499</v>
          </cell>
          <cell r="F73">
            <v>45490</v>
          </cell>
          <cell r="G73">
            <v>571989</v>
          </cell>
          <cell r="I73">
            <v>42097</v>
          </cell>
          <cell r="J73" t="str">
            <v/>
          </cell>
          <cell r="K73">
            <v>45490</v>
          </cell>
          <cell r="L73">
            <v>87587</v>
          </cell>
          <cell r="N73">
            <v>484402</v>
          </cell>
          <cell r="P73">
            <v>0</v>
          </cell>
          <cell r="Q73">
            <v>42097</v>
          </cell>
          <cell r="R73">
            <v>45490</v>
          </cell>
          <cell r="S73">
            <v>87587</v>
          </cell>
          <cell r="V73">
            <v>0</v>
          </cell>
          <cell r="W73">
            <v>64</v>
          </cell>
          <cell r="X73">
            <v>50.937751355132058</v>
          </cell>
          <cell r="Y73">
            <v>526499</v>
          </cell>
          <cell r="Z73">
            <v>0</v>
          </cell>
          <cell r="AA73">
            <v>526499</v>
          </cell>
          <cell r="AB73">
            <v>45490</v>
          </cell>
          <cell r="AC73">
            <v>571989</v>
          </cell>
          <cell r="AD73">
            <v>0</v>
          </cell>
          <cell r="AE73">
            <v>0</v>
          </cell>
          <cell r="AF73">
            <v>0</v>
          </cell>
          <cell r="AG73">
            <v>571989</v>
          </cell>
          <cell r="AI73">
            <v>64</v>
          </cell>
          <cell r="AJ73">
            <v>64</v>
          </cell>
          <cell r="AK73" t="str">
            <v>CLINTON</v>
          </cell>
          <cell r="AL73">
            <v>526499</v>
          </cell>
          <cell r="AM73">
            <v>484402</v>
          </cell>
          <cell r="AN73">
            <v>42097</v>
          </cell>
          <cell r="AO73">
            <v>0</v>
          </cell>
          <cell r="AP73">
            <v>0</v>
          </cell>
          <cell r="AT73">
            <v>0</v>
          </cell>
          <cell r="AV73">
            <v>42097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42097</v>
          </cell>
          <cell r="BK73">
            <v>42097</v>
          </cell>
          <cell r="BL73">
            <v>0</v>
          </cell>
          <cell r="BN73">
            <v>0</v>
          </cell>
          <cell r="BO73">
            <v>0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3.5634166606938535</v>
          </cell>
          <cell r="E74">
            <v>50640</v>
          </cell>
          <cell r="F74">
            <v>3183</v>
          </cell>
          <cell r="G74">
            <v>53823</v>
          </cell>
          <cell r="I74">
            <v>9205</v>
          </cell>
          <cell r="J74" t="str">
            <v/>
          </cell>
          <cell r="K74">
            <v>3183</v>
          </cell>
          <cell r="L74">
            <v>12388</v>
          </cell>
          <cell r="N74">
            <v>41435</v>
          </cell>
          <cell r="P74">
            <v>0</v>
          </cell>
          <cell r="Q74">
            <v>9205</v>
          </cell>
          <cell r="R74">
            <v>3183</v>
          </cell>
          <cell r="S74">
            <v>12388</v>
          </cell>
          <cell r="V74">
            <v>0</v>
          </cell>
          <cell r="W74">
            <v>65</v>
          </cell>
          <cell r="X74">
            <v>3.5634166606938535</v>
          </cell>
          <cell r="Y74">
            <v>50640</v>
          </cell>
          <cell r="Z74">
            <v>0</v>
          </cell>
          <cell r="AA74">
            <v>50640</v>
          </cell>
          <cell r="AB74">
            <v>3183</v>
          </cell>
          <cell r="AC74">
            <v>53823</v>
          </cell>
          <cell r="AD74">
            <v>0</v>
          </cell>
          <cell r="AE74">
            <v>0</v>
          </cell>
          <cell r="AF74">
            <v>0</v>
          </cell>
          <cell r="AG74">
            <v>53823</v>
          </cell>
          <cell r="AI74">
            <v>65</v>
          </cell>
          <cell r="AJ74">
            <v>65</v>
          </cell>
          <cell r="AK74" t="str">
            <v>COHASSET</v>
          </cell>
          <cell r="AL74">
            <v>50640</v>
          </cell>
          <cell r="AM74">
            <v>41435</v>
          </cell>
          <cell r="AN74">
            <v>9205</v>
          </cell>
          <cell r="AO74">
            <v>0</v>
          </cell>
          <cell r="AP74">
            <v>0</v>
          </cell>
          <cell r="AT74">
            <v>0</v>
          </cell>
          <cell r="AV74">
            <v>9205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9205</v>
          </cell>
          <cell r="BK74">
            <v>9205</v>
          </cell>
          <cell r="BL74">
            <v>0</v>
          </cell>
          <cell r="BN74">
            <v>0</v>
          </cell>
          <cell r="BO74">
            <v>0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T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3.007518796992481</v>
          </cell>
          <cell r="E76">
            <v>45082</v>
          </cell>
          <cell r="F76">
            <v>2686</v>
          </cell>
          <cell r="G76">
            <v>47768</v>
          </cell>
          <cell r="I76">
            <v>0</v>
          </cell>
          <cell r="J76" t="str">
            <v/>
          </cell>
          <cell r="K76">
            <v>2686</v>
          </cell>
          <cell r="L76">
            <v>2686</v>
          </cell>
          <cell r="N76">
            <v>45082</v>
          </cell>
          <cell r="P76">
            <v>0</v>
          </cell>
          <cell r="Q76">
            <v>0</v>
          </cell>
          <cell r="R76">
            <v>2686</v>
          </cell>
          <cell r="S76">
            <v>2686</v>
          </cell>
          <cell r="V76">
            <v>0</v>
          </cell>
          <cell r="W76">
            <v>67</v>
          </cell>
          <cell r="X76">
            <v>3.007518796992481</v>
          </cell>
          <cell r="Y76">
            <v>45082</v>
          </cell>
          <cell r="Z76">
            <v>0</v>
          </cell>
          <cell r="AA76">
            <v>45082</v>
          </cell>
          <cell r="AB76">
            <v>2686</v>
          </cell>
          <cell r="AC76">
            <v>47768</v>
          </cell>
          <cell r="AD76">
            <v>0</v>
          </cell>
          <cell r="AE76">
            <v>0</v>
          </cell>
          <cell r="AF76">
            <v>0</v>
          </cell>
          <cell r="AG76">
            <v>47768</v>
          </cell>
          <cell r="AI76">
            <v>67</v>
          </cell>
          <cell r="AJ76">
            <v>67</v>
          </cell>
          <cell r="AK76" t="str">
            <v>CONCORD</v>
          </cell>
          <cell r="AL76">
            <v>45082</v>
          </cell>
          <cell r="AM76">
            <v>46119</v>
          </cell>
          <cell r="AN76">
            <v>0</v>
          </cell>
          <cell r="AO76">
            <v>0</v>
          </cell>
          <cell r="AP76">
            <v>0</v>
          </cell>
          <cell r="AT76">
            <v>0</v>
          </cell>
          <cell r="AV76">
            <v>0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3.4168564920273337</v>
          </cell>
          <cell r="E77">
            <v>41881</v>
          </cell>
          <cell r="F77">
            <v>3052</v>
          </cell>
          <cell r="G77">
            <v>44933</v>
          </cell>
          <cell r="I77">
            <v>5176</v>
          </cell>
          <cell r="J77" t="str">
            <v/>
          </cell>
          <cell r="K77">
            <v>3052</v>
          </cell>
          <cell r="L77">
            <v>8228</v>
          </cell>
          <cell r="N77">
            <v>36705</v>
          </cell>
          <cell r="P77">
            <v>0</v>
          </cell>
          <cell r="Q77">
            <v>5176</v>
          </cell>
          <cell r="R77">
            <v>3052</v>
          </cell>
          <cell r="S77">
            <v>8228</v>
          </cell>
          <cell r="V77">
            <v>0</v>
          </cell>
          <cell r="W77">
            <v>68</v>
          </cell>
          <cell r="X77">
            <v>3.4168564920273337</v>
          </cell>
          <cell r="Y77">
            <v>41881</v>
          </cell>
          <cell r="Z77">
            <v>0</v>
          </cell>
          <cell r="AA77">
            <v>41881</v>
          </cell>
          <cell r="AB77">
            <v>3052</v>
          </cell>
          <cell r="AC77">
            <v>44933</v>
          </cell>
          <cell r="AD77">
            <v>0</v>
          </cell>
          <cell r="AE77">
            <v>0</v>
          </cell>
          <cell r="AF77">
            <v>0</v>
          </cell>
          <cell r="AG77">
            <v>44933</v>
          </cell>
          <cell r="AI77">
            <v>68</v>
          </cell>
          <cell r="AJ77">
            <v>68</v>
          </cell>
          <cell r="AK77" t="str">
            <v>CONWAY</v>
          </cell>
          <cell r="AL77">
            <v>41881</v>
          </cell>
          <cell r="AM77">
            <v>36705</v>
          </cell>
          <cell r="AN77">
            <v>5176</v>
          </cell>
          <cell r="AO77">
            <v>0</v>
          </cell>
          <cell r="AP77">
            <v>0</v>
          </cell>
          <cell r="AT77">
            <v>0</v>
          </cell>
          <cell r="AV77">
            <v>5176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5176</v>
          </cell>
          <cell r="BK77">
            <v>5176</v>
          </cell>
          <cell r="BL77">
            <v>0</v>
          </cell>
          <cell r="BN77">
            <v>0</v>
          </cell>
          <cell r="BO77">
            <v>0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T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T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2.6666666666666661</v>
          </cell>
          <cell r="E80">
            <v>50238</v>
          </cell>
          <cell r="F80">
            <v>2382</v>
          </cell>
          <cell r="G80">
            <v>52620</v>
          </cell>
          <cell r="I80">
            <v>25940</v>
          </cell>
          <cell r="J80" t="str">
            <v/>
          </cell>
          <cell r="K80">
            <v>2382</v>
          </cell>
          <cell r="L80">
            <v>28322</v>
          </cell>
          <cell r="N80">
            <v>24298</v>
          </cell>
          <cell r="P80">
            <v>0</v>
          </cell>
          <cell r="Q80">
            <v>25940</v>
          </cell>
          <cell r="R80">
            <v>2382</v>
          </cell>
          <cell r="S80">
            <v>28322</v>
          </cell>
          <cell r="V80">
            <v>0</v>
          </cell>
          <cell r="W80">
            <v>71</v>
          </cell>
          <cell r="X80">
            <v>2.6666666666666661</v>
          </cell>
          <cell r="Y80">
            <v>50238</v>
          </cell>
          <cell r="Z80">
            <v>0</v>
          </cell>
          <cell r="AA80">
            <v>50238</v>
          </cell>
          <cell r="AB80">
            <v>2382</v>
          </cell>
          <cell r="AC80">
            <v>52620</v>
          </cell>
          <cell r="AD80">
            <v>0</v>
          </cell>
          <cell r="AE80">
            <v>0</v>
          </cell>
          <cell r="AF80">
            <v>0</v>
          </cell>
          <cell r="AG80">
            <v>52620</v>
          </cell>
          <cell r="AI80">
            <v>71</v>
          </cell>
          <cell r="AJ80">
            <v>71</v>
          </cell>
          <cell r="AK80" t="str">
            <v>DANVERS</v>
          </cell>
          <cell r="AL80">
            <v>50238</v>
          </cell>
          <cell r="AM80">
            <v>24298</v>
          </cell>
          <cell r="AN80">
            <v>25940</v>
          </cell>
          <cell r="AO80">
            <v>0</v>
          </cell>
          <cell r="AP80">
            <v>0</v>
          </cell>
          <cell r="AT80">
            <v>0</v>
          </cell>
          <cell r="AV80">
            <v>25940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25940</v>
          </cell>
          <cell r="BK80">
            <v>25940</v>
          </cell>
          <cell r="BL80">
            <v>0</v>
          </cell>
          <cell r="BN80">
            <v>0</v>
          </cell>
          <cell r="BO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10.783037820661519</v>
          </cell>
          <cell r="E81">
            <v>119665</v>
          </cell>
          <cell r="F81">
            <v>9626</v>
          </cell>
          <cell r="G81">
            <v>129291</v>
          </cell>
          <cell r="I81">
            <v>20461</v>
          </cell>
          <cell r="J81" t="str">
            <v/>
          </cell>
          <cell r="K81">
            <v>9626</v>
          </cell>
          <cell r="L81">
            <v>30087</v>
          </cell>
          <cell r="N81">
            <v>99204</v>
          </cell>
          <cell r="P81">
            <v>0</v>
          </cell>
          <cell r="Q81">
            <v>20461</v>
          </cell>
          <cell r="R81">
            <v>9626</v>
          </cell>
          <cell r="S81">
            <v>30087</v>
          </cell>
          <cell r="V81">
            <v>0</v>
          </cell>
          <cell r="W81">
            <v>72</v>
          </cell>
          <cell r="X81">
            <v>10.783037820661519</v>
          </cell>
          <cell r="Y81">
            <v>119665</v>
          </cell>
          <cell r="Z81">
            <v>0</v>
          </cell>
          <cell r="AA81">
            <v>119665</v>
          </cell>
          <cell r="AB81">
            <v>9626</v>
          </cell>
          <cell r="AC81">
            <v>129291</v>
          </cell>
          <cell r="AD81">
            <v>0</v>
          </cell>
          <cell r="AE81">
            <v>0</v>
          </cell>
          <cell r="AF81">
            <v>0</v>
          </cell>
          <cell r="AG81">
            <v>129291</v>
          </cell>
          <cell r="AI81">
            <v>72</v>
          </cell>
          <cell r="AJ81">
            <v>72</v>
          </cell>
          <cell r="AK81" t="str">
            <v>DARTMOUTH</v>
          </cell>
          <cell r="AL81">
            <v>119665</v>
          </cell>
          <cell r="AM81">
            <v>99204</v>
          </cell>
          <cell r="AN81">
            <v>20461</v>
          </cell>
          <cell r="AO81">
            <v>0</v>
          </cell>
          <cell r="AP81">
            <v>0</v>
          </cell>
          <cell r="AT81">
            <v>0</v>
          </cell>
          <cell r="AV81">
            <v>20461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20461</v>
          </cell>
          <cell r="BK81">
            <v>20461</v>
          </cell>
          <cell r="BL81">
            <v>0</v>
          </cell>
          <cell r="BN81">
            <v>0</v>
          </cell>
          <cell r="BO81">
            <v>0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7.466577647812807</v>
          </cell>
          <cell r="E82">
            <v>100358</v>
          </cell>
          <cell r="F82">
            <v>6667</v>
          </cell>
          <cell r="G82">
            <v>107025</v>
          </cell>
          <cell r="I82">
            <v>0</v>
          </cell>
          <cell r="J82" t="str">
            <v/>
          </cell>
          <cell r="K82">
            <v>6667</v>
          </cell>
          <cell r="L82">
            <v>6667</v>
          </cell>
          <cell r="N82">
            <v>100358</v>
          </cell>
          <cell r="P82">
            <v>0</v>
          </cell>
          <cell r="Q82">
            <v>0</v>
          </cell>
          <cell r="R82">
            <v>6667</v>
          </cell>
          <cell r="S82">
            <v>6667</v>
          </cell>
          <cell r="V82">
            <v>0</v>
          </cell>
          <cell r="W82">
            <v>73</v>
          </cell>
          <cell r="X82">
            <v>7.466577647812807</v>
          </cell>
          <cell r="Y82">
            <v>100358</v>
          </cell>
          <cell r="Z82">
            <v>0</v>
          </cell>
          <cell r="AA82">
            <v>100358</v>
          </cell>
          <cell r="AB82">
            <v>6667</v>
          </cell>
          <cell r="AC82">
            <v>107025</v>
          </cell>
          <cell r="AD82">
            <v>0</v>
          </cell>
          <cell r="AE82">
            <v>0</v>
          </cell>
          <cell r="AF82">
            <v>0</v>
          </cell>
          <cell r="AG82">
            <v>107025</v>
          </cell>
          <cell r="AI82">
            <v>73</v>
          </cell>
          <cell r="AJ82">
            <v>73</v>
          </cell>
          <cell r="AK82" t="str">
            <v>DEDHAM</v>
          </cell>
          <cell r="AL82">
            <v>100358</v>
          </cell>
          <cell r="AM82">
            <v>125186</v>
          </cell>
          <cell r="AN82">
            <v>0</v>
          </cell>
          <cell r="AO82">
            <v>0</v>
          </cell>
          <cell r="AP82">
            <v>0</v>
          </cell>
          <cell r="AT82">
            <v>0</v>
          </cell>
          <cell r="AV82">
            <v>0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3.4168564920273337</v>
          </cell>
          <cell r="E83">
            <v>42077</v>
          </cell>
          <cell r="F83">
            <v>3052</v>
          </cell>
          <cell r="G83">
            <v>45129</v>
          </cell>
          <cell r="I83">
            <v>2768</v>
          </cell>
          <cell r="J83" t="str">
            <v/>
          </cell>
          <cell r="K83">
            <v>3052</v>
          </cell>
          <cell r="L83">
            <v>5820</v>
          </cell>
          <cell r="N83">
            <v>39309</v>
          </cell>
          <cell r="P83">
            <v>0</v>
          </cell>
          <cell r="Q83">
            <v>2768</v>
          </cell>
          <cell r="R83">
            <v>3052</v>
          </cell>
          <cell r="S83">
            <v>5820</v>
          </cell>
          <cell r="V83">
            <v>0</v>
          </cell>
          <cell r="W83">
            <v>74</v>
          </cell>
          <cell r="X83">
            <v>3.4168564920273337</v>
          </cell>
          <cell r="Y83">
            <v>42077</v>
          </cell>
          <cell r="Z83">
            <v>0</v>
          </cell>
          <cell r="AA83">
            <v>42077</v>
          </cell>
          <cell r="AB83">
            <v>3052</v>
          </cell>
          <cell r="AC83">
            <v>45129</v>
          </cell>
          <cell r="AD83">
            <v>0</v>
          </cell>
          <cell r="AE83">
            <v>0</v>
          </cell>
          <cell r="AF83">
            <v>0</v>
          </cell>
          <cell r="AG83">
            <v>45129</v>
          </cell>
          <cell r="AI83">
            <v>74</v>
          </cell>
          <cell r="AJ83">
            <v>74</v>
          </cell>
          <cell r="AK83" t="str">
            <v>DEERFIELD</v>
          </cell>
          <cell r="AL83">
            <v>42077</v>
          </cell>
          <cell r="AM83">
            <v>39309</v>
          </cell>
          <cell r="AN83">
            <v>2768</v>
          </cell>
          <cell r="AO83">
            <v>0</v>
          </cell>
          <cell r="AP83">
            <v>0</v>
          </cell>
          <cell r="AT83">
            <v>0</v>
          </cell>
          <cell r="AV83">
            <v>2768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2768</v>
          </cell>
          <cell r="BK83">
            <v>2768</v>
          </cell>
          <cell r="BL83">
            <v>0</v>
          </cell>
          <cell r="BN83">
            <v>0</v>
          </cell>
          <cell r="BO83">
            <v>0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T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T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T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T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210.39398113169753</v>
          </cell>
          <cell r="E88">
            <v>2137202</v>
          </cell>
          <cell r="F88">
            <v>187877</v>
          </cell>
          <cell r="G88">
            <v>2325079</v>
          </cell>
          <cell r="I88">
            <v>166714</v>
          </cell>
          <cell r="J88" t="str">
            <v/>
          </cell>
          <cell r="K88">
            <v>187877</v>
          </cell>
          <cell r="L88">
            <v>354591</v>
          </cell>
          <cell r="N88">
            <v>1970488</v>
          </cell>
          <cell r="P88">
            <v>0</v>
          </cell>
          <cell r="Q88">
            <v>166714</v>
          </cell>
          <cell r="R88">
            <v>187877</v>
          </cell>
          <cell r="S88">
            <v>354591</v>
          </cell>
          <cell r="V88">
            <v>0</v>
          </cell>
          <cell r="W88">
            <v>79</v>
          </cell>
          <cell r="X88">
            <v>210.39398113169753</v>
          </cell>
          <cell r="Y88">
            <v>2137202</v>
          </cell>
          <cell r="Z88">
            <v>0</v>
          </cell>
          <cell r="AA88">
            <v>2137202</v>
          </cell>
          <cell r="AB88">
            <v>187877</v>
          </cell>
          <cell r="AC88">
            <v>2325079</v>
          </cell>
          <cell r="AD88">
            <v>0</v>
          </cell>
          <cell r="AE88">
            <v>0</v>
          </cell>
          <cell r="AF88">
            <v>0</v>
          </cell>
          <cell r="AG88">
            <v>2325079</v>
          </cell>
          <cell r="AI88">
            <v>79</v>
          </cell>
          <cell r="AJ88">
            <v>79</v>
          </cell>
          <cell r="AK88" t="str">
            <v>DRACUT</v>
          </cell>
          <cell r="AL88">
            <v>2137202</v>
          </cell>
          <cell r="AM88">
            <v>1970488</v>
          </cell>
          <cell r="AN88">
            <v>166714</v>
          </cell>
          <cell r="AO88">
            <v>0</v>
          </cell>
          <cell r="AP88">
            <v>0</v>
          </cell>
          <cell r="AT88">
            <v>0</v>
          </cell>
          <cell r="AV88">
            <v>166714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166714</v>
          </cell>
          <cell r="BK88">
            <v>166714</v>
          </cell>
          <cell r="BL88">
            <v>0</v>
          </cell>
          <cell r="BN88">
            <v>0</v>
          </cell>
          <cell r="BO88">
            <v>0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T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T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14.670414937869495</v>
          </cell>
          <cell r="E91">
            <v>198476</v>
          </cell>
          <cell r="F91">
            <v>13110</v>
          </cell>
          <cell r="G91">
            <v>211586</v>
          </cell>
          <cell r="I91">
            <v>35510</v>
          </cell>
          <cell r="J91" t="str">
            <v/>
          </cell>
          <cell r="K91">
            <v>13110</v>
          </cell>
          <cell r="L91">
            <v>48620</v>
          </cell>
          <cell r="N91">
            <v>162966</v>
          </cell>
          <cell r="P91">
            <v>0</v>
          </cell>
          <cell r="Q91">
            <v>35510</v>
          </cell>
          <cell r="R91">
            <v>13110</v>
          </cell>
          <cell r="S91">
            <v>48620</v>
          </cell>
          <cell r="V91">
            <v>0</v>
          </cell>
          <cell r="W91">
            <v>82</v>
          </cell>
          <cell r="X91">
            <v>14.670414937869495</v>
          </cell>
          <cell r="Y91">
            <v>198476</v>
          </cell>
          <cell r="Z91">
            <v>0</v>
          </cell>
          <cell r="AA91">
            <v>198476</v>
          </cell>
          <cell r="AB91">
            <v>13110</v>
          </cell>
          <cell r="AC91">
            <v>211586</v>
          </cell>
          <cell r="AD91">
            <v>0</v>
          </cell>
          <cell r="AE91">
            <v>0</v>
          </cell>
          <cell r="AF91">
            <v>0</v>
          </cell>
          <cell r="AG91">
            <v>211586</v>
          </cell>
          <cell r="AI91">
            <v>82</v>
          </cell>
          <cell r="AJ91">
            <v>82</v>
          </cell>
          <cell r="AK91" t="str">
            <v>DUXBURY</v>
          </cell>
          <cell r="AL91">
            <v>198476</v>
          </cell>
          <cell r="AM91">
            <v>162966</v>
          </cell>
          <cell r="AN91">
            <v>35510</v>
          </cell>
          <cell r="AO91">
            <v>0</v>
          </cell>
          <cell r="AP91">
            <v>0</v>
          </cell>
          <cell r="AT91">
            <v>0</v>
          </cell>
          <cell r="AV91">
            <v>35510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35510</v>
          </cell>
          <cell r="BK91">
            <v>35510</v>
          </cell>
          <cell r="BL91">
            <v>0</v>
          </cell>
          <cell r="BN91">
            <v>0</v>
          </cell>
          <cell r="BO91">
            <v>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6.049178804747454</v>
          </cell>
          <cell r="E92">
            <v>53282</v>
          </cell>
          <cell r="F92">
            <v>5406</v>
          </cell>
          <cell r="G92">
            <v>58688</v>
          </cell>
          <cell r="I92">
            <v>8689</v>
          </cell>
          <cell r="J92" t="str">
            <v/>
          </cell>
          <cell r="K92">
            <v>5406</v>
          </cell>
          <cell r="L92">
            <v>14095</v>
          </cell>
          <cell r="N92">
            <v>44593</v>
          </cell>
          <cell r="P92">
            <v>0</v>
          </cell>
          <cell r="Q92">
            <v>8689</v>
          </cell>
          <cell r="R92">
            <v>5406</v>
          </cell>
          <cell r="S92">
            <v>14095</v>
          </cell>
          <cell r="V92">
            <v>0</v>
          </cell>
          <cell r="W92">
            <v>83</v>
          </cell>
          <cell r="X92">
            <v>6.049178804747454</v>
          </cell>
          <cell r="Y92">
            <v>53282</v>
          </cell>
          <cell r="Z92">
            <v>0</v>
          </cell>
          <cell r="AA92">
            <v>53282</v>
          </cell>
          <cell r="AB92">
            <v>5406</v>
          </cell>
          <cell r="AC92">
            <v>58688</v>
          </cell>
          <cell r="AD92">
            <v>0</v>
          </cell>
          <cell r="AE92">
            <v>0</v>
          </cell>
          <cell r="AF92">
            <v>0</v>
          </cell>
          <cell r="AG92">
            <v>58688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53282</v>
          </cell>
          <cell r="AM92">
            <v>44593</v>
          </cell>
          <cell r="AN92">
            <v>8689</v>
          </cell>
          <cell r="AO92">
            <v>0</v>
          </cell>
          <cell r="AP92">
            <v>0</v>
          </cell>
          <cell r="AT92">
            <v>0</v>
          </cell>
          <cell r="AV92">
            <v>8689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8689</v>
          </cell>
          <cell r="BK92">
            <v>8689</v>
          </cell>
          <cell r="BL92">
            <v>0</v>
          </cell>
          <cell r="BN92">
            <v>0</v>
          </cell>
          <cell r="BO92">
            <v>0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T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T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101.09519550363235</v>
          </cell>
          <cell r="E95">
            <v>1011826</v>
          </cell>
          <cell r="F95">
            <v>90282</v>
          </cell>
          <cell r="G95">
            <v>1102108</v>
          </cell>
          <cell r="I95">
            <v>34248</v>
          </cell>
          <cell r="J95" t="str">
            <v/>
          </cell>
          <cell r="K95">
            <v>90282</v>
          </cell>
          <cell r="L95">
            <v>124530</v>
          </cell>
          <cell r="N95">
            <v>977578</v>
          </cell>
          <cell r="P95">
            <v>0</v>
          </cell>
          <cell r="Q95">
            <v>34248</v>
          </cell>
          <cell r="R95">
            <v>90282</v>
          </cell>
          <cell r="S95">
            <v>124530</v>
          </cell>
          <cell r="V95">
            <v>0</v>
          </cell>
          <cell r="W95">
            <v>86</v>
          </cell>
          <cell r="X95">
            <v>101.09519550363235</v>
          </cell>
          <cell r="Y95">
            <v>1011826</v>
          </cell>
          <cell r="Z95">
            <v>0</v>
          </cell>
          <cell r="AA95">
            <v>1011826</v>
          </cell>
          <cell r="AB95">
            <v>90282</v>
          </cell>
          <cell r="AC95">
            <v>1102108</v>
          </cell>
          <cell r="AD95">
            <v>0</v>
          </cell>
          <cell r="AE95">
            <v>0</v>
          </cell>
          <cell r="AF95">
            <v>0</v>
          </cell>
          <cell r="AG95">
            <v>1102108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1011826</v>
          </cell>
          <cell r="AM95">
            <v>977578</v>
          </cell>
          <cell r="AN95">
            <v>34248</v>
          </cell>
          <cell r="AO95">
            <v>0</v>
          </cell>
          <cell r="AP95">
            <v>0</v>
          </cell>
          <cell r="AT95">
            <v>0</v>
          </cell>
          <cell r="AV95">
            <v>34248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34248</v>
          </cell>
          <cell r="BK95">
            <v>34248</v>
          </cell>
          <cell r="BL95">
            <v>0</v>
          </cell>
          <cell r="BN95">
            <v>0</v>
          </cell>
          <cell r="BO95">
            <v>0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9.5509073989357809</v>
          </cell>
          <cell r="E96">
            <v>109569</v>
          </cell>
          <cell r="F96">
            <v>8533</v>
          </cell>
          <cell r="G96">
            <v>118102</v>
          </cell>
          <cell r="I96">
            <v>0</v>
          </cell>
          <cell r="J96" t="str">
            <v/>
          </cell>
          <cell r="K96">
            <v>8533</v>
          </cell>
          <cell r="L96">
            <v>8533</v>
          </cell>
          <cell r="N96">
            <v>109569</v>
          </cell>
          <cell r="P96">
            <v>0</v>
          </cell>
          <cell r="Q96">
            <v>0</v>
          </cell>
          <cell r="R96">
            <v>8533</v>
          </cell>
          <cell r="S96">
            <v>8533</v>
          </cell>
          <cell r="V96">
            <v>0</v>
          </cell>
          <cell r="W96">
            <v>87</v>
          </cell>
          <cell r="X96">
            <v>9.5509073989357809</v>
          </cell>
          <cell r="Y96">
            <v>109569</v>
          </cell>
          <cell r="Z96">
            <v>0</v>
          </cell>
          <cell r="AA96">
            <v>109569</v>
          </cell>
          <cell r="AB96">
            <v>8533</v>
          </cell>
          <cell r="AC96">
            <v>118102</v>
          </cell>
          <cell r="AD96">
            <v>0</v>
          </cell>
          <cell r="AE96">
            <v>0</v>
          </cell>
          <cell r="AF96">
            <v>0</v>
          </cell>
          <cell r="AG96">
            <v>118102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109569</v>
          </cell>
          <cell r="AM96">
            <v>120037</v>
          </cell>
          <cell r="AN96">
            <v>0</v>
          </cell>
          <cell r="AO96">
            <v>0</v>
          </cell>
          <cell r="AP96">
            <v>0</v>
          </cell>
          <cell r="AT96">
            <v>0</v>
          </cell>
          <cell r="AV96">
            <v>0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9.3227091633466141</v>
          </cell>
          <cell r="E97">
            <v>107679</v>
          </cell>
          <cell r="F97">
            <v>8320</v>
          </cell>
          <cell r="G97">
            <v>115999</v>
          </cell>
          <cell r="I97">
            <v>9966</v>
          </cell>
          <cell r="J97" t="str">
            <v/>
          </cell>
          <cell r="K97">
            <v>8320</v>
          </cell>
          <cell r="L97">
            <v>18286</v>
          </cell>
          <cell r="N97">
            <v>97713</v>
          </cell>
          <cell r="P97">
            <v>0</v>
          </cell>
          <cell r="Q97">
            <v>9966</v>
          </cell>
          <cell r="R97">
            <v>8320</v>
          </cell>
          <cell r="S97">
            <v>18286</v>
          </cell>
          <cell r="V97">
            <v>0</v>
          </cell>
          <cell r="W97">
            <v>88</v>
          </cell>
          <cell r="X97">
            <v>9.3227091633466141</v>
          </cell>
          <cell r="Y97">
            <v>107679</v>
          </cell>
          <cell r="Z97">
            <v>0</v>
          </cell>
          <cell r="AA97">
            <v>107679</v>
          </cell>
          <cell r="AB97">
            <v>8320</v>
          </cell>
          <cell r="AC97">
            <v>115999</v>
          </cell>
          <cell r="AD97">
            <v>0</v>
          </cell>
          <cell r="AE97">
            <v>0</v>
          </cell>
          <cell r="AF97">
            <v>0</v>
          </cell>
          <cell r="AG97">
            <v>115999</v>
          </cell>
          <cell r="AI97">
            <v>88</v>
          </cell>
          <cell r="AJ97">
            <v>88</v>
          </cell>
          <cell r="AK97" t="str">
            <v>EASTON</v>
          </cell>
          <cell r="AL97">
            <v>107679</v>
          </cell>
          <cell r="AM97">
            <v>97713</v>
          </cell>
          <cell r="AN97">
            <v>9966</v>
          </cell>
          <cell r="AO97">
            <v>0</v>
          </cell>
          <cell r="AP97">
            <v>0</v>
          </cell>
          <cell r="AT97">
            <v>0</v>
          </cell>
          <cell r="AV97">
            <v>9966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9966</v>
          </cell>
          <cell r="BK97">
            <v>9966</v>
          </cell>
          <cell r="BL97">
            <v>0</v>
          </cell>
          <cell r="BN97">
            <v>0</v>
          </cell>
          <cell r="BO97">
            <v>0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38.426966292134829</v>
          </cell>
          <cell r="E98">
            <v>902376</v>
          </cell>
          <cell r="F98">
            <v>34317</v>
          </cell>
          <cell r="G98">
            <v>936693</v>
          </cell>
          <cell r="I98">
            <v>40422</v>
          </cell>
          <cell r="J98" t="str">
            <v/>
          </cell>
          <cell r="K98">
            <v>34317</v>
          </cell>
          <cell r="L98">
            <v>74739</v>
          </cell>
          <cell r="N98">
            <v>861954</v>
          </cell>
          <cell r="P98">
            <v>0</v>
          </cell>
          <cell r="Q98">
            <v>40422</v>
          </cell>
          <cell r="R98">
            <v>34317</v>
          </cell>
          <cell r="S98">
            <v>74739</v>
          </cell>
          <cell r="V98">
            <v>0</v>
          </cell>
          <cell r="W98">
            <v>89</v>
          </cell>
          <cell r="X98">
            <v>38.426966292134829</v>
          </cell>
          <cell r="Y98">
            <v>902376</v>
          </cell>
          <cell r="Z98">
            <v>0</v>
          </cell>
          <cell r="AA98">
            <v>902376</v>
          </cell>
          <cell r="AB98">
            <v>34317</v>
          </cell>
          <cell r="AC98">
            <v>936693</v>
          </cell>
          <cell r="AD98">
            <v>0</v>
          </cell>
          <cell r="AE98">
            <v>0</v>
          </cell>
          <cell r="AF98">
            <v>0</v>
          </cell>
          <cell r="AG98">
            <v>936693</v>
          </cell>
          <cell r="AI98">
            <v>89</v>
          </cell>
          <cell r="AJ98">
            <v>89</v>
          </cell>
          <cell r="AK98" t="str">
            <v>EDGARTOWN</v>
          </cell>
          <cell r="AL98">
            <v>902376</v>
          </cell>
          <cell r="AM98">
            <v>861954</v>
          </cell>
          <cell r="AN98">
            <v>40422</v>
          </cell>
          <cell r="AO98">
            <v>0</v>
          </cell>
          <cell r="AP98">
            <v>0</v>
          </cell>
          <cell r="AT98">
            <v>0</v>
          </cell>
          <cell r="AV98">
            <v>40422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40422</v>
          </cell>
          <cell r="BK98">
            <v>40422</v>
          </cell>
          <cell r="BL98">
            <v>0</v>
          </cell>
          <cell r="BN98">
            <v>0</v>
          </cell>
          <cell r="BO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T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10.11697979439915</v>
          </cell>
          <cell r="E100">
            <v>185478</v>
          </cell>
          <cell r="F100">
            <v>9037</v>
          </cell>
          <cell r="G100">
            <v>194515</v>
          </cell>
          <cell r="I100">
            <v>17181</v>
          </cell>
          <cell r="J100" t="str">
            <v/>
          </cell>
          <cell r="K100">
            <v>9037</v>
          </cell>
          <cell r="L100">
            <v>26218</v>
          </cell>
          <cell r="N100">
            <v>168297</v>
          </cell>
          <cell r="P100">
            <v>0</v>
          </cell>
          <cell r="Q100">
            <v>17181</v>
          </cell>
          <cell r="R100">
            <v>9037</v>
          </cell>
          <cell r="S100">
            <v>26218</v>
          </cell>
          <cell r="V100">
            <v>0</v>
          </cell>
          <cell r="W100">
            <v>91</v>
          </cell>
          <cell r="X100">
            <v>10.11697979439915</v>
          </cell>
          <cell r="Y100">
            <v>185478</v>
          </cell>
          <cell r="Z100">
            <v>0</v>
          </cell>
          <cell r="AA100">
            <v>185478</v>
          </cell>
          <cell r="AB100">
            <v>9037</v>
          </cell>
          <cell r="AC100">
            <v>194515</v>
          </cell>
          <cell r="AD100">
            <v>0</v>
          </cell>
          <cell r="AE100">
            <v>0</v>
          </cell>
          <cell r="AF100">
            <v>0</v>
          </cell>
          <cell r="AG100">
            <v>194515</v>
          </cell>
          <cell r="AI100">
            <v>91</v>
          </cell>
          <cell r="AJ100">
            <v>91</v>
          </cell>
          <cell r="AK100" t="str">
            <v>ERVING</v>
          </cell>
          <cell r="AL100">
            <v>185478</v>
          </cell>
          <cell r="AM100">
            <v>168297</v>
          </cell>
          <cell r="AN100">
            <v>17181</v>
          </cell>
          <cell r="AO100">
            <v>0</v>
          </cell>
          <cell r="AP100">
            <v>0</v>
          </cell>
          <cell r="AT100">
            <v>0</v>
          </cell>
          <cell r="AV100">
            <v>17181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17181</v>
          </cell>
          <cell r="BK100">
            <v>17181</v>
          </cell>
          <cell r="BL100">
            <v>0</v>
          </cell>
          <cell r="BN100">
            <v>0</v>
          </cell>
          <cell r="BO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T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665.44326068425062</v>
          </cell>
          <cell r="E102">
            <v>7257040</v>
          </cell>
          <cell r="F102">
            <v>594241</v>
          </cell>
          <cell r="G102">
            <v>7851281</v>
          </cell>
          <cell r="I102">
            <v>913702</v>
          </cell>
          <cell r="J102" t="str">
            <v/>
          </cell>
          <cell r="K102">
            <v>594241</v>
          </cell>
          <cell r="L102">
            <v>1507943</v>
          </cell>
          <cell r="N102">
            <v>6343338</v>
          </cell>
          <cell r="P102">
            <v>0</v>
          </cell>
          <cell r="Q102">
            <v>913702</v>
          </cell>
          <cell r="R102">
            <v>594241</v>
          </cell>
          <cell r="S102">
            <v>1507943</v>
          </cell>
          <cell r="V102">
            <v>0</v>
          </cell>
          <cell r="W102">
            <v>93</v>
          </cell>
          <cell r="X102">
            <v>665.44326068425062</v>
          </cell>
          <cell r="Y102">
            <v>7257040</v>
          </cell>
          <cell r="Z102">
            <v>0</v>
          </cell>
          <cell r="AA102">
            <v>7257040</v>
          </cell>
          <cell r="AB102">
            <v>594241</v>
          </cell>
          <cell r="AC102">
            <v>7851281</v>
          </cell>
          <cell r="AD102">
            <v>0</v>
          </cell>
          <cell r="AE102">
            <v>0</v>
          </cell>
          <cell r="AF102">
            <v>0</v>
          </cell>
          <cell r="AG102">
            <v>7851281</v>
          </cell>
          <cell r="AI102">
            <v>93</v>
          </cell>
          <cell r="AJ102">
            <v>93</v>
          </cell>
          <cell r="AK102" t="str">
            <v>EVERETT</v>
          </cell>
          <cell r="AL102">
            <v>7257040</v>
          </cell>
          <cell r="AM102">
            <v>6343338</v>
          </cell>
          <cell r="AN102">
            <v>913702</v>
          </cell>
          <cell r="AO102">
            <v>0</v>
          </cell>
          <cell r="AP102">
            <v>0</v>
          </cell>
          <cell r="AT102">
            <v>0</v>
          </cell>
          <cell r="AV102">
            <v>913702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913702</v>
          </cell>
          <cell r="BK102">
            <v>913702</v>
          </cell>
          <cell r="BL102">
            <v>0</v>
          </cell>
          <cell r="BN102">
            <v>0</v>
          </cell>
          <cell r="BO102">
            <v>0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1.9685039370078741</v>
          </cell>
          <cell r="E103">
            <v>29008</v>
          </cell>
          <cell r="F103">
            <v>1760</v>
          </cell>
          <cell r="G103">
            <v>30768</v>
          </cell>
          <cell r="I103">
            <v>2756</v>
          </cell>
          <cell r="J103" t="str">
            <v/>
          </cell>
          <cell r="K103">
            <v>1760</v>
          </cell>
          <cell r="L103">
            <v>4516</v>
          </cell>
          <cell r="N103">
            <v>26252</v>
          </cell>
          <cell r="P103">
            <v>0</v>
          </cell>
          <cell r="Q103">
            <v>2756</v>
          </cell>
          <cell r="R103">
            <v>1760</v>
          </cell>
          <cell r="S103">
            <v>4516</v>
          </cell>
          <cell r="V103">
            <v>0</v>
          </cell>
          <cell r="W103">
            <v>94</v>
          </cell>
          <cell r="X103">
            <v>1.9685039370078741</v>
          </cell>
          <cell r="Y103">
            <v>29008</v>
          </cell>
          <cell r="Z103">
            <v>0</v>
          </cell>
          <cell r="AA103">
            <v>29008</v>
          </cell>
          <cell r="AB103">
            <v>1760</v>
          </cell>
          <cell r="AC103">
            <v>30768</v>
          </cell>
          <cell r="AD103">
            <v>0</v>
          </cell>
          <cell r="AE103">
            <v>0</v>
          </cell>
          <cell r="AF103">
            <v>0</v>
          </cell>
          <cell r="AG103">
            <v>30768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29008</v>
          </cell>
          <cell r="AM103">
            <v>26252</v>
          </cell>
          <cell r="AN103">
            <v>2756</v>
          </cell>
          <cell r="AO103">
            <v>0</v>
          </cell>
          <cell r="AP103">
            <v>0</v>
          </cell>
          <cell r="AT103">
            <v>0</v>
          </cell>
          <cell r="AV103">
            <v>2756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2756</v>
          </cell>
          <cell r="BK103">
            <v>2756</v>
          </cell>
          <cell r="BL103">
            <v>0</v>
          </cell>
          <cell r="BN103">
            <v>0</v>
          </cell>
          <cell r="BO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1405.3396001078709</v>
          </cell>
          <cell r="E104">
            <v>14282166</v>
          </cell>
          <cell r="F104">
            <v>1254966</v>
          </cell>
          <cell r="G104">
            <v>15537132</v>
          </cell>
          <cell r="I104">
            <v>3302400.5</v>
          </cell>
          <cell r="J104" t="str">
            <v/>
          </cell>
          <cell r="K104">
            <v>1254966</v>
          </cell>
          <cell r="L104">
            <v>4557366.5</v>
          </cell>
          <cell r="N104">
            <v>10979765.5</v>
          </cell>
          <cell r="P104">
            <v>0</v>
          </cell>
          <cell r="Q104">
            <v>3302400.5</v>
          </cell>
          <cell r="R104">
            <v>1254966</v>
          </cell>
          <cell r="S104">
            <v>4557366.5</v>
          </cell>
          <cell r="V104">
            <v>0</v>
          </cell>
          <cell r="W104">
            <v>95</v>
          </cell>
          <cell r="X104">
            <v>1405.3396001078709</v>
          </cell>
          <cell r="Y104">
            <v>14282166</v>
          </cell>
          <cell r="Z104">
            <v>0</v>
          </cell>
          <cell r="AA104">
            <v>14282166</v>
          </cell>
          <cell r="AB104">
            <v>1254966</v>
          </cell>
          <cell r="AC104">
            <v>15537132</v>
          </cell>
          <cell r="AD104">
            <v>0</v>
          </cell>
          <cell r="AE104">
            <v>0</v>
          </cell>
          <cell r="AF104">
            <v>0</v>
          </cell>
          <cell r="AG104">
            <v>15537132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14282166</v>
          </cell>
          <cell r="AM104">
            <v>12408840</v>
          </cell>
          <cell r="AN104">
            <v>1873326</v>
          </cell>
          <cell r="AO104">
            <v>1429074.5</v>
          </cell>
          <cell r="AP104">
            <v>0</v>
          </cell>
          <cell r="AT104">
            <v>0</v>
          </cell>
          <cell r="AV104">
            <v>3302400.5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1873326</v>
          </cell>
          <cell r="BK104">
            <v>1873326</v>
          </cell>
          <cell r="BL104">
            <v>0</v>
          </cell>
          <cell r="BN104">
            <v>0</v>
          </cell>
          <cell r="BO104">
            <v>0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64.767374664591969</v>
          </cell>
          <cell r="E105">
            <v>927910</v>
          </cell>
          <cell r="F105">
            <v>57831</v>
          </cell>
          <cell r="G105">
            <v>985741</v>
          </cell>
          <cell r="I105">
            <v>50400</v>
          </cell>
          <cell r="J105" t="str">
            <v/>
          </cell>
          <cell r="K105">
            <v>57831</v>
          </cell>
          <cell r="L105">
            <v>108231</v>
          </cell>
          <cell r="N105">
            <v>877510</v>
          </cell>
          <cell r="P105">
            <v>0</v>
          </cell>
          <cell r="Q105">
            <v>50400</v>
          </cell>
          <cell r="R105">
            <v>57831</v>
          </cell>
          <cell r="S105">
            <v>108231</v>
          </cell>
          <cell r="V105">
            <v>0</v>
          </cell>
          <cell r="W105">
            <v>96</v>
          </cell>
          <cell r="X105">
            <v>64.767374664591969</v>
          </cell>
          <cell r="Y105">
            <v>927910</v>
          </cell>
          <cell r="Z105">
            <v>0</v>
          </cell>
          <cell r="AA105">
            <v>927910</v>
          </cell>
          <cell r="AB105">
            <v>57831</v>
          </cell>
          <cell r="AC105">
            <v>985741</v>
          </cell>
          <cell r="AD105">
            <v>0</v>
          </cell>
          <cell r="AE105">
            <v>0</v>
          </cell>
          <cell r="AF105">
            <v>0</v>
          </cell>
          <cell r="AG105">
            <v>985741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927910</v>
          </cell>
          <cell r="AM105">
            <v>877510</v>
          </cell>
          <cell r="AN105">
            <v>50400</v>
          </cell>
          <cell r="AO105">
            <v>0</v>
          </cell>
          <cell r="AP105">
            <v>0</v>
          </cell>
          <cell r="AT105">
            <v>0</v>
          </cell>
          <cell r="AV105">
            <v>50400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50400</v>
          </cell>
          <cell r="BK105">
            <v>50400</v>
          </cell>
          <cell r="BL105">
            <v>0</v>
          </cell>
          <cell r="BN105">
            <v>0</v>
          </cell>
          <cell r="BO105">
            <v>0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200.33573124482993</v>
          </cell>
          <cell r="E106">
            <v>2216583</v>
          </cell>
          <cell r="F106">
            <v>178893</v>
          </cell>
          <cell r="G106">
            <v>2395476</v>
          </cell>
          <cell r="I106">
            <v>239619</v>
          </cell>
          <cell r="J106" t="str">
            <v/>
          </cell>
          <cell r="K106">
            <v>178893</v>
          </cell>
          <cell r="L106">
            <v>418512</v>
          </cell>
          <cell r="N106">
            <v>1976964</v>
          </cell>
          <cell r="P106">
            <v>0</v>
          </cell>
          <cell r="Q106">
            <v>239619</v>
          </cell>
          <cell r="R106">
            <v>178893</v>
          </cell>
          <cell r="S106">
            <v>418512</v>
          </cell>
          <cell r="V106">
            <v>0</v>
          </cell>
          <cell r="W106">
            <v>97</v>
          </cell>
          <cell r="X106">
            <v>200.33573124482993</v>
          </cell>
          <cell r="Y106">
            <v>2216583</v>
          </cell>
          <cell r="Z106">
            <v>0</v>
          </cell>
          <cell r="AA106">
            <v>2216583</v>
          </cell>
          <cell r="AB106">
            <v>178893</v>
          </cell>
          <cell r="AC106">
            <v>2395476</v>
          </cell>
          <cell r="AD106">
            <v>0</v>
          </cell>
          <cell r="AE106">
            <v>0</v>
          </cell>
          <cell r="AF106">
            <v>0</v>
          </cell>
          <cell r="AG106">
            <v>2395476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2216583</v>
          </cell>
          <cell r="AM106">
            <v>1976964</v>
          </cell>
          <cell r="AN106">
            <v>239619</v>
          </cell>
          <cell r="AO106">
            <v>0</v>
          </cell>
          <cell r="AP106">
            <v>0</v>
          </cell>
          <cell r="AT106">
            <v>0</v>
          </cell>
          <cell r="AV106">
            <v>239619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239619</v>
          </cell>
          <cell r="BK106">
            <v>239619</v>
          </cell>
          <cell r="BL106">
            <v>0</v>
          </cell>
          <cell r="BN106">
            <v>0</v>
          </cell>
          <cell r="BO106">
            <v>0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3.0849858356940509</v>
          </cell>
          <cell r="E107">
            <v>48062</v>
          </cell>
          <cell r="F107">
            <v>2758</v>
          </cell>
          <cell r="G107">
            <v>50820</v>
          </cell>
          <cell r="I107">
            <v>0</v>
          </cell>
          <cell r="J107" t="str">
            <v/>
          </cell>
          <cell r="K107">
            <v>2758</v>
          </cell>
          <cell r="L107">
            <v>2758</v>
          </cell>
          <cell r="N107">
            <v>48062</v>
          </cell>
          <cell r="P107">
            <v>0</v>
          </cell>
          <cell r="Q107">
            <v>0</v>
          </cell>
          <cell r="R107">
            <v>2758</v>
          </cell>
          <cell r="S107">
            <v>2758</v>
          </cell>
          <cell r="V107">
            <v>0</v>
          </cell>
          <cell r="W107">
            <v>98</v>
          </cell>
          <cell r="X107">
            <v>3.0849858356940509</v>
          </cell>
          <cell r="Y107">
            <v>48062</v>
          </cell>
          <cell r="Z107">
            <v>0</v>
          </cell>
          <cell r="AA107">
            <v>48062</v>
          </cell>
          <cell r="AB107">
            <v>2758</v>
          </cell>
          <cell r="AC107">
            <v>50820</v>
          </cell>
          <cell r="AD107">
            <v>0</v>
          </cell>
          <cell r="AE107">
            <v>0</v>
          </cell>
          <cell r="AF107">
            <v>0</v>
          </cell>
          <cell r="AG107">
            <v>50820</v>
          </cell>
          <cell r="AI107">
            <v>98</v>
          </cell>
          <cell r="AJ107">
            <v>98</v>
          </cell>
          <cell r="AK107" t="str">
            <v>FLORIDA</v>
          </cell>
          <cell r="AL107">
            <v>48062</v>
          </cell>
          <cell r="AM107">
            <v>53202</v>
          </cell>
          <cell r="AN107">
            <v>0</v>
          </cell>
          <cell r="AO107">
            <v>0</v>
          </cell>
          <cell r="AP107">
            <v>0</v>
          </cell>
          <cell r="AT107">
            <v>0</v>
          </cell>
          <cell r="AV107">
            <v>0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112.90836653386457</v>
          </cell>
          <cell r="E108">
            <v>1592240</v>
          </cell>
          <cell r="F108">
            <v>100828</v>
          </cell>
          <cell r="G108">
            <v>1693068</v>
          </cell>
          <cell r="I108">
            <v>176439</v>
          </cell>
          <cell r="J108" t="str">
            <v/>
          </cell>
          <cell r="K108">
            <v>100828</v>
          </cell>
          <cell r="L108">
            <v>277267</v>
          </cell>
          <cell r="N108">
            <v>1415801</v>
          </cell>
          <cell r="P108">
            <v>0</v>
          </cell>
          <cell r="Q108">
            <v>176439</v>
          </cell>
          <cell r="R108">
            <v>100828</v>
          </cell>
          <cell r="S108">
            <v>277267</v>
          </cell>
          <cell r="V108">
            <v>0</v>
          </cell>
          <cell r="W108">
            <v>99</v>
          </cell>
          <cell r="X108">
            <v>112.90836653386457</v>
          </cell>
          <cell r="Y108">
            <v>1592240</v>
          </cell>
          <cell r="Z108">
            <v>0</v>
          </cell>
          <cell r="AA108">
            <v>1592240</v>
          </cell>
          <cell r="AB108">
            <v>100828</v>
          </cell>
          <cell r="AC108">
            <v>1693068</v>
          </cell>
          <cell r="AD108">
            <v>0</v>
          </cell>
          <cell r="AE108">
            <v>0</v>
          </cell>
          <cell r="AF108">
            <v>0</v>
          </cell>
          <cell r="AG108">
            <v>1693068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1592240</v>
          </cell>
          <cell r="AM108">
            <v>1415801</v>
          </cell>
          <cell r="AN108">
            <v>176439</v>
          </cell>
          <cell r="AO108">
            <v>0</v>
          </cell>
          <cell r="AP108">
            <v>0</v>
          </cell>
          <cell r="AT108">
            <v>0</v>
          </cell>
          <cell r="AV108">
            <v>176439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176439</v>
          </cell>
          <cell r="BK108">
            <v>176439</v>
          </cell>
          <cell r="BL108">
            <v>0</v>
          </cell>
          <cell r="BN108">
            <v>0</v>
          </cell>
          <cell r="BO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326.70490977800154</v>
          </cell>
          <cell r="E109">
            <v>4390708</v>
          </cell>
          <cell r="F109">
            <v>291749</v>
          </cell>
          <cell r="G109">
            <v>4682457</v>
          </cell>
          <cell r="I109">
            <v>0</v>
          </cell>
          <cell r="J109" t="str">
            <v/>
          </cell>
          <cell r="K109">
            <v>291749</v>
          </cell>
          <cell r="L109">
            <v>291749</v>
          </cell>
          <cell r="N109">
            <v>4390708</v>
          </cell>
          <cell r="P109">
            <v>0</v>
          </cell>
          <cell r="Q109">
            <v>0</v>
          </cell>
          <cell r="R109">
            <v>291749</v>
          </cell>
          <cell r="S109">
            <v>291749</v>
          </cell>
          <cell r="V109">
            <v>0</v>
          </cell>
          <cell r="W109">
            <v>100</v>
          </cell>
          <cell r="X109">
            <v>326.70490977800154</v>
          </cell>
          <cell r="Y109">
            <v>4390708</v>
          </cell>
          <cell r="Z109">
            <v>0</v>
          </cell>
          <cell r="AA109">
            <v>4390708</v>
          </cell>
          <cell r="AB109">
            <v>291749</v>
          </cell>
          <cell r="AC109">
            <v>4682457</v>
          </cell>
          <cell r="AD109">
            <v>0</v>
          </cell>
          <cell r="AE109">
            <v>0</v>
          </cell>
          <cell r="AF109">
            <v>0</v>
          </cell>
          <cell r="AG109">
            <v>4682457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4390708</v>
          </cell>
          <cell r="AM109">
            <v>4458009</v>
          </cell>
          <cell r="AN109">
            <v>0</v>
          </cell>
          <cell r="AO109">
            <v>0</v>
          </cell>
          <cell r="AP109">
            <v>0</v>
          </cell>
          <cell r="AT109">
            <v>0</v>
          </cell>
          <cell r="AV109">
            <v>0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433.82427781833348</v>
          </cell>
          <cell r="E110">
            <v>4317063</v>
          </cell>
          <cell r="F110">
            <v>387407</v>
          </cell>
          <cell r="G110">
            <v>4704470</v>
          </cell>
          <cell r="I110">
            <v>107763</v>
          </cell>
          <cell r="J110" t="str">
            <v/>
          </cell>
          <cell r="K110">
            <v>387407</v>
          </cell>
          <cell r="L110">
            <v>495170</v>
          </cell>
          <cell r="N110">
            <v>4209300</v>
          </cell>
          <cell r="P110">
            <v>0</v>
          </cell>
          <cell r="Q110">
            <v>107763</v>
          </cell>
          <cell r="R110">
            <v>387407</v>
          </cell>
          <cell r="S110">
            <v>495170</v>
          </cell>
          <cell r="V110">
            <v>0</v>
          </cell>
          <cell r="W110">
            <v>101</v>
          </cell>
          <cell r="X110">
            <v>433.82427781833348</v>
          </cell>
          <cell r="Y110">
            <v>4317063</v>
          </cell>
          <cell r="Z110">
            <v>0</v>
          </cell>
          <cell r="AA110">
            <v>4317063</v>
          </cell>
          <cell r="AB110">
            <v>387407</v>
          </cell>
          <cell r="AC110">
            <v>4704470</v>
          </cell>
          <cell r="AD110">
            <v>0</v>
          </cell>
          <cell r="AE110">
            <v>0</v>
          </cell>
          <cell r="AF110">
            <v>0</v>
          </cell>
          <cell r="AG110">
            <v>4704470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4317063</v>
          </cell>
          <cell r="AM110">
            <v>4209300</v>
          </cell>
          <cell r="AN110">
            <v>107763</v>
          </cell>
          <cell r="AO110">
            <v>0</v>
          </cell>
          <cell r="AP110">
            <v>0</v>
          </cell>
          <cell r="AT110">
            <v>0</v>
          </cell>
          <cell r="AV110">
            <v>107763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107763</v>
          </cell>
          <cell r="BK110">
            <v>107763</v>
          </cell>
          <cell r="BL110">
            <v>0</v>
          </cell>
          <cell r="BN110">
            <v>0</v>
          </cell>
          <cell r="BO110">
            <v>0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T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12.394366197183098</v>
          </cell>
          <cell r="E112">
            <v>122322</v>
          </cell>
          <cell r="F112">
            <v>11070</v>
          </cell>
          <cell r="G112">
            <v>133392</v>
          </cell>
          <cell r="I112">
            <v>7559</v>
          </cell>
          <cell r="J112" t="str">
            <v/>
          </cell>
          <cell r="K112">
            <v>11070</v>
          </cell>
          <cell r="L112">
            <v>18629</v>
          </cell>
          <cell r="N112">
            <v>114763</v>
          </cell>
          <cell r="P112">
            <v>0</v>
          </cell>
          <cell r="Q112">
            <v>7559</v>
          </cell>
          <cell r="R112">
            <v>11070</v>
          </cell>
          <cell r="S112">
            <v>18629</v>
          </cell>
          <cell r="V112">
            <v>0</v>
          </cell>
          <cell r="W112">
            <v>103</v>
          </cell>
          <cell r="X112">
            <v>12.394366197183098</v>
          </cell>
          <cell r="Y112">
            <v>122322</v>
          </cell>
          <cell r="Z112">
            <v>0</v>
          </cell>
          <cell r="AA112">
            <v>122322</v>
          </cell>
          <cell r="AB112">
            <v>11070</v>
          </cell>
          <cell r="AC112">
            <v>133392</v>
          </cell>
          <cell r="AD112">
            <v>0</v>
          </cell>
          <cell r="AE112">
            <v>0</v>
          </cell>
          <cell r="AF112">
            <v>0</v>
          </cell>
          <cell r="AG112">
            <v>133392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122322</v>
          </cell>
          <cell r="AM112">
            <v>114763</v>
          </cell>
          <cell r="AN112">
            <v>7559</v>
          </cell>
          <cell r="AO112">
            <v>0</v>
          </cell>
          <cell r="AP112">
            <v>0</v>
          </cell>
          <cell r="AT112">
            <v>0</v>
          </cell>
          <cell r="AV112">
            <v>7559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7559</v>
          </cell>
          <cell r="BK112">
            <v>7559</v>
          </cell>
          <cell r="BL112">
            <v>0</v>
          </cell>
          <cell r="BN112">
            <v>0</v>
          </cell>
          <cell r="BO112">
            <v>0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T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2.0000000000000004</v>
          </cell>
          <cell r="E114">
            <v>21168</v>
          </cell>
          <cell r="F114">
            <v>1782</v>
          </cell>
          <cell r="G114">
            <v>22950</v>
          </cell>
          <cell r="I114">
            <v>88</v>
          </cell>
          <cell r="J114" t="str">
            <v/>
          </cell>
          <cell r="K114">
            <v>1782</v>
          </cell>
          <cell r="L114">
            <v>1870</v>
          </cell>
          <cell r="N114">
            <v>21080</v>
          </cell>
          <cell r="P114">
            <v>0</v>
          </cell>
          <cell r="Q114">
            <v>88</v>
          </cell>
          <cell r="R114">
            <v>1782</v>
          </cell>
          <cell r="S114">
            <v>1870</v>
          </cell>
          <cell r="V114">
            <v>0</v>
          </cell>
          <cell r="W114">
            <v>105</v>
          </cell>
          <cell r="X114">
            <v>2.0000000000000004</v>
          </cell>
          <cell r="Y114">
            <v>21168</v>
          </cell>
          <cell r="Z114">
            <v>0</v>
          </cell>
          <cell r="AA114">
            <v>21168</v>
          </cell>
          <cell r="AB114">
            <v>1782</v>
          </cell>
          <cell r="AC114">
            <v>22950</v>
          </cell>
          <cell r="AD114">
            <v>0</v>
          </cell>
          <cell r="AE114">
            <v>0</v>
          </cell>
          <cell r="AF114">
            <v>0</v>
          </cell>
          <cell r="AG114">
            <v>22950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21168</v>
          </cell>
          <cell r="AM114">
            <v>21080</v>
          </cell>
          <cell r="AN114">
            <v>88</v>
          </cell>
          <cell r="AO114">
            <v>0</v>
          </cell>
          <cell r="AP114">
            <v>0</v>
          </cell>
          <cell r="AT114">
            <v>0</v>
          </cell>
          <cell r="AV114">
            <v>88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88</v>
          </cell>
          <cell r="BK114">
            <v>88</v>
          </cell>
          <cell r="BL114">
            <v>0</v>
          </cell>
          <cell r="BN114">
            <v>0</v>
          </cell>
          <cell r="BO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T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0.99567099567099571</v>
          </cell>
          <cell r="E116">
            <v>10495</v>
          </cell>
          <cell r="F116">
            <v>890</v>
          </cell>
          <cell r="G116">
            <v>11385</v>
          </cell>
          <cell r="I116">
            <v>0</v>
          </cell>
          <cell r="J116" t="str">
            <v/>
          </cell>
          <cell r="K116">
            <v>890</v>
          </cell>
          <cell r="L116">
            <v>890</v>
          </cell>
          <cell r="N116">
            <v>10495</v>
          </cell>
          <cell r="P116">
            <v>0</v>
          </cell>
          <cell r="Q116">
            <v>0</v>
          </cell>
          <cell r="R116">
            <v>890</v>
          </cell>
          <cell r="S116">
            <v>890</v>
          </cell>
          <cell r="V116">
            <v>0</v>
          </cell>
          <cell r="W116">
            <v>107</v>
          </cell>
          <cell r="X116">
            <v>0.99567099567099571</v>
          </cell>
          <cell r="Y116">
            <v>10495</v>
          </cell>
          <cell r="Z116">
            <v>0</v>
          </cell>
          <cell r="AA116">
            <v>10495</v>
          </cell>
          <cell r="AB116">
            <v>890</v>
          </cell>
          <cell r="AC116">
            <v>11385</v>
          </cell>
          <cell r="AD116">
            <v>0</v>
          </cell>
          <cell r="AE116">
            <v>0</v>
          </cell>
          <cell r="AF116">
            <v>0</v>
          </cell>
          <cell r="AG116">
            <v>11385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10495</v>
          </cell>
          <cell r="AM116">
            <v>14361</v>
          </cell>
          <cell r="AN116">
            <v>0</v>
          </cell>
          <cell r="AO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T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T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42.95369059656219</v>
          </cell>
          <cell r="E119">
            <v>469555</v>
          </cell>
          <cell r="F119">
            <v>38359</v>
          </cell>
          <cell r="G119">
            <v>507914</v>
          </cell>
          <cell r="I119">
            <v>26903</v>
          </cell>
          <cell r="J119" t="str">
            <v/>
          </cell>
          <cell r="K119">
            <v>38359</v>
          </cell>
          <cell r="L119">
            <v>65262</v>
          </cell>
          <cell r="N119">
            <v>442652</v>
          </cell>
          <cell r="P119">
            <v>0</v>
          </cell>
          <cell r="Q119">
            <v>26903</v>
          </cell>
          <cell r="R119">
            <v>38359</v>
          </cell>
          <cell r="S119">
            <v>65262</v>
          </cell>
          <cell r="V119">
            <v>0</v>
          </cell>
          <cell r="W119">
            <v>110</v>
          </cell>
          <cell r="X119">
            <v>42.95369059656219</v>
          </cell>
          <cell r="Y119">
            <v>469555</v>
          </cell>
          <cell r="Z119">
            <v>0</v>
          </cell>
          <cell r="AA119">
            <v>469555</v>
          </cell>
          <cell r="AB119">
            <v>38359</v>
          </cell>
          <cell r="AC119">
            <v>507914</v>
          </cell>
          <cell r="AD119">
            <v>0</v>
          </cell>
          <cell r="AE119">
            <v>0</v>
          </cell>
          <cell r="AF119">
            <v>0</v>
          </cell>
          <cell r="AG119">
            <v>507914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469555</v>
          </cell>
          <cell r="AM119">
            <v>442652</v>
          </cell>
          <cell r="AN119">
            <v>26903</v>
          </cell>
          <cell r="AO119">
            <v>0</v>
          </cell>
          <cell r="AP119">
            <v>0</v>
          </cell>
          <cell r="AT119">
            <v>0</v>
          </cell>
          <cell r="AV119">
            <v>26903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26903</v>
          </cell>
          <cell r="BK119">
            <v>26903</v>
          </cell>
          <cell r="BL119">
            <v>0</v>
          </cell>
          <cell r="BN119">
            <v>0</v>
          </cell>
          <cell r="BO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24.032173278995231</v>
          </cell>
          <cell r="E120">
            <v>338406</v>
          </cell>
          <cell r="F120">
            <v>21464</v>
          </cell>
          <cell r="G120">
            <v>359870</v>
          </cell>
          <cell r="I120">
            <v>33970</v>
          </cell>
          <cell r="J120" t="str">
            <v/>
          </cell>
          <cell r="K120">
            <v>21464</v>
          </cell>
          <cell r="L120">
            <v>55434</v>
          </cell>
          <cell r="N120">
            <v>304436</v>
          </cell>
          <cell r="P120">
            <v>0</v>
          </cell>
          <cell r="Q120">
            <v>33970</v>
          </cell>
          <cell r="R120">
            <v>21464</v>
          </cell>
          <cell r="S120">
            <v>55434</v>
          </cell>
          <cell r="V120">
            <v>0</v>
          </cell>
          <cell r="W120">
            <v>111</v>
          </cell>
          <cell r="X120">
            <v>24.032173278995231</v>
          </cell>
          <cell r="Y120">
            <v>338406</v>
          </cell>
          <cell r="Z120">
            <v>0</v>
          </cell>
          <cell r="AA120">
            <v>338406</v>
          </cell>
          <cell r="AB120">
            <v>21464</v>
          </cell>
          <cell r="AC120">
            <v>359870</v>
          </cell>
          <cell r="AD120">
            <v>0</v>
          </cell>
          <cell r="AE120">
            <v>0</v>
          </cell>
          <cell r="AF120">
            <v>0</v>
          </cell>
          <cell r="AG120">
            <v>359870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338406</v>
          </cell>
          <cell r="AM120">
            <v>304436</v>
          </cell>
          <cell r="AN120">
            <v>33970</v>
          </cell>
          <cell r="AO120">
            <v>0</v>
          </cell>
          <cell r="AP120">
            <v>0</v>
          </cell>
          <cell r="AT120">
            <v>0</v>
          </cell>
          <cell r="AV120">
            <v>33970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33970</v>
          </cell>
          <cell r="BK120">
            <v>33970</v>
          </cell>
          <cell r="BL120">
            <v>0</v>
          </cell>
          <cell r="BN120">
            <v>0</v>
          </cell>
          <cell r="BO120">
            <v>0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T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T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92.584076956183608</v>
          </cell>
          <cell r="E123">
            <v>1085036</v>
          </cell>
          <cell r="F123">
            <v>82677</v>
          </cell>
          <cell r="G123">
            <v>1167713</v>
          </cell>
          <cell r="I123">
            <v>101207</v>
          </cell>
          <cell r="J123" t="str">
            <v/>
          </cell>
          <cell r="K123">
            <v>82677</v>
          </cell>
          <cell r="L123">
            <v>183884</v>
          </cell>
          <cell r="N123">
            <v>983829</v>
          </cell>
          <cell r="P123">
            <v>0</v>
          </cell>
          <cell r="Q123">
            <v>101207</v>
          </cell>
          <cell r="R123">
            <v>82677</v>
          </cell>
          <cell r="S123">
            <v>183884</v>
          </cell>
          <cell r="V123">
            <v>0</v>
          </cell>
          <cell r="W123">
            <v>114</v>
          </cell>
          <cell r="X123">
            <v>92.584076956183608</v>
          </cell>
          <cell r="Y123">
            <v>1085036</v>
          </cell>
          <cell r="Z123">
            <v>0</v>
          </cell>
          <cell r="AA123">
            <v>1085036</v>
          </cell>
          <cell r="AB123">
            <v>82677</v>
          </cell>
          <cell r="AC123">
            <v>1167713</v>
          </cell>
          <cell r="AD123">
            <v>0</v>
          </cell>
          <cell r="AE123">
            <v>0</v>
          </cell>
          <cell r="AF123">
            <v>0</v>
          </cell>
          <cell r="AG123">
            <v>1167713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1085036</v>
          </cell>
          <cell r="AM123">
            <v>983829</v>
          </cell>
          <cell r="AN123">
            <v>101207</v>
          </cell>
          <cell r="AO123">
            <v>0</v>
          </cell>
          <cell r="AP123">
            <v>0</v>
          </cell>
          <cell r="AT123">
            <v>0</v>
          </cell>
          <cell r="AV123">
            <v>101207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101207</v>
          </cell>
          <cell r="BK123">
            <v>101207</v>
          </cell>
          <cell r="BL123">
            <v>0</v>
          </cell>
          <cell r="BN123">
            <v>0</v>
          </cell>
          <cell r="BO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T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T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42.154763414164847</v>
          </cell>
          <cell r="E126">
            <v>588307</v>
          </cell>
          <cell r="F126">
            <v>37647</v>
          </cell>
          <cell r="G126">
            <v>625954</v>
          </cell>
          <cell r="I126">
            <v>86145</v>
          </cell>
          <cell r="J126" t="str">
            <v/>
          </cell>
          <cell r="K126">
            <v>37647</v>
          </cell>
          <cell r="L126">
            <v>123792</v>
          </cell>
          <cell r="N126">
            <v>502162</v>
          </cell>
          <cell r="P126">
            <v>0</v>
          </cell>
          <cell r="Q126">
            <v>86145</v>
          </cell>
          <cell r="R126">
            <v>37647</v>
          </cell>
          <cell r="S126">
            <v>123792</v>
          </cell>
          <cell r="V126">
            <v>0</v>
          </cell>
          <cell r="W126">
            <v>117</v>
          </cell>
          <cell r="X126">
            <v>42.154763414164847</v>
          </cell>
          <cell r="Y126">
            <v>588307</v>
          </cell>
          <cell r="Z126">
            <v>0</v>
          </cell>
          <cell r="AA126">
            <v>588307</v>
          </cell>
          <cell r="AB126">
            <v>37647</v>
          </cell>
          <cell r="AC126">
            <v>625954</v>
          </cell>
          <cell r="AD126">
            <v>0</v>
          </cell>
          <cell r="AE126">
            <v>0</v>
          </cell>
          <cell r="AF126">
            <v>0</v>
          </cell>
          <cell r="AG126">
            <v>625954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588307</v>
          </cell>
          <cell r="AM126">
            <v>502162</v>
          </cell>
          <cell r="AN126">
            <v>86145</v>
          </cell>
          <cell r="AO126">
            <v>0</v>
          </cell>
          <cell r="AP126">
            <v>0</v>
          </cell>
          <cell r="AT126">
            <v>0</v>
          </cell>
          <cell r="AV126">
            <v>86145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86145</v>
          </cell>
          <cell r="BK126">
            <v>86145</v>
          </cell>
          <cell r="BL126">
            <v>0</v>
          </cell>
          <cell r="BN126">
            <v>0</v>
          </cell>
          <cell r="BO126">
            <v>0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1.0776545166402536</v>
          </cell>
          <cell r="E127">
            <v>11088</v>
          </cell>
          <cell r="F127">
            <v>962</v>
          </cell>
          <cell r="G127">
            <v>12050</v>
          </cell>
          <cell r="I127">
            <v>304</v>
          </cell>
          <cell r="J127" t="str">
            <v/>
          </cell>
          <cell r="K127">
            <v>962</v>
          </cell>
          <cell r="L127">
            <v>1266</v>
          </cell>
          <cell r="N127">
            <v>10784</v>
          </cell>
          <cell r="P127">
            <v>0</v>
          </cell>
          <cell r="Q127">
            <v>304</v>
          </cell>
          <cell r="R127">
            <v>962</v>
          </cell>
          <cell r="S127">
            <v>1266</v>
          </cell>
          <cell r="V127">
            <v>0</v>
          </cell>
          <cell r="W127">
            <v>118</v>
          </cell>
          <cell r="X127">
            <v>1.0776545166402536</v>
          </cell>
          <cell r="Y127">
            <v>11088</v>
          </cell>
          <cell r="Z127">
            <v>0</v>
          </cell>
          <cell r="AA127">
            <v>11088</v>
          </cell>
          <cell r="AB127">
            <v>962</v>
          </cell>
          <cell r="AC127">
            <v>12050</v>
          </cell>
          <cell r="AD127">
            <v>0</v>
          </cell>
          <cell r="AE127">
            <v>0</v>
          </cell>
          <cell r="AF127">
            <v>0</v>
          </cell>
          <cell r="AG127">
            <v>12050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11088</v>
          </cell>
          <cell r="AM127">
            <v>10784</v>
          </cell>
          <cell r="AN127">
            <v>304</v>
          </cell>
          <cell r="AO127">
            <v>0</v>
          </cell>
          <cell r="AP127">
            <v>0</v>
          </cell>
          <cell r="AT127">
            <v>0</v>
          </cell>
          <cell r="AV127">
            <v>304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304</v>
          </cell>
          <cell r="BK127">
            <v>304</v>
          </cell>
          <cell r="BL127">
            <v>0</v>
          </cell>
          <cell r="BN127">
            <v>0</v>
          </cell>
          <cell r="BO127">
            <v>0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T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T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 t="str">
            <v/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T130">
            <v>0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37.286432160804026</v>
          </cell>
          <cell r="E131">
            <v>422045</v>
          </cell>
          <cell r="F131">
            <v>33293</v>
          </cell>
          <cell r="G131">
            <v>455338</v>
          </cell>
          <cell r="I131">
            <v>89615</v>
          </cell>
          <cell r="J131" t="str">
            <v/>
          </cell>
          <cell r="K131">
            <v>33293</v>
          </cell>
          <cell r="L131">
            <v>122908</v>
          </cell>
          <cell r="N131">
            <v>332430</v>
          </cell>
          <cell r="P131">
            <v>0</v>
          </cell>
          <cell r="Q131">
            <v>89615</v>
          </cell>
          <cell r="R131">
            <v>33293</v>
          </cell>
          <cell r="S131">
            <v>122908</v>
          </cell>
          <cell r="V131">
            <v>0</v>
          </cell>
          <cell r="W131">
            <v>122</v>
          </cell>
          <cell r="X131">
            <v>37.286432160804026</v>
          </cell>
          <cell r="Y131">
            <v>422045</v>
          </cell>
          <cell r="Z131">
            <v>0</v>
          </cell>
          <cell r="AA131">
            <v>422045</v>
          </cell>
          <cell r="AB131">
            <v>33293</v>
          </cell>
          <cell r="AC131">
            <v>455338</v>
          </cell>
          <cell r="AD131">
            <v>0</v>
          </cell>
          <cell r="AE131">
            <v>0</v>
          </cell>
          <cell r="AF131">
            <v>0</v>
          </cell>
          <cell r="AG131">
            <v>455338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422045</v>
          </cell>
          <cell r="AM131">
            <v>332430</v>
          </cell>
          <cell r="AN131">
            <v>89615</v>
          </cell>
          <cell r="AO131">
            <v>0</v>
          </cell>
          <cell r="AP131">
            <v>0</v>
          </cell>
          <cell r="AT131">
            <v>0</v>
          </cell>
          <cell r="AV131">
            <v>89615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89615</v>
          </cell>
          <cell r="BK131">
            <v>89615</v>
          </cell>
          <cell r="BL131">
            <v>0</v>
          </cell>
          <cell r="BN131">
            <v>0</v>
          </cell>
          <cell r="BO131">
            <v>0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T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T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19.974120687553977</v>
          </cell>
          <cell r="E134">
            <v>281242</v>
          </cell>
          <cell r="F134">
            <v>17836</v>
          </cell>
          <cell r="G134">
            <v>299078</v>
          </cell>
          <cell r="I134">
            <v>0</v>
          </cell>
          <cell r="J134" t="str">
            <v/>
          </cell>
          <cell r="K134">
            <v>17836</v>
          </cell>
          <cell r="L134">
            <v>17836</v>
          </cell>
          <cell r="N134">
            <v>281242</v>
          </cell>
          <cell r="P134">
            <v>0</v>
          </cell>
          <cell r="Q134">
            <v>0</v>
          </cell>
          <cell r="R134">
            <v>17836</v>
          </cell>
          <cell r="S134">
            <v>17836</v>
          </cell>
          <cell r="V134">
            <v>0</v>
          </cell>
          <cell r="W134">
            <v>125</v>
          </cell>
          <cell r="X134">
            <v>19.974120687553977</v>
          </cell>
          <cell r="Y134">
            <v>281242</v>
          </cell>
          <cell r="Z134">
            <v>0</v>
          </cell>
          <cell r="AA134">
            <v>281242</v>
          </cell>
          <cell r="AB134">
            <v>17836</v>
          </cell>
          <cell r="AC134">
            <v>299078</v>
          </cell>
          <cell r="AD134">
            <v>0</v>
          </cell>
          <cell r="AE134">
            <v>0</v>
          </cell>
          <cell r="AF134">
            <v>0</v>
          </cell>
          <cell r="AG134">
            <v>299078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281242</v>
          </cell>
          <cell r="AM134">
            <v>290549</v>
          </cell>
          <cell r="AN134">
            <v>0</v>
          </cell>
          <cell r="AO134">
            <v>0</v>
          </cell>
          <cell r="AP134">
            <v>0</v>
          </cell>
          <cell r="AT134">
            <v>0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 t="str">
            <v/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T135">
            <v>0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9.4596703595254645</v>
          </cell>
          <cell r="E136">
            <v>106013</v>
          </cell>
          <cell r="F136">
            <v>8448</v>
          </cell>
          <cell r="G136">
            <v>114461</v>
          </cell>
          <cell r="I136">
            <v>4466</v>
          </cell>
          <cell r="J136" t="str">
            <v/>
          </cell>
          <cell r="K136">
            <v>8448</v>
          </cell>
          <cell r="L136">
            <v>12914</v>
          </cell>
          <cell r="N136">
            <v>101547</v>
          </cell>
          <cell r="P136">
            <v>0</v>
          </cell>
          <cell r="Q136">
            <v>4466</v>
          </cell>
          <cell r="R136">
            <v>8448</v>
          </cell>
          <cell r="S136">
            <v>12914</v>
          </cell>
          <cell r="V136">
            <v>0</v>
          </cell>
          <cell r="W136">
            <v>127</v>
          </cell>
          <cell r="X136">
            <v>9.4596703595254645</v>
          </cell>
          <cell r="Y136">
            <v>106013</v>
          </cell>
          <cell r="Z136">
            <v>0</v>
          </cell>
          <cell r="AA136">
            <v>106013</v>
          </cell>
          <cell r="AB136">
            <v>8448</v>
          </cell>
          <cell r="AC136">
            <v>114461</v>
          </cell>
          <cell r="AD136">
            <v>0</v>
          </cell>
          <cell r="AE136">
            <v>0</v>
          </cell>
          <cell r="AF136">
            <v>0</v>
          </cell>
          <cell r="AG136">
            <v>114461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106013</v>
          </cell>
          <cell r="AM136">
            <v>101547</v>
          </cell>
          <cell r="AN136">
            <v>4466</v>
          </cell>
          <cell r="AO136">
            <v>0</v>
          </cell>
          <cell r="AP136">
            <v>0</v>
          </cell>
          <cell r="AT136">
            <v>0</v>
          </cell>
          <cell r="AV136">
            <v>4466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4466</v>
          </cell>
          <cell r="BK136">
            <v>4466</v>
          </cell>
          <cell r="BL136">
            <v>0</v>
          </cell>
          <cell r="BN136">
            <v>0</v>
          </cell>
          <cell r="BO136">
            <v>0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309.7885884788696</v>
          </cell>
          <cell r="E137">
            <v>2846114</v>
          </cell>
          <cell r="F137">
            <v>276638</v>
          </cell>
          <cell r="G137">
            <v>3122752</v>
          </cell>
          <cell r="I137">
            <v>47157</v>
          </cell>
          <cell r="J137" t="str">
            <v/>
          </cell>
          <cell r="K137">
            <v>276638</v>
          </cell>
          <cell r="L137">
            <v>323795</v>
          </cell>
          <cell r="N137">
            <v>2798957</v>
          </cell>
          <cell r="P137">
            <v>0</v>
          </cell>
          <cell r="Q137">
            <v>47157</v>
          </cell>
          <cell r="R137">
            <v>276638</v>
          </cell>
          <cell r="S137">
            <v>323795</v>
          </cell>
          <cell r="V137">
            <v>0</v>
          </cell>
          <cell r="W137">
            <v>128</v>
          </cell>
          <cell r="X137">
            <v>309.7885884788696</v>
          </cell>
          <cell r="Y137">
            <v>2846114</v>
          </cell>
          <cell r="Z137">
            <v>0</v>
          </cell>
          <cell r="AA137">
            <v>2846114</v>
          </cell>
          <cell r="AB137">
            <v>276638</v>
          </cell>
          <cell r="AC137">
            <v>3122752</v>
          </cell>
          <cell r="AD137">
            <v>0</v>
          </cell>
          <cell r="AE137">
            <v>0</v>
          </cell>
          <cell r="AF137">
            <v>0</v>
          </cell>
          <cell r="AG137">
            <v>3122752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2846114</v>
          </cell>
          <cell r="AM137">
            <v>2798957</v>
          </cell>
          <cell r="AN137">
            <v>47157</v>
          </cell>
          <cell r="AO137">
            <v>0</v>
          </cell>
          <cell r="AP137">
            <v>0</v>
          </cell>
          <cell r="AT137">
            <v>0</v>
          </cell>
          <cell r="AV137">
            <v>47157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47157</v>
          </cell>
          <cell r="BK137">
            <v>47157</v>
          </cell>
          <cell r="BL137">
            <v>0</v>
          </cell>
          <cell r="BN137">
            <v>0</v>
          </cell>
          <cell r="BO137">
            <v>0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T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T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13.506465236908261</v>
          </cell>
          <cell r="E140">
            <v>151845</v>
          </cell>
          <cell r="F140">
            <v>12062</v>
          </cell>
          <cell r="G140">
            <v>163907</v>
          </cell>
          <cell r="I140">
            <v>18837</v>
          </cell>
          <cell r="J140" t="str">
            <v/>
          </cell>
          <cell r="K140">
            <v>12062</v>
          </cell>
          <cell r="L140">
            <v>30899</v>
          </cell>
          <cell r="N140">
            <v>133008</v>
          </cell>
          <cell r="P140">
            <v>0</v>
          </cell>
          <cell r="Q140">
            <v>18837</v>
          </cell>
          <cell r="R140">
            <v>12062</v>
          </cell>
          <cell r="S140">
            <v>30899</v>
          </cell>
          <cell r="V140">
            <v>0</v>
          </cell>
          <cell r="W140">
            <v>131</v>
          </cell>
          <cell r="X140">
            <v>13.506465236908261</v>
          </cell>
          <cell r="Y140">
            <v>151845</v>
          </cell>
          <cell r="Z140">
            <v>0</v>
          </cell>
          <cell r="AA140">
            <v>151845</v>
          </cell>
          <cell r="AB140">
            <v>12062</v>
          </cell>
          <cell r="AC140">
            <v>163907</v>
          </cell>
          <cell r="AD140">
            <v>0</v>
          </cell>
          <cell r="AE140">
            <v>0</v>
          </cell>
          <cell r="AF140">
            <v>0</v>
          </cell>
          <cell r="AG140">
            <v>163907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151845</v>
          </cell>
          <cell r="AM140">
            <v>133008</v>
          </cell>
          <cell r="AN140">
            <v>18837</v>
          </cell>
          <cell r="AO140">
            <v>0</v>
          </cell>
          <cell r="AP140">
            <v>0</v>
          </cell>
          <cell r="AT140">
            <v>0</v>
          </cell>
          <cell r="AV140">
            <v>18837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18837</v>
          </cell>
          <cell r="BK140">
            <v>18837</v>
          </cell>
          <cell r="BL140">
            <v>0</v>
          </cell>
          <cell r="BN140">
            <v>0</v>
          </cell>
          <cell r="BO140">
            <v>0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T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23.718402869185706</v>
          </cell>
          <cell r="E142">
            <v>279521</v>
          </cell>
          <cell r="F142">
            <v>21174</v>
          </cell>
          <cell r="G142">
            <v>300695</v>
          </cell>
          <cell r="I142">
            <v>52458</v>
          </cell>
          <cell r="J142" t="str">
            <v/>
          </cell>
          <cell r="K142">
            <v>21174</v>
          </cell>
          <cell r="L142">
            <v>73632</v>
          </cell>
          <cell r="N142">
            <v>227063</v>
          </cell>
          <cell r="P142">
            <v>0</v>
          </cell>
          <cell r="Q142">
            <v>52458</v>
          </cell>
          <cell r="R142">
            <v>21174</v>
          </cell>
          <cell r="S142">
            <v>73632</v>
          </cell>
          <cell r="V142">
            <v>0</v>
          </cell>
          <cell r="W142">
            <v>133</v>
          </cell>
          <cell r="X142">
            <v>23.718402869185706</v>
          </cell>
          <cell r="Y142">
            <v>279521</v>
          </cell>
          <cell r="Z142">
            <v>0</v>
          </cell>
          <cell r="AA142">
            <v>279521</v>
          </cell>
          <cell r="AB142">
            <v>21174</v>
          </cell>
          <cell r="AC142">
            <v>300695</v>
          </cell>
          <cell r="AD142">
            <v>0</v>
          </cell>
          <cell r="AE142">
            <v>0</v>
          </cell>
          <cell r="AF142">
            <v>0</v>
          </cell>
          <cell r="AG142">
            <v>300695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279521</v>
          </cell>
          <cell r="AM142">
            <v>227063</v>
          </cell>
          <cell r="AN142">
            <v>52458</v>
          </cell>
          <cell r="AO142">
            <v>0</v>
          </cell>
          <cell r="AP142">
            <v>0</v>
          </cell>
          <cell r="AT142">
            <v>0</v>
          </cell>
          <cell r="AV142">
            <v>52458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52458</v>
          </cell>
          <cell r="BK142">
            <v>52458</v>
          </cell>
          <cell r="BL142">
            <v>0</v>
          </cell>
          <cell r="BN142">
            <v>0</v>
          </cell>
          <cell r="BO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T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T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10.819160013884071</v>
          </cell>
          <cell r="E145">
            <v>129709</v>
          </cell>
          <cell r="F145">
            <v>9660</v>
          </cell>
          <cell r="G145">
            <v>139369</v>
          </cell>
          <cell r="I145">
            <v>12147</v>
          </cell>
          <cell r="J145" t="str">
            <v/>
          </cell>
          <cell r="K145">
            <v>9660</v>
          </cell>
          <cell r="L145">
            <v>21807</v>
          </cell>
          <cell r="N145">
            <v>117562</v>
          </cell>
          <cell r="P145">
            <v>0</v>
          </cell>
          <cell r="Q145">
            <v>12147</v>
          </cell>
          <cell r="R145">
            <v>9660</v>
          </cell>
          <cell r="S145">
            <v>21807</v>
          </cell>
          <cell r="V145">
            <v>0</v>
          </cell>
          <cell r="W145">
            <v>136</v>
          </cell>
          <cell r="X145">
            <v>10.819160013884071</v>
          </cell>
          <cell r="Y145">
            <v>129709</v>
          </cell>
          <cell r="Z145">
            <v>0</v>
          </cell>
          <cell r="AA145">
            <v>129709</v>
          </cell>
          <cell r="AB145">
            <v>9660</v>
          </cell>
          <cell r="AC145">
            <v>139369</v>
          </cell>
          <cell r="AD145">
            <v>0</v>
          </cell>
          <cell r="AE145">
            <v>0</v>
          </cell>
          <cell r="AF145">
            <v>0</v>
          </cell>
          <cell r="AG145">
            <v>139369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129709</v>
          </cell>
          <cell r="AM145">
            <v>117562</v>
          </cell>
          <cell r="AN145">
            <v>12147</v>
          </cell>
          <cell r="AO145">
            <v>0</v>
          </cell>
          <cell r="AP145">
            <v>0</v>
          </cell>
          <cell r="AT145">
            <v>0</v>
          </cell>
          <cell r="AV145">
            <v>12147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12147</v>
          </cell>
          <cell r="BK145">
            <v>12147</v>
          </cell>
          <cell r="BL145">
            <v>0</v>
          </cell>
          <cell r="BN145">
            <v>0</v>
          </cell>
          <cell r="BO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891.89187281838622</v>
          </cell>
          <cell r="E146">
            <v>11191283</v>
          </cell>
          <cell r="F146">
            <v>796459</v>
          </cell>
          <cell r="G146">
            <v>11987742</v>
          </cell>
          <cell r="I146">
            <v>1799697.5</v>
          </cell>
          <cell r="J146" t="str">
            <v/>
          </cell>
          <cell r="K146">
            <v>796459</v>
          </cell>
          <cell r="L146">
            <v>2596156.5</v>
          </cell>
          <cell r="N146">
            <v>9391585.5</v>
          </cell>
          <cell r="P146">
            <v>0</v>
          </cell>
          <cell r="Q146">
            <v>1799697.5</v>
          </cell>
          <cell r="R146">
            <v>796459</v>
          </cell>
          <cell r="S146">
            <v>2596156.5</v>
          </cell>
          <cell r="V146">
            <v>0</v>
          </cell>
          <cell r="W146">
            <v>137</v>
          </cell>
          <cell r="X146">
            <v>891.89187281838622</v>
          </cell>
          <cell r="Y146">
            <v>11191283</v>
          </cell>
          <cell r="Z146">
            <v>0</v>
          </cell>
          <cell r="AA146">
            <v>11191283</v>
          </cell>
          <cell r="AB146">
            <v>796459</v>
          </cell>
          <cell r="AC146">
            <v>11987742</v>
          </cell>
          <cell r="AD146">
            <v>0</v>
          </cell>
          <cell r="AE146">
            <v>0</v>
          </cell>
          <cell r="AF146">
            <v>0</v>
          </cell>
          <cell r="AG146">
            <v>11987742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11191283</v>
          </cell>
          <cell r="AM146">
            <v>9713199</v>
          </cell>
          <cell r="AN146">
            <v>1478084</v>
          </cell>
          <cell r="AO146">
            <v>106755</v>
          </cell>
          <cell r="AP146">
            <v>214858.5</v>
          </cell>
          <cell r="AT146">
            <v>0</v>
          </cell>
          <cell r="AV146">
            <v>1799697.5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1478084</v>
          </cell>
          <cell r="BK146">
            <v>1478084</v>
          </cell>
          <cell r="BL146">
            <v>0</v>
          </cell>
          <cell r="BN146">
            <v>0</v>
          </cell>
          <cell r="BO146">
            <v>0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0.97674418604651159</v>
          </cell>
          <cell r="E147">
            <v>12383</v>
          </cell>
          <cell r="F147">
            <v>875</v>
          </cell>
          <cell r="G147">
            <v>13258</v>
          </cell>
          <cell r="I147">
            <v>0</v>
          </cell>
          <cell r="J147" t="str">
            <v/>
          </cell>
          <cell r="K147">
            <v>875</v>
          </cell>
          <cell r="L147">
            <v>875</v>
          </cell>
          <cell r="N147">
            <v>12383</v>
          </cell>
          <cell r="P147">
            <v>0</v>
          </cell>
          <cell r="Q147">
            <v>0</v>
          </cell>
          <cell r="R147">
            <v>875</v>
          </cell>
          <cell r="S147">
            <v>875</v>
          </cell>
          <cell r="V147">
            <v>0</v>
          </cell>
          <cell r="W147">
            <v>138</v>
          </cell>
          <cell r="X147">
            <v>0.97674418604651159</v>
          </cell>
          <cell r="Y147">
            <v>12383</v>
          </cell>
          <cell r="Z147">
            <v>0</v>
          </cell>
          <cell r="AA147">
            <v>12383</v>
          </cell>
          <cell r="AB147">
            <v>875</v>
          </cell>
          <cell r="AC147">
            <v>13258</v>
          </cell>
          <cell r="AD147">
            <v>0</v>
          </cell>
          <cell r="AE147">
            <v>0</v>
          </cell>
          <cell r="AF147">
            <v>0</v>
          </cell>
          <cell r="AG147">
            <v>13258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12383</v>
          </cell>
          <cell r="AM147">
            <v>12417</v>
          </cell>
          <cell r="AN147">
            <v>0</v>
          </cell>
          <cell r="AO147">
            <v>0</v>
          </cell>
          <cell r="AP147">
            <v>0</v>
          </cell>
          <cell r="AT147">
            <v>0</v>
          </cell>
          <cell r="AV147">
            <v>0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N147">
            <v>0</v>
          </cell>
          <cell r="BO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21.563346060395695</v>
          </cell>
          <cell r="E148">
            <v>257687</v>
          </cell>
          <cell r="F148">
            <v>19257</v>
          </cell>
          <cell r="G148">
            <v>276944</v>
          </cell>
          <cell r="I148">
            <v>6654</v>
          </cell>
          <cell r="J148" t="str">
            <v/>
          </cell>
          <cell r="K148">
            <v>19257</v>
          </cell>
          <cell r="L148">
            <v>25911</v>
          </cell>
          <cell r="N148">
            <v>251033</v>
          </cell>
          <cell r="P148">
            <v>0</v>
          </cell>
          <cell r="Q148">
            <v>6654</v>
          </cell>
          <cell r="R148">
            <v>19257</v>
          </cell>
          <cell r="S148">
            <v>25911</v>
          </cell>
          <cell r="V148">
            <v>0</v>
          </cell>
          <cell r="W148">
            <v>139</v>
          </cell>
          <cell r="X148">
            <v>21.563346060395695</v>
          </cell>
          <cell r="Y148">
            <v>257687</v>
          </cell>
          <cell r="Z148">
            <v>0</v>
          </cell>
          <cell r="AA148">
            <v>257687</v>
          </cell>
          <cell r="AB148">
            <v>19257</v>
          </cell>
          <cell r="AC148">
            <v>276944</v>
          </cell>
          <cell r="AD148">
            <v>0</v>
          </cell>
          <cell r="AE148">
            <v>0</v>
          </cell>
          <cell r="AF148">
            <v>0</v>
          </cell>
          <cell r="AG148">
            <v>276944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257687</v>
          </cell>
          <cell r="AM148">
            <v>251033</v>
          </cell>
          <cell r="AN148">
            <v>6654</v>
          </cell>
          <cell r="AO148">
            <v>0</v>
          </cell>
          <cell r="AP148">
            <v>0</v>
          </cell>
          <cell r="AT148">
            <v>0</v>
          </cell>
          <cell r="AV148">
            <v>6654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6654</v>
          </cell>
          <cell r="BK148">
            <v>6654</v>
          </cell>
          <cell r="BL148">
            <v>0</v>
          </cell>
          <cell r="BN148">
            <v>0</v>
          </cell>
          <cell r="BO148">
            <v>0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T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82.046511627906952</v>
          </cell>
          <cell r="E150">
            <v>1164814</v>
          </cell>
          <cell r="F150">
            <v>73269</v>
          </cell>
          <cell r="G150">
            <v>1238083</v>
          </cell>
          <cell r="I150">
            <v>17290</v>
          </cell>
          <cell r="J150" t="str">
            <v/>
          </cell>
          <cell r="K150">
            <v>73269</v>
          </cell>
          <cell r="L150">
            <v>90559</v>
          </cell>
          <cell r="N150">
            <v>1147524</v>
          </cell>
          <cell r="P150">
            <v>0</v>
          </cell>
          <cell r="Q150">
            <v>17290</v>
          </cell>
          <cell r="R150">
            <v>73269</v>
          </cell>
          <cell r="S150">
            <v>90559</v>
          </cell>
          <cell r="V150">
            <v>0</v>
          </cell>
          <cell r="W150">
            <v>141</v>
          </cell>
          <cell r="X150">
            <v>82.046511627906952</v>
          </cell>
          <cell r="Y150">
            <v>1164814</v>
          </cell>
          <cell r="Z150">
            <v>0</v>
          </cell>
          <cell r="AA150">
            <v>1164814</v>
          </cell>
          <cell r="AB150">
            <v>73269</v>
          </cell>
          <cell r="AC150">
            <v>1238083</v>
          </cell>
          <cell r="AD150">
            <v>0</v>
          </cell>
          <cell r="AE150">
            <v>0</v>
          </cell>
          <cell r="AF150">
            <v>0</v>
          </cell>
          <cell r="AG150">
            <v>1238083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1164814</v>
          </cell>
          <cell r="AM150">
            <v>1147524</v>
          </cell>
          <cell r="AN150">
            <v>17290</v>
          </cell>
          <cell r="AO150">
            <v>0</v>
          </cell>
          <cell r="AP150">
            <v>0</v>
          </cell>
          <cell r="AT150">
            <v>0</v>
          </cell>
          <cell r="AV150">
            <v>17290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17290</v>
          </cell>
          <cell r="BK150">
            <v>17290</v>
          </cell>
          <cell r="BL150">
            <v>0</v>
          </cell>
          <cell r="BN150">
            <v>0</v>
          </cell>
          <cell r="BO150">
            <v>0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32.314907872696821</v>
          </cell>
          <cell r="E151">
            <v>514228</v>
          </cell>
          <cell r="F151">
            <v>28860</v>
          </cell>
          <cell r="G151">
            <v>543088</v>
          </cell>
          <cell r="I151">
            <v>122408</v>
          </cell>
          <cell r="J151" t="str">
            <v/>
          </cell>
          <cell r="K151">
            <v>28860</v>
          </cell>
          <cell r="L151">
            <v>151268</v>
          </cell>
          <cell r="N151">
            <v>391820</v>
          </cell>
          <cell r="P151">
            <v>0</v>
          </cell>
          <cell r="Q151">
            <v>122408</v>
          </cell>
          <cell r="R151">
            <v>28860</v>
          </cell>
          <cell r="S151">
            <v>151268</v>
          </cell>
          <cell r="V151">
            <v>0</v>
          </cell>
          <cell r="W151">
            <v>142</v>
          </cell>
          <cell r="X151">
            <v>32.314907872696821</v>
          </cell>
          <cell r="Y151">
            <v>514228</v>
          </cell>
          <cell r="Z151">
            <v>0</v>
          </cell>
          <cell r="AA151">
            <v>514228</v>
          </cell>
          <cell r="AB151">
            <v>28860</v>
          </cell>
          <cell r="AC151">
            <v>543088</v>
          </cell>
          <cell r="AD151">
            <v>0</v>
          </cell>
          <cell r="AE151">
            <v>0</v>
          </cell>
          <cell r="AF151">
            <v>0</v>
          </cell>
          <cell r="AG151">
            <v>543088</v>
          </cell>
          <cell r="AI151">
            <v>142</v>
          </cell>
          <cell r="AJ151">
            <v>142</v>
          </cell>
          <cell r="AK151" t="str">
            <v>HULL</v>
          </cell>
          <cell r="AL151">
            <v>514228</v>
          </cell>
          <cell r="AM151">
            <v>391820</v>
          </cell>
          <cell r="AN151">
            <v>122408</v>
          </cell>
          <cell r="AO151">
            <v>0</v>
          </cell>
          <cell r="AP151">
            <v>0</v>
          </cell>
          <cell r="AT151">
            <v>0</v>
          </cell>
          <cell r="AV151">
            <v>122408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122408</v>
          </cell>
          <cell r="BK151">
            <v>122408</v>
          </cell>
          <cell r="BL151">
            <v>0</v>
          </cell>
          <cell r="BN151">
            <v>0</v>
          </cell>
          <cell r="BO151">
            <v>0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T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T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13.262307310456135</v>
          </cell>
          <cell r="E154">
            <v>149508</v>
          </cell>
          <cell r="F154">
            <v>11843</v>
          </cell>
          <cell r="G154">
            <v>161351</v>
          </cell>
          <cell r="I154">
            <v>22222</v>
          </cell>
          <cell r="J154" t="str">
            <v/>
          </cell>
          <cell r="K154">
            <v>11843</v>
          </cell>
          <cell r="L154">
            <v>34065</v>
          </cell>
          <cell r="N154">
            <v>127286</v>
          </cell>
          <cell r="P154">
            <v>0</v>
          </cell>
          <cell r="Q154">
            <v>22222</v>
          </cell>
          <cell r="R154">
            <v>11843</v>
          </cell>
          <cell r="S154">
            <v>34065</v>
          </cell>
          <cell r="V154">
            <v>0</v>
          </cell>
          <cell r="W154">
            <v>145</v>
          </cell>
          <cell r="X154">
            <v>13.262307310456135</v>
          </cell>
          <cell r="Y154">
            <v>149508</v>
          </cell>
          <cell r="Z154">
            <v>0</v>
          </cell>
          <cell r="AA154">
            <v>149508</v>
          </cell>
          <cell r="AB154">
            <v>11843</v>
          </cell>
          <cell r="AC154">
            <v>161351</v>
          </cell>
          <cell r="AD154">
            <v>0</v>
          </cell>
          <cell r="AE154">
            <v>0</v>
          </cell>
          <cell r="AF154">
            <v>0</v>
          </cell>
          <cell r="AG154">
            <v>161351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149508</v>
          </cell>
          <cell r="AM154">
            <v>127286</v>
          </cell>
          <cell r="AN154">
            <v>22222</v>
          </cell>
          <cell r="AO154">
            <v>0</v>
          </cell>
          <cell r="AP154">
            <v>0</v>
          </cell>
          <cell r="AT154">
            <v>0</v>
          </cell>
          <cell r="AV154">
            <v>22222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22222</v>
          </cell>
          <cell r="BK154">
            <v>22222</v>
          </cell>
          <cell r="BL154">
            <v>0</v>
          </cell>
          <cell r="BN154">
            <v>0</v>
          </cell>
          <cell r="BO154">
            <v>0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T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T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1.0283286118980171</v>
          </cell>
          <cell r="E157">
            <v>19895</v>
          </cell>
          <cell r="F157">
            <v>918</v>
          </cell>
          <cell r="G157">
            <v>20813</v>
          </cell>
          <cell r="I157">
            <v>4394</v>
          </cell>
          <cell r="J157" t="str">
            <v/>
          </cell>
          <cell r="K157">
            <v>918</v>
          </cell>
          <cell r="L157">
            <v>5312</v>
          </cell>
          <cell r="N157">
            <v>15501</v>
          </cell>
          <cell r="P157">
            <v>0</v>
          </cell>
          <cell r="Q157">
            <v>4394</v>
          </cell>
          <cell r="R157">
            <v>918</v>
          </cell>
          <cell r="S157">
            <v>5312</v>
          </cell>
          <cell r="V157">
            <v>0</v>
          </cell>
          <cell r="W157">
            <v>148</v>
          </cell>
          <cell r="X157">
            <v>1.0283286118980171</v>
          </cell>
          <cell r="Y157">
            <v>19895</v>
          </cell>
          <cell r="Z157">
            <v>0</v>
          </cell>
          <cell r="AA157">
            <v>19895</v>
          </cell>
          <cell r="AB157">
            <v>918</v>
          </cell>
          <cell r="AC157">
            <v>20813</v>
          </cell>
          <cell r="AD157">
            <v>0</v>
          </cell>
          <cell r="AE157">
            <v>0</v>
          </cell>
          <cell r="AF157">
            <v>0</v>
          </cell>
          <cell r="AG157">
            <v>20813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19895</v>
          </cell>
          <cell r="AM157">
            <v>15501</v>
          </cell>
          <cell r="AN157">
            <v>4394</v>
          </cell>
          <cell r="AO157">
            <v>0</v>
          </cell>
          <cell r="AP157">
            <v>0</v>
          </cell>
          <cell r="AT157">
            <v>0</v>
          </cell>
          <cell r="AV157">
            <v>4394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4394</v>
          </cell>
          <cell r="BK157">
            <v>4394</v>
          </cell>
          <cell r="BL157">
            <v>0</v>
          </cell>
          <cell r="BN157">
            <v>0</v>
          </cell>
          <cell r="BO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1598.3036306111767</v>
          </cell>
          <cell r="E158">
            <v>18943150</v>
          </cell>
          <cell r="F158">
            <v>1427291</v>
          </cell>
          <cell r="G158">
            <v>20370441</v>
          </cell>
          <cell r="I158">
            <v>2290679.5</v>
          </cell>
          <cell r="J158" t="str">
            <v/>
          </cell>
          <cell r="K158">
            <v>1427291</v>
          </cell>
          <cell r="L158">
            <v>3717970.5</v>
          </cell>
          <cell r="N158">
            <v>16652470.5</v>
          </cell>
          <cell r="P158">
            <v>0</v>
          </cell>
          <cell r="Q158">
            <v>2290679.5</v>
          </cell>
          <cell r="R158">
            <v>1427291</v>
          </cell>
          <cell r="S158">
            <v>3717970.5</v>
          </cell>
          <cell r="V158">
            <v>0</v>
          </cell>
          <cell r="W158">
            <v>149</v>
          </cell>
          <cell r="X158">
            <v>1598.3036306111767</v>
          </cell>
          <cell r="Y158">
            <v>18943150</v>
          </cell>
          <cell r="Z158">
            <v>0</v>
          </cell>
          <cell r="AA158">
            <v>18943150</v>
          </cell>
          <cell r="AB158">
            <v>1427291</v>
          </cell>
          <cell r="AC158">
            <v>20370441</v>
          </cell>
          <cell r="AD158">
            <v>0</v>
          </cell>
          <cell r="AE158">
            <v>0</v>
          </cell>
          <cell r="AF158">
            <v>0</v>
          </cell>
          <cell r="AG158">
            <v>20370441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18943150</v>
          </cell>
          <cell r="AM158">
            <v>17554143</v>
          </cell>
          <cell r="AN158">
            <v>1389007</v>
          </cell>
          <cell r="AO158">
            <v>408686.5</v>
          </cell>
          <cell r="AP158">
            <v>492986</v>
          </cell>
          <cell r="AT158">
            <v>0</v>
          </cell>
          <cell r="AV158">
            <v>2290679.5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1389007</v>
          </cell>
          <cell r="BK158">
            <v>1389007</v>
          </cell>
          <cell r="BL158">
            <v>0</v>
          </cell>
          <cell r="BN158">
            <v>0</v>
          </cell>
          <cell r="BO158">
            <v>0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1.0283286118980171</v>
          </cell>
          <cell r="E159">
            <v>16926</v>
          </cell>
          <cell r="F159">
            <v>917</v>
          </cell>
          <cell r="G159">
            <v>17843</v>
          </cell>
          <cell r="I159">
            <v>0</v>
          </cell>
          <cell r="J159" t="str">
            <v/>
          </cell>
          <cell r="K159">
            <v>917</v>
          </cell>
          <cell r="L159">
            <v>917</v>
          </cell>
          <cell r="N159">
            <v>16926</v>
          </cell>
          <cell r="P159">
            <v>0</v>
          </cell>
          <cell r="Q159">
            <v>0</v>
          </cell>
          <cell r="R159">
            <v>917</v>
          </cell>
          <cell r="S159">
            <v>917</v>
          </cell>
          <cell r="V159">
            <v>0</v>
          </cell>
          <cell r="W159">
            <v>150</v>
          </cell>
          <cell r="X159">
            <v>1.0283286118980171</v>
          </cell>
          <cell r="Y159">
            <v>16926</v>
          </cell>
          <cell r="Z159">
            <v>0</v>
          </cell>
          <cell r="AA159">
            <v>16926</v>
          </cell>
          <cell r="AB159">
            <v>917</v>
          </cell>
          <cell r="AC159">
            <v>17843</v>
          </cell>
          <cell r="AD159">
            <v>0</v>
          </cell>
          <cell r="AE159">
            <v>0</v>
          </cell>
          <cell r="AF159">
            <v>0</v>
          </cell>
          <cell r="AG159">
            <v>17843</v>
          </cell>
          <cell r="AI159">
            <v>150</v>
          </cell>
          <cell r="AJ159">
            <v>150</v>
          </cell>
          <cell r="AK159" t="str">
            <v>LEE</v>
          </cell>
          <cell r="AL159">
            <v>16926</v>
          </cell>
          <cell r="AM159">
            <v>18930</v>
          </cell>
          <cell r="AN159">
            <v>0</v>
          </cell>
          <cell r="AO159">
            <v>0</v>
          </cell>
          <cell r="AP159">
            <v>0</v>
          </cell>
          <cell r="AT159">
            <v>0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10.965217391304343</v>
          </cell>
          <cell r="E160">
            <v>115143</v>
          </cell>
          <cell r="F160">
            <v>9795</v>
          </cell>
          <cell r="G160">
            <v>124938</v>
          </cell>
          <cell r="I160">
            <v>0</v>
          </cell>
          <cell r="J160" t="str">
            <v/>
          </cell>
          <cell r="K160">
            <v>9795</v>
          </cell>
          <cell r="L160">
            <v>9795</v>
          </cell>
          <cell r="N160">
            <v>115143</v>
          </cell>
          <cell r="P160">
            <v>0</v>
          </cell>
          <cell r="Q160">
            <v>0</v>
          </cell>
          <cell r="R160">
            <v>9795</v>
          </cell>
          <cell r="S160">
            <v>9795</v>
          </cell>
          <cell r="V160">
            <v>0</v>
          </cell>
          <cell r="W160">
            <v>151</v>
          </cell>
          <cell r="X160">
            <v>10.965217391304343</v>
          </cell>
          <cell r="Y160">
            <v>115143</v>
          </cell>
          <cell r="Z160">
            <v>0</v>
          </cell>
          <cell r="AA160">
            <v>115143</v>
          </cell>
          <cell r="AB160">
            <v>9795</v>
          </cell>
          <cell r="AC160">
            <v>124938</v>
          </cell>
          <cell r="AD160">
            <v>0</v>
          </cell>
          <cell r="AE160">
            <v>0</v>
          </cell>
          <cell r="AF160">
            <v>0</v>
          </cell>
          <cell r="AG160">
            <v>124938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115143</v>
          </cell>
          <cell r="AM160">
            <v>116379</v>
          </cell>
          <cell r="AN160">
            <v>0</v>
          </cell>
          <cell r="AO160">
            <v>0</v>
          </cell>
          <cell r="AP160">
            <v>0</v>
          </cell>
          <cell r="AT160">
            <v>0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2.0566572237960341</v>
          </cell>
          <cell r="E161">
            <v>46725</v>
          </cell>
          <cell r="F161">
            <v>1834</v>
          </cell>
          <cell r="G161">
            <v>48559</v>
          </cell>
          <cell r="I161">
            <v>10677</v>
          </cell>
          <cell r="J161" t="str">
            <v/>
          </cell>
          <cell r="K161">
            <v>1834</v>
          </cell>
          <cell r="L161">
            <v>12511</v>
          </cell>
          <cell r="N161">
            <v>36048</v>
          </cell>
          <cell r="P161">
            <v>0</v>
          </cell>
          <cell r="Q161">
            <v>10677</v>
          </cell>
          <cell r="R161">
            <v>1834</v>
          </cell>
          <cell r="S161">
            <v>12511</v>
          </cell>
          <cell r="V161">
            <v>0</v>
          </cell>
          <cell r="W161">
            <v>152</v>
          </cell>
          <cell r="X161">
            <v>2.0566572237960341</v>
          </cell>
          <cell r="Y161">
            <v>46725</v>
          </cell>
          <cell r="Z161">
            <v>0</v>
          </cell>
          <cell r="AA161">
            <v>46725</v>
          </cell>
          <cell r="AB161">
            <v>1834</v>
          </cell>
          <cell r="AC161">
            <v>48559</v>
          </cell>
          <cell r="AD161">
            <v>0</v>
          </cell>
          <cell r="AE161">
            <v>0</v>
          </cell>
          <cell r="AF161">
            <v>0</v>
          </cell>
          <cell r="AG161">
            <v>48559</v>
          </cell>
          <cell r="AI161">
            <v>152</v>
          </cell>
          <cell r="AJ161">
            <v>152</v>
          </cell>
          <cell r="AK161" t="str">
            <v>LENOX</v>
          </cell>
          <cell r="AL161">
            <v>46725</v>
          </cell>
          <cell r="AM161">
            <v>36048</v>
          </cell>
          <cell r="AN161">
            <v>10677</v>
          </cell>
          <cell r="AO161">
            <v>0</v>
          </cell>
          <cell r="AP161">
            <v>0</v>
          </cell>
          <cell r="AT161">
            <v>0</v>
          </cell>
          <cell r="AV161">
            <v>10677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10677</v>
          </cell>
          <cell r="BK161">
            <v>10677</v>
          </cell>
          <cell r="BL161">
            <v>0</v>
          </cell>
          <cell r="BN161">
            <v>0</v>
          </cell>
          <cell r="BO161">
            <v>0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84.921160032766849</v>
          </cell>
          <cell r="E162">
            <v>861369</v>
          </cell>
          <cell r="F162">
            <v>75840</v>
          </cell>
          <cell r="G162">
            <v>937209</v>
          </cell>
          <cell r="I162">
            <v>91361</v>
          </cell>
          <cell r="J162" t="str">
            <v/>
          </cell>
          <cell r="K162">
            <v>75840</v>
          </cell>
          <cell r="L162">
            <v>167201</v>
          </cell>
          <cell r="N162">
            <v>770008</v>
          </cell>
          <cell r="P162">
            <v>0</v>
          </cell>
          <cell r="Q162">
            <v>91361</v>
          </cell>
          <cell r="R162">
            <v>75840</v>
          </cell>
          <cell r="S162">
            <v>167201</v>
          </cell>
          <cell r="V162">
            <v>0</v>
          </cell>
          <cell r="W162">
            <v>153</v>
          </cell>
          <cell r="X162">
            <v>84.921160032766849</v>
          </cell>
          <cell r="Y162">
            <v>861369</v>
          </cell>
          <cell r="Z162">
            <v>0</v>
          </cell>
          <cell r="AA162">
            <v>861369</v>
          </cell>
          <cell r="AB162">
            <v>75840</v>
          </cell>
          <cell r="AC162">
            <v>937209</v>
          </cell>
          <cell r="AD162">
            <v>0</v>
          </cell>
          <cell r="AE162">
            <v>0</v>
          </cell>
          <cell r="AF162">
            <v>0</v>
          </cell>
          <cell r="AG162">
            <v>937209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861369</v>
          </cell>
          <cell r="AM162">
            <v>770008</v>
          </cell>
          <cell r="AN162">
            <v>91361</v>
          </cell>
          <cell r="AO162">
            <v>0</v>
          </cell>
          <cell r="AP162">
            <v>0</v>
          </cell>
          <cell r="AT162">
            <v>0</v>
          </cell>
          <cell r="AV162">
            <v>91361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91361</v>
          </cell>
          <cell r="BK162">
            <v>91361</v>
          </cell>
          <cell r="BL162">
            <v>0</v>
          </cell>
          <cell r="BN162">
            <v>0</v>
          </cell>
          <cell r="BO162">
            <v>0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1.1389521640091116</v>
          </cell>
          <cell r="E163">
            <v>21644</v>
          </cell>
          <cell r="F163">
            <v>1015</v>
          </cell>
          <cell r="G163">
            <v>22659</v>
          </cell>
          <cell r="I163">
            <v>2571</v>
          </cell>
          <cell r="J163" t="str">
            <v/>
          </cell>
          <cell r="K163">
            <v>1015</v>
          </cell>
          <cell r="L163">
            <v>3586</v>
          </cell>
          <cell r="N163">
            <v>19073</v>
          </cell>
          <cell r="P163">
            <v>0</v>
          </cell>
          <cell r="Q163">
            <v>2571</v>
          </cell>
          <cell r="R163">
            <v>1015</v>
          </cell>
          <cell r="S163">
            <v>3586</v>
          </cell>
          <cell r="V163">
            <v>0</v>
          </cell>
          <cell r="W163">
            <v>154</v>
          </cell>
          <cell r="X163">
            <v>1.1389521640091116</v>
          </cell>
          <cell r="Y163">
            <v>21644</v>
          </cell>
          <cell r="Z163">
            <v>0</v>
          </cell>
          <cell r="AA163">
            <v>21644</v>
          </cell>
          <cell r="AB163">
            <v>1015</v>
          </cell>
          <cell r="AC163">
            <v>22659</v>
          </cell>
          <cell r="AD163">
            <v>0</v>
          </cell>
          <cell r="AE163">
            <v>0</v>
          </cell>
          <cell r="AF163">
            <v>0</v>
          </cell>
          <cell r="AG163">
            <v>22659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21644</v>
          </cell>
          <cell r="AM163">
            <v>19073</v>
          </cell>
          <cell r="AN163">
            <v>2571</v>
          </cell>
          <cell r="AO163">
            <v>0</v>
          </cell>
          <cell r="AP163">
            <v>0</v>
          </cell>
          <cell r="AT163">
            <v>0</v>
          </cell>
          <cell r="AV163">
            <v>2571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2571</v>
          </cell>
          <cell r="BK163">
            <v>2571</v>
          </cell>
          <cell r="BL163">
            <v>0</v>
          </cell>
          <cell r="BN163">
            <v>0</v>
          </cell>
          <cell r="BO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2.2241700443929742</v>
          </cell>
          <cell r="E164">
            <v>43500</v>
          </cell>
          <cell r="F164">
            <v>1988</v>
          </cell>
          <cell r="G164">
            <v>45488</v>
          </cell>
          <cell r="I164">
            <v>12199</v>
          </cell>
          <cell r="J164" t="str">
            <v/>
          </cell>
          <cell r="K164">
            <v>1988</v>
          </cell>
          <cell r="L164">
            <v>14187</v>
          </cell>
          <cell r="N164">
            <v>31301</v>
          </cell>
          <cell r="P164">
            <v>0</v>
          </cell>
          <cell r="Q164">
            <v>12199</v>
          </cell>
          <cell r="R164">
            <v>1988</v>
          </cell>
          <cell r="S164">
            <v>14187</v>
          </cell>
          <cell r="V164">
            <v>0</v>
          </cell>
          <cell r="W164">
            <v>155</v>
          </cell>
          <cell r="X164">
            <v>2.2241700443929742</v>
          </cell>
          <cell r="Y164">
            <v>43500</v>
          </cell>
          <cell r="Z164">
            <v>0</v>
          </cell>
          <cell r="AA164">
            <v>43500</v>
          </cell>
          <cell r="AB164">
            <v>1988</v>
          </cell>
          <cell r="AC164">
            <v>45488</v>
          </cell>
          <cell r="AD164">
            <v>0</v>
          </cell>
          <cell r="AE164">
            <v>0</v>
          </cell>
          <cell r="AF164">
            <v>0</v>
          </cell>
          <cell r="AG164">
            <v>45488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43500</v>
          </cell>
          <cell r="AM164">
            <v>31301</v>
          </cell>
          <cell r="AN164">
            <v>12199</v>
          </cell>
          <cell r="AO164">
            <v>0</v>
          </cell>
          <cell r="AP164">
            <v>0</v>
          </cell>
          <cell r="AT164">
            <v>0</v>
          </cell>
          <cell r="AV164">
            <v>12199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12199</v>
          </cell>
          <cell r="BK164">
            <v>12199</v>
          </cell>
          <cell r="BL164">
            <v>0</v>
          </cell>
          <cell r="BN164">
            <v>0</v>
          </cell>
          <cell r="BO164">
            <v>0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T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 t="str">
            <v/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65.282605465514422</v>
          </cell>
          <cell r="E167">
            <v>776165</v>
          </cell>
          <cell r="F167">
            <v>58295</v>
          </cell>
          <cell r="G167">
            <v>834460</v>
          </cell>
          <cell r="I167">
            <v>0</v>
          </cell>
          <cell r="J167" t="str">
            <v/>
          </cell>
          <cell r="K167">
            <v>58295</v>
          </cell>
          <cell r="L167">
            <v>58295</v>
          </cell>
          <cell r="N167">
            <v>776165</v>
          </cell>
          <cell r="P167">
            <v>0</v>
          </cell>
          <cell r="Q167">
            <v>0</v>
          </cell>
          <cell r="R167">
            <v>58295</v>
          </cell>
          <cell r="S167">
            <v>58295</v>
          </cell>
          <cell r="V167">
            <v>0</v>
          </cell>
          <cell r="W167">
            <v>158</v>
          </cell>
          <cell r="X167">
            <v>65.282605465514422</v>
          </cell>
          <cell r="Y167">
            <v>776165</v>
          </cell>
          <cell r="Z167">
            <v>0</v>
          </cell>
          <cell r="AA167">
            <v>776165</v>
          </cell>
          <cell r="AB167">
            <v>58295</v>
          </cell>
          <cell r="AC167">
            <v>834460</v>
          </cell>
          <cell r="AD167">
            <v>0</v>
          </cell>
          <cell r="AE167">
            <v>0</v>
          </cell>
          <cell r="AF167">
            <v>0</v>
          </cell>
          <cell r="AG167">
            <v>834460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776165</v>
          </cell>
          <cell r="AM167">
            <v>786817</v>
          </cell>
          <cell r="AN167">
            <v>0</v>
          </cell>
          <cell r="AO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8.3877155449978282</v>
          </cell>
          <cell r="E168">
            <v>115240</v>
          </cell>
          <cell r="F168">
            <v>7494</v>
          </cell>
          <cell r="G168">
            <v>122734</v>
          </cell>
          <cell r="I168">
            <v>6794</v>
          </cell>
          <cell r="J168" t="str">
            <v/>
          </cell>
          <cell r="K168">
            <v>7494</v>
          </cell>
          <cell r="L168">
            <v>14288</v>
          </cell>
          <cell r="N168">
            <v>108446</v>
          </cell>
          <cell r="P168">
            <v>0</v>
          </cell>
          <cell r="Q168">
            <v>6794</v>
          </cell>
          <cell r="R168">
            <v>7494</v>
          </cell>
          <cell r="S168">
            <v>14288</v>
          </cell>
          <cell r="V168">
            <v>0</v>
          </cell>
          <cell r="W168">
            <v>159</v>
          </cell>
          <cell r="X168">
            <v>8.3877155449978282</v>
          </cell>
          <cell r="Y168">
            <v>115240</v>
          </cell>
          <cell r="Z168">
            <v>0</v>
          </cell>
          <cell r="AA168">
            <v>115240</v>
          </cell>
          <cell r="AB168">
            <v>7494</v>
          </cell>
          <cell r="AC168">
            <v>122734</v>
          </cell>
          <cell r="AD168">
            <v>0</v>
          </cell>
          <cell r="AE168">
            <v>0</v>
          </cell>
          <cell r="AF168">
            <v>0</v>
          </cell>
          <cell r="AG168">
            <v>122734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115240</v>
          </cell>
          <cell r="AM168">
            <v>108446</v>
          </cell>
          <cell r="AN168">
            <v>6794</v>
          </cell>
          <cell r="AO168">
            <v>0</v>
          </cell>
          <cell r="AP168">
            <v>0</v>
          </cell>
          <cell r="AT168">
            <v>0</v>
          </cell>
          <cell r="AV168">
            <v>6794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6794</v>
          </cell>
          <cell r="BK168">
            <v>6794</v>
          </cell>
          <cell r="BL168">
            <v>0</v>
          </cell>
          <cell r="BN168">
            <v>0</v>
          </cell>
          <cell r="BO168">
            <v>0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1641.9963371742767</v>
          </cell>
          <cell r="E169">
            <v>18776097</v>
          </cell>
          <cell r="F169">
            <v>1466299</v>
          </cell>
          <cell r="G169">
            <v>20242396</v>
          </cell>
          <cell r="I169">
            <v>2911476</v>
          </cell>
          <cell r="J169" t="str">
            <v/>
          </cell>
          <cell r="K169">
            <v>1466299</v>
          </cell>
          <cell r="L169">
            <v>4377775</v>
          </cell>
          <cell r="N169">
            <v>15864621</v>
          </cell>
          <cell r="P169">
            <v>0</v>
          </cell>
          <cell r="Q169">
            <v>2911476</v>
          </cell>
          <cell r="R169">
            <v>1466299</v>
          </cell>
          <cell r="S169">
            <v>4377775</v>
          </cell>
          <cell r="V169">
            <v>0</v>
          </cell>
          <cell r="W169">
            <v>160</v>
          </cell>
          <cell r="X169">
            <v>1641.9963371742767</v>
          </cell>
          <cell r="Y169">
            <v>18776097</v>
          </cell>
          <cell r="Z169">
            <v>0</v>
          </cell>
          <cell r="AA169">
            <v>18776097</v>
          </cell>
          <cell r="AB169">
            <v>1466299</v>
          </cell>
          <cell r="AC169">
            <v>20242396</v>
          </cell>
          <cell r="AD169">
            <v>0</v>
          </cell>
          <cell r="AE169">
            <v>0</v>
          </cell>
          <cell r="AF169">
            <v>0</v>
          </cell>
          <cell r="AG169">
            <v>20242396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18776097</v>
          </cell>
          <cell r="AM169">
            <v>17145257</v>
          </cell>
          <cell r="AN169">
            <v>1630840</v>
          </cell>
          <cell r="AO169">
            <v>1280636</v>
          </cell>
          <cell r="AP169">
            <v>0</v>
          </cell>
          <cell r="AT169">
            <v>0</v>
          </cell>
          <cell r="AV169">
            <v>2911476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1630840</v>
          </cell>
          <cell r="BK169">
            <v>1630840</v>
          </cell>
          <cell r="BL169">
            <v>0</v>
          </cell>
          <cell r="BN169">
            <v>0</v>
          </cell>
          <cell r="BO169">
            <v>0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30.989797474578538</v>
          </cell>
          <cell r="E170">
            <v>509817</v>
          </cell>
          <cell r="F170">
            <v>27679</v>
          </cell>
          <cell r="G170">
            <v>537496</v>
          </cell>
          <cell r="I170">
            <v>57461</v>
          </cell>
          <cell r="J170" t="str">
            <v/>
          </cell>
          <cell r="K170">
            <v>27679</v>
          </cell>
          <cell r="L170">
            <v>85140</v>
          </cell>
          <cell r="N170">
            <v>452356</v>
          </cell>
          <cell r="P170">
            <v>0</v>
          </cell>
          <cell r="Q170">
            <v>57461</v>
          </cell>
          <cell r="R170">
            <v>27679</v>
          </cell>
          <cell r="S170">
            <v>85140</v>
          </cell>
          <cell r="V170">
            <v>0</v>
          </cell>
          <cell r="W170">
            <v>161</v>
          </cell>
          <cell r="X170">
            <v>30.989797474578538</v>
          </cell>
          <cell r="Y170">
            <v>509817</v>
          </cell>
          <cell r="Z170">
            <v>0</v>
          </cell>
          <cell r="AA170">
            <v>509817</v>
          </cell>
          <cell r="AB170">
            <v>27679</v>
          </cell>
          <cell r="AC170">
            <v>537496</v>
          </cell>
          <cell r="AD170">
            <v>0</v>
          </cell>
          <cell r="AE170">
            <v>0</v>
          </cell>
          <cell r="AF170">
            <v>0</v>
          </cell>
          <cell r="AG170">
            <v>537496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509817</v>
          </cell>
          <cell r="AM170">
            <v>452356</v>
          </cell>
          <cell r="AN170">
            <v>57461</v>
          </cell>
          <cell r="AO170">
            <v>0</v>
          </cell>
          <cell r="AP170">
            <v>0</v>
          </cell>
          <cell r="AT170">
            <v>0</v>
          </cell>
          <cell r="AV170">
            <v>57461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57461</v>
          </cell>
          <cell r="BK170">
            <v>57461</v>
          </cell>
          <cell r="BL170">
            <v>0</v>
          </cell>
          <cell r="BN170">
            <v>0</v>
          </cell>
          <cell r="BO170">
            <v>0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42.207561156412162</v>
          </cell>
          <cell r="E171">
            <v>500850</v>
          </cell>
          <cell r="F171">
            <v>37685</v>
          </cell>
          <cell r="G171">
            <v>538535</v>
          </cell>
          <cell r="I171">
            <v>28390</v>
          </cell>
          <cell r="J171" t="str">
            <v/>
          </cell>
          <cell r="K171">
            <v>37685</v>
          </cell>
          <cell r="L171">
            <v>66075</v>
          </cell>
          <cell r="N171">
            <v>472460</v>
          </cell>
          <cell r="P171">
            <v>0</v>
          </cell>
          <cell r="Q171">
            <v>28390</v>
          </cell>
          <cell r="R171">
            <v>37685</v>
          </cell>
          <cell r="S171">
            <v>66075</v>
          </cell>
          <cell r="V171">
            <v>0</v>
          </cell>
          <cell r="W171">
            <v>162</v>
          </cell>
          <cell r="X171">
            <v>42.207561156412162</v>
          </cell>
          <cell r="Y171">
            <v>500850</v>
          </cell>
          <cell r="Z171">
            <v>0</v>
          </cell>
          <cell r="AA171">
            <v>500850</v>
          </cell>
          <cell r="AB171">
            <v>37685</v>
          </cell>
          <cell r="AC171">
            <v>538535</v>
          </cell>
          <cell r="AD171">
            <v>0</v>
          </cell>
          <cell r="AE171">
            <v>0</v>
          </cell>
          <cell r="AF171">
            <v>0</v>
          </cell>
          <cell r="AG171">
            <v>538535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500850</v>
          </cell>
          <cell r="AM171">
            <v>472460</v>
          </cell>
          <cell r="AN171">
            <v>28390</v>
          </cell>
          <cell r="AO171">
            <v>0</v>
          </cell>
          <cell r="AP171">
            <v>0</v>
          </cell>
          <cell r="AT171">
            <v>0</v>
          </cell>
          <cell r="AV171">
            <v>28390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28390</v>
          </cell>
          <cell r="BK171">
            <v>28390</v>
          </cell>
          <cell r="BL171">
            <v>0</v>
          </cell>
          <cell r="BN171">
            <v>0</v>
          </cell>
          <cell r="BO171">
            <v>0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1421.7279120132619</v>
          </cell>
          <cell r="E172">
            <v>16126266</v>
          </cell>
          <cell r="F172">
            <v>1269592</v>
          </cell>
          <cell r="G172">
            <v>17395858</v>
          </cell>
          <cell r="I172">
            <v>2331752</v>
          </cell>
          <cell r="J172" t="str">
            <v/>
          </cell>
          <cell r="K172">
            <v>1269592</v>
          </cell>
          <cell r="L172">
            <v>3601344</v>
          </cell>
          <cell r="N172">
            <v>13794514</v>
          </cell>
          <cell r="P172">
            <v>0</v>
          </cell>
          <cell r="Q172">
            <v>2331752</v>
          </cell>
          <cell r="R172">
            <v>1269592</v>
          </cell>
          <cell r="S172">
            <v>3601344</v>
          </cell>
          <cell r="V172">
            <v>0</v>
          </cell>
          <cell r="W172">
            <v>163</v>
          </cell>
          <cell r="X172">
            <v>1421.7279120132619</v>
          </cell>
          <cell r="Y172">
            <v>16126266</v>
          </cell>
          <cell r="Z172">
            <v>0</v>
          </cell>
          <cell r="AA172">
            <v>16126266</v>
          </cell>
          <cell r="AB172">
            <v>1269592</v>
          </cell>
          <cell r="AC172">
            <v>17395858</v>
          </cell>
          <cell r="AD172">
            <v>0</v>
          </cell>
          <cell r="AE172">
            <v>0</v>
          </cell>
          <cell r="AF172">
            <v>0</v>
          </cell>
          <cell r="AG172">
            <v>17395858</v>
          </cell>
          <cell r="AI172">
            <v>163</v>
          </cell>
          <cell r="AJ172">
            <v>163</v>
          </cell>
          <cell r="AK172" t="str">
            <v>LYNN</v>
          </cell>
          <cell r="AL172">
            <v>16126266</v>
          </cell>
          <cell r="AM172">
            <v>13794514</v>
          </cell>
          <cell r="AN172">
            <v>2331752</v>
          </cell>
          <cell r="AO172">
            <v>0</v>
          </cell>
          <cell r="AP172">
            <v>0</v>
          </cell>
          <cell r="AT172">
            <v>0</v>
          </cell>
          <cell r="AV172">
            <v>2331752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2331752</v>
          </cell>
          <cell r="BK172">
            <v>2331752</v>
          </cell>
          <cell r="BL172">
            <v>0</v>
          </cell>
          <cell r="BN172">
            <v>0</v>
          </cell>
          <cell r="BO172">
            <v>0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2.3297974927675988</v>
          </cell>
          <cell r="E173">
            <v>40450</v>
          </cell>
          <cell r="F173">
            <v>2080</v>
          </cell>
          <cell r="G173">
            <v>42530</v>
          </cell>
          <cell r="I173">
            <v>3250</v>
          </cell>
          <cell r="J173" t="str">
            <v/>
          </cell>
          <cell r="K173">
            <v>2080</v>
          </cell>
          <cell r="L173">
            <v>5330</v>
          </cell>
          <cell r="N173">
            <v>37200</v>
          </cell>
          <cell r="P173">
            <v>0</v>
          </cell>
          <cell r="Q173">
            <v>3250</v>
          </cell>
          <cell r="R173">
            <v>2080</v>
          </cell>
          <cell r="S173">
            <v>5330</v>
          </cell>
          <cell r="V173">
            <v>0</v>
          </cell>
          <cell r="W173">
            <v>164</v>
          </cell>
          <cell r="X173">
            <v>2.3297974927675988</v>
          </cell>
          <cell r="Y173">
            <v>40450</v>
          </cell>
          <cell r="Z173">
            <v>0</v>
          </cell>
          <cell r="AA173">
            <v>40450</v>
          </cell>
          <cell r="AB173">
            <v>2080</v>
          </cell>
          <cell r="AC173">
            <v>42530</v>
          </cell>
          <cell r="AD173">
            <v>0</v>
          </cell>
          <cell r="AE173">
            <v>0</v>
          </cell>
          <cell r="AF173">
            <v>0</v>
          </cell>
          <cell r="AG173">
            <v>42530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40450</v>
          </cell>
          <cell r="AM173">
            <v>37200</v>
          </cell>
          <cell r="AN173">
            <v>3250</v>
          </cell>
          <cell r="AO173">
            <v>0</v>
          </cell>
          <cell r="AP173">
            <v>0</v>
          </cell>
          <cell r="AT173">
            <v>0</v>
          </cell>
          <cell r="AV173">
            <v>3250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3250</v>
          </cell>
          <cell r="BK173">
            <v>3250</v>
          </cell>
          <cell r="BL173">
            <v>0</v>
          </cell>
          <cell r="BN173">
            <v>0</v>
          </cell>
          <cell r="BO173">
            <v>0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901.07890527104041</v>
          </cell>
          <cell r="E174">
            <v>9516232</v>
          </cell>
          <cell r="F174">
            <v>804663</v>
          </cell>
          <cell r="G174">
            <v>10320895</v>
          </cell>
          <cell r="I174">
            <v>843775.25</v>
          </cell>
          <cell r="J174" t="str">
            <v/>
          </cell>
          <cell r="K174">
            <v>804663</v>
          </cell>
          <cell r="L174">
            <v>1648438.25</v>
          </cell>
          <cell r="N174">
            <v>8672456.75</v>
          </cell>
          <cell r="P174">
            <v>0</v>
          </cell>
          <cell r="Q174">
            <v>843775.25</v>
          </cell>
          <cell r="R174">
            <v>804663</v>
          </cell>
          <cell r="S174">
            <v>1648438.25</v>
          </cell>
          <cell r="V174">
            <v>0</v>
          </cell>
          <cell r="W174">
            <v>165</v>
          </cell>
          <cell r="X174">
            <v>901.07890527104041</v>
          </cell>
          <cell r="Y174">
            <v>9516232</v>
          </cell>
          <cell r="Z174">
            <v>0</v>
          </cell>
          <cell r="AA174">
            <v>9516232</v>
          </cell>
          <cell r="AB174">
            <v>804663</v>
          </cell>
          <cell r="AC174">
            <v>10320895</v>
          </cell>
          <cell r="AD174">
            <v>0</v>
          </cell>
          <cell r="AE174">
            <v>0</v>
          </cell>
          <cell r="AF174">
            <v>0</v>
          </cell>
          <cell r="AG174">
            <v>10320895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9516232</v>
          </cell>
          <cell r="AM174">
            <v>9039520</v>
          </cell>
          <cell r="AN174">
            <v>476712</v>
          </cell>
          <cell r="AO174">
            <v>326440</v>
          </cell>
          <cell r="AP174">
            <v>40623.25</v>
          </cell>
          <cell r="AT174">
            <v>0</v>
          </cell>
          <cell r="AV174">
            <v>843775.25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476712</v>
          </cell>
          <cell r="BK174">
            <v>476712</v>
          </cell>
          <cell r="BL174">
            <v>0</v>
          </cell>
          <cell r="BN174">
            <v>0</v>
          </cell>
          <cell r="BO174">
            <v>0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T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118.0607614385507</v>
          </cell>
          <cell r="E176">
            <v>1370497</v>
          </cell>
          <cell r="F176">
            <v>105433</v>
          </cell>
          <cell r="G176">
            <v>1475930</v>
          </cell>
          <cell r="I176">
            <v>77658</v>
          </cell>
          <cell r="J176" t="str">
            <v/>
          </cell>
          <cell r="K176">
            <v>105433</v>
          </cell>
          <cell r="L176">
            <v>183091</v>
          </cell>
          <cell r="N176">
            <v>1292839</v>
          </cell>
          <cell r="P176">
            <v>0</v>
          </cell>
          <cell r="Q176">
            <v>77658</v>
          </cell>
          <cell r="R176">
            <v>105433</v>
          </cell>
          <cell r="S176">
            <v>183091</v>
          </cell>
          <cell r="V176">
            <v>0</v>
          </cell>
          <cell r="W176">
            <v>167</v>
          </cell>
          <cell r="X176">
            <v>118.0607614385507</v>
          </cell>
          <cell r="Y176">
            <v>1370497</v>
          </cell>
          <cell r="Z176">
            <v>0</v>
          </cell>
          <cell r="AA176">
            <v>1370497</v>
          </cell>
          <cell r="AB176">
            <v>105433</v>
          </cell>
          <cell r="AC176">
            <v>1475930</v>
          </cell>
          <cell r="AD176">
            <v>0</v>
          </cell>
          <cell r="AE176">
            <v>0</v>
          </cell>
          <cell r="AF176">
            <v>0</v>
          </cell>
          <cell r="AG176">
            <v>1475930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1370497</v>
          </cell>
          <cell r="AM176">
            <v>1292839</v>
          </cell>
          <cell r="AN176">
            <v>77658</v>
          </cell>
          <cell r="AO176">
            <v>0</v>
          </cell>
          <cell r="AP176">
            <v>0</v>
          </cell>
          <cell r="AT176">
            <v>0</v>
          </cell>
          <cell r="AV176">
            <v>77658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77658</v>
          </cell>
          <cell r="BK176">
            <v>77658</v>
          </cell>
          <cell r="BL176">
            <v>0</v>
          </cell>
          <cell r="BN176">
            <v>0</v>
          </cell>
          <cell r="BO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188.75804863700918</v>
          </cell>
          <cell r="E177">
            <v>2187043</v>
          </cell>
          <cell r="F177">
            <v>168558</v>
          </cell>
          <cell r="G177">
            <v>2355601</v>
          </cell>
          <cell r="I177">
            <v>30153</v>
          </cell>
          <cell r="J177" t="str">
            <v/>
          </cell>
          <cell r="K177">
            <v>168558</v>
          </cell>
          <cell r="L177">
            <v>198711</v>
          </cell>
          <cell r="N177">
            <v>2156890</v>
          </cell>
          <cell r="P177">
            <v>0</v>
          </cell>
          <cell r="Q177">
            <v>30153</v>
          </cell>
          <cell r="R177">
            <v>168558</v>
          </cell>
          <cell r="S177">
            <v>198711</v>
          </cell>
          <cell r="V177">
            <v>0</v>
          </cell>
          <cell r="W177">
            <v>168</v>
          </cell>
          <cell r="X177">
            <v>188.75804863700918</v>
          </cell>
          <cell r="Y177">
            <v>2187043</v>
          </cell>
          <cell r="Z177">
            <v>0</v>
          </cell>
          <cell r="AA177">
            <v>2187043</v>
          </cell>
          <cell r="AB177">
            <v>168558</v>
          </cell>
          <cell r="AC177">
            <v>2355601</v>
          </cell>
          <cell r="AD177">
            <v>0</v>
          </cell>
          <cell r="AE177">
            <v>0</v>
          </cell>
          <cell r="AF177">
            <v>0</v>
          </cell>
          <cell r="AG177">
            <v>2355601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2187043</v>
          </cell>
          <cell r="AM177">
            <v>2156890</v>
          </cell>
          <cell r="AN177">
            <v>30153</v>
          </cell>
          <cell r="AO177">
            <v>0</v>
          </cell>
          <cell r="AP177">
            <v>0</v>
          </cell>
          <cell r="AT177">
            <v>0</v>
          </cell>
          <cell r="AV177">
            <v>30153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30153</v>
          </cell>
          <cell r="BK177">
            <v>30153</v>
          </cell>
          <cell r="BL177">
            <v>0</v>
          </cell>
          <cell r="BN177">
            <v>0</v>
          </cell>
          <cell r="BO177">
            <v>0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T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473.77698699522318</v>
          </cell>
          <cell r="E179">
            <v>5975858</v>
          </cell>
          <cell r="F179">
            <v>423083</v>
          </cell>
          <cell r="G179">
            <v>6398941</v>
          </cell>
          <cell r="I179">
            <v>503918</v>
          </cell>
          <cell r="J179" t="str">
            <v/>
          </cell>
          <cell r="K179">
            <v>423083</v>
          </cell>
          <cell r="L179">
            <v>927001</v>
          </cell>
          <cell r="N179">
            <v>5471940</v>
          </cell>
          <cell r="P179">
            <v>0</v>
          </cell>
          <cell r="Q179">
            <v>503918</v>
          </cell>
          <cell r="R179">
            <v>423083</v>
          </cell>
          <cell r="S179">
            <v>927001</v>
          </cell>
          <cell r="V179">
            <v>0</v>
          </cell>
          <cell r="W179">
            <v>170</v>
          </cell>
          <cell r="X179">
            <v>473.77698699522318</v>
          </cell>
          <cell r="Y179">
            <v>5975858</v>
          </cell>
          <cell r="Z179">
            <v>0</v>
          </cell>
          <cell r="AA179">
            <v>5975858</v>
          </cell>
          <cell r="AB179">
            <v>423083</v>
          </cell>
          <cell r="AC179">
            <v>6398941</v>
          </cell>
          <cell r="AD179">
            <v>0</v>
          </cell>
          <cell r="AE179">
            <v>0</v>
          </cell>
          <cell r="AF179">
            <v>0</v>
          </cell>
          <cell r="AG179">
            <v>6398941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5975858</v>
          </cell>
          <cell r="AM179">
            <v>5471940</v>
          </cell>
          <cell r="AN179">
            <v>503918</v>
          </cell>
          <cell r="AO179">
            <v>0</v>
          </cell>
          <cell r="AP179">
            <v>0</v>
          </cell>
          <cell r="AT179">
            <v>0</v>
          </cell>
          <cell r="AV179">
            <v>503918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503918</v>
          </cell>
          <cell r="BK179">
            <v>503918</v>
          </cell>
          <cell r="BL179">
            <v>0</v>
          </cell>
          <cell r="BN179">
            <v>0</v>
          </cell>
          <cell r="BO179">
            <v>0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27.594905324297144</v>
          </cell>
          <cell r="E180">
            <v>302677</v>
          </cell>
          <cell r="F180">
            <v>24639</v>
          </cell>
          <cell r="G180">
            <v>327316</v>
          </cell>
          <cell r="I180">
            <v>57793</v>
          </cell>
          <cell r="J180" t="str">
            <v/>
          </cell>
          <cell r="K180">
            <v>24639</v>
          </cell>
          <cell r="L180">
            <v>82432</v>
          </cell>
          <cell r="N180">
            <v>244884</v>
          </cell>
          <cell r="P180">
            <v>0</v>
          </cell>
          <cell r="Q180">
            <v>57793</v>
          </cell>
          <cell r="R180">
            <v>24639</v>
          </cell>
          <cell r="S180">
            <v>82432</v>
          </cell>
          <cell r="V180">
            <v>0</v>
          </cell>
          <cell r="W180">
            <v>171</v>
          </cell>
          <cell r="X180">
            <v>27.594905324297144</v>
          </cell>
          <cell r="Y180">
            <v>302677</v>
          </cell>
          <cell r="Z180">
            <v>0</v>
          </cell>
          <cell r="AA180">
            <v>302677</v>
          </cell>
          <cell r="AB180">
            <v>24639</v>
          </cell>
          <cell r="AC180">
            <v>327316</v>
          </cell>
          <cell r="AD180">
            <v>0</v>
          </cell>
          <cell r="AE180">
            <v>0</v>
          </cell>
          <cell r="AF180">
            <v>0</v>
          </cell>
          <cell r="AG180">
            <v>327316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302677</v>
          </cell>
          <cell r="AM180">
            <v>244884</v>
          </cell>
          <cell r="AN180">
            <v>57793</v>
          </cell>
          <cell r="AO180">
            <v>0</v>
          </cell>
          <cell r="AP180">
            <v>0</v>
          </cell>
          <cell r="AT180">
            <v>0</v>
          </cell>
          <cell r="AV180">
            <v>57793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57793</v>
          </cell>
          <cell r="BK180">
            <v>57793</v>
          </cell>
          <cell r="BL180">
            <v>0</v>
          </cell>
          <cell r="BN180">
            <v>0</v>
          </cell>
          <cell r="BO180">
            <v>0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43.900650648187344</v>
          </cell>
          <cell r="E181">
            <v>699128</v>
          </cell>
          <cell r="F181">
            <v>39206</v>
          </cell>
          <cell r="G181">
            <v>738334</v>
          </cell>
          <cell r="I181">
            <v>40533</v>
          </cell>
          <cell r="J181" t="str">
            <v/>
          </cell>
          <cell r="K181">
            <v>39206</v>
          </cell>
          <cell r="L181">
            <v>79739</v>
          </cell>
          <cell r="N181">
            <v>658595</v>
          </cell>
          <cell r="P181">
            <v>0</v>
          </cell>
          <cell r="Q181">
            <v>40533</v>
          </cell>
          <cell r="R181">
            <v>39206</v>
          </cell>
          <cell r="S181">
            <v>79739</v>
          </cell>
          <cell r="V181">
            <v>0</v>
          </cell>
          <cell r="W181">
            <v>172</v>
          </cell>
          <cell r="X181">
            <v>43.900650648187344</v>
          </cell>
          <cell r="Y181">
            <v>699128</v>
          </cell>
          <cell r="Z181">
            <v>0</v>
          </cell>
          <cell r="AA181">
            <v>699128</v>
          </cell>
          <cell r="AB181">
            <v>39206</v>
          </cell>
          <cell r="AC181">
            <v>738334</v>
          </cell>
          <cell r="AD181">
            <v>0</v>
          </cell>
          <cell r="AE181">
            <v>0</v>
          </cell>
          <cell r="AF181">
            <v>0</v>
          </cell>
          <cell r="AG181">
            <v>738334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699128</v>
          </cell>
          <cell r="AM181">
            <v>658595</v>
          </cell>
          <cell r="AN181">
            <v>40533</v>
          </cell>
          <cell r="AO181">
            <v>0</v>
          </cell>
          <cell r="AP181">
            <v>0</v>
          </cell>
          <cell r="AT181">
            <v>0</v>
          </cell>
          <cell r="AV181">
            <v>40533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40533</v>
          </cell>
          <cell r="BK181">
            <v>40533</v>
          </cell>
          <cell r="BL181">
            <v>0</v>
          </cell>
          <cell r="BN181">
            <v>0</v>
          </cell>
          <cell r="BO181">
            <v>0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T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28.488484313873879</v>
          </cell>
          <cell r="E183">
            <v>348508</v>
          </cell>
          <cell r="F183">
            <v>25436</v>
          </cell>
          <cell r="G183">
            <v>373944</v>
          </cell>
          <cell r="I183">
            <v>0</v>
          </cell>
          <cell r="J183" t="str">
            <v/>
          </cell>
          <cell r="K183">
            <v>25436</v>
          </cell>
          <cell r="L183">
            <v>25436</v>
          </cell>
          <cell r="N183">
            <v>348508</v>
          </cell>
          <cell r="P183">
            <v>0</v>
          </cell>
          <cell r="Q183">
            <v>0</v>
          </cell>
          <cell r="R183">
            <v>25436</v>
          </cell>
          <cell r="S183">
            <v>25436</v>
          </cell>
          <cell r="V183">
            <v>0</v>
          </cell>
          <cell r="W183">
            <v>174</v>
          </cell>
          <cell r="X183">
            <v>28.488484313873879</v>
          </cell>
          <cell r="Y183">
            <v>348508</v>
          </cell>
          <cell r="Z183">
            <v>0</v>
          </cell>
          <cell r="AA183">
            <v>348508</v>
          </cell>
          <cell r="AB183">
            <v>25436</v>
          </cell>
          <cell r="AC183">
            <v>373944</v>
          </cell>
          <cell r="AD183">
            <v>0</v>
          </cell>
          <cell r="AE183">
            <v>0</v>
          </cell>
          <cell r="AF183">
            <v>0</v>
          </cell>
          <cell r="AG183">
            <v>373944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348508</v>
          </cell>
          <cell r="AM183">
            <v>357066</v>
          </cell>
          <cell r="AN183">
            <v>0</v>
          </cell>
          <cell r="AO183">
            <v>0</v>
          </cell>
          <cell r="AP183">
            <v>0</v>
          </cell>
          <cell r="AT183">
            <v>0</v>
          </cell>
          <cell r="AV183">
            <v>0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N183">
            <v>0</v>
          </cell>
          <cell r="BO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0.9850746268656716</v>
          </cell>
          <cell r="E184">
            <v>11469</v>
          </cell>
          <cell r="F184">
            <v>879</v>
          </cell>
          <cell r="G184">
            <v>12348</v>
          </cell>
          <cell r="I184">
            <v>0</v>
          </cell>
          <cell r="J184" t="str">
            <v/>
          </cell>
          <cell r="K184">
            <v>879</v>
          </cell>
          <cell r="L184">
            <v>879</v>
          </cell>
          <cell r="N184">
            <v>11469</v>
          </cell>
          <cell r="P184">
            <v>0</v>
          </cell>
          <cell r="Q184">
            <v>0</v>
          </cell>
          <cell r="R184">
            <v>879</v>
          </cell>
          <cell r="S184">
            <v>879</v>
          </cell>
          <cell r="V184">
            <v>0</v>
          </cell>
          <cell r="W184">
            <v>175</v>
          </cell>
          <cell r="X184">
            <v>0.9850746268656716</v>
          </cell>
          <cell r="Y184">
            <v>11469</v>
          </cell>
          <cell r="Z184">
            <v>0</v>
          </cell>
          <cell r="AA184">
            <v>11469</v>
          </cell>
          <cell r="AB184">
            <v>879</v>
          </cell>
          <cell r="AC184">
            <v>12348</v>
          </cell>
          <cell r="AD184">
            <v>0</v>
          </cell>
          <cell r="AE184">
            <v>0</v>
          </cell>
          <cell r="AF184">
            <v>0</v>
          </cell>
          <cell r="AG184">
            <v>12348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11469</v>
          </cell>
          <cell r="AM184">
            <v>11550</v>
          </cell>
          <cell r="AN184">
            <v>0</v>
          </cell>
          <cell r="AO184">
            <v>0</v>
          </cell>
          <cell r="AP184">
            <v>0</v>
          </cell>
          <cell r="AT184">
            <v>0</v>
          </cell>
          <cell r="AV184">
            <v>0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N184">
            <v>0</v>
          </cell>
          <cell r="BO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357.46160513848935</v>
          </cell>
          <cell r="E185">
            <v>4902442</v>
          </cell>
          <cell r="F185">
            <v>319220</v>
          </cell>
          <cell r="G185">
            <v>5221662</v>
          </cell>
          <cell r="I185">
            <v>357025</v>
          </cell>
          <cell r="J185" t="str">
            <v/>
          </cell>
          <cell r="K185">
            <v>319220</v>
          </cell>
          <cell r="L185">
            <v>676245</v>
          </cell>
          <cell r="N185">
            <v>4545417</v>
          </cell>
          <cell r="P185">
            <v>0</v>
          </cell>
          <cell r="Q185">
            <v>357025</v>
          </cell>
          <cell r="R185">
            <v>319220</v>
          </cell>
          <cell r="S185">
            <v>676245</v>
          </cell>
          <cell r="V185">
            <v>0</v>
          </cell>
          <cell r="W185">
            <v>176</v>
          </cell>
          <cell r="X185">
            <v>357.46160513848935</v>
          </cell>
          <cell r="Y185">
            <v>4902442</v>
          </cell>
          <cell r="Z185">
            <v>0</v>
          </cell>
          <cell r="AA185">
            <v>4902442</v>
          </cell>
          <cell r="AB185">
            <v>319220</v>
          </cell>
          <cell r="AC185">
            <v>5221662</v>
          </cell>
          <cell r="AD185">
            <v>0</v>
          </cell>
          <cell r="AE185">
            <v>0</v>
          </cell>
          <cell r="AF185">
            <v>0</v>
          </cell>
          <cell r="AG185">
            <v>5221662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4902442</v>
          </cell>
          <cell r="AM185">
            <v>4545417</v>
          </cell>
          <cell r="AN185">
            <v>357025</v>
          </cell>
          <cell r="AO185">
            <v>0</v>
          </cell>
          <cell r="AP185">
            <v>0</v>
          </cell>
          <cell r="AT185">
            <v>0</v>
          </cell>
          <cell r="AV185">
            <v>357025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357025</v>
          </cell>
          <cell r="BK185">
            <v>357025</v>
          </cell>
          <cell r="BL185">
            <v>0</v>
          </cell>
          <cell r="BN185">
            <v>0</v>
          </cell>
          <cell r="BO185">
            <v>0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14.018214346701205</v>
          </cell>
          <cell r="E186">
            <v>170636</v>
          </cell>
          <cell r="F186">
            <v>12516</v>
          </cell>
          <cell r="G186">
            <v>183152</v>
          </cell>
          <cell r="I186">
            <v>10004</v>
          </cell>
          <cell r="J186" t="str">
            <v/>
          </cell>
          <cell r="K186">
            <v>12516</v>
          </cell>
          <cell r="L186">
            <v>22520</v>
          </cell>
          <cell r="N186">
            <v>160632</v>
          </cell>
          <cell r="P186">
            <v>0</v>
          </cell>
          <cell r="Q186">
            <v>10004</v>
          </cell>
          <cell r="R186">
            <v>12516</v>
          </cell>
          <cell r="S186">
            <v>22520</v>
          </cell>
          <cell r="V186">
            <v>0</v>
          </cell>
          <cell r="W186">
            <v>177</v>
          </cell>
          <cell r="X186">
            <v>14.018214346701205</v>
          </cell>
          <cell r="Y186">
            <v>170636</v>
          </cell>
          <cell r="Z186">
            <v>0</v>
          </cell>
          <cell r="AA186">
            <v>170636</v>
          </cell>
          <cell r="AB186">
            <v>12516</v>
          </cell>
          <cell r="AC186">
            <v>183152</v>
          </cell>
          <cell r="AD186">
            <v>0</v>
          </cell>
          <cell r="AE186">
            <v>0</v>
          </cell>
          <cell r="AF186">
            <v>0</v>
          </cell>
          <cell r="AG186">
            <v>183152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170636</v>
          </cell>
          <cell r="AM186">
            <v>160632</v>
          </cell>
          <cell r="AN186">
            <v>10004</v>
          </cell>
          <cell r="AO186">
            <v>0</v>
          </cell>
          <cell r="AP186">
            <v>0</v>
          </cell>
          <cell r="AT186">
            <v>0</v>
          </cell>
          <cell r="AV186">
            <v>10004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10004</v>
          </cell>
          <cell r="BK186">
            <v>10004</v>
          </cell>
          <cell r="BL186">
            <v>0</v>
          </cell>
          <cell r="BN186">
            <v>0</v>
          </cell>
          <cell r="BO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261.81864136282542</v>
          </cell>
          <cell r="E187">
            <v>2594305</v>
          </cell>
          <cell r="F187">
            <v>233798</v>
          </cell>
          <cell r="G187">
            <v>2828103</v>
          </cell>
          <cell r="I187">
            <v>63299</v>
          </cell>
          <cell r="J187" t="str">
            <v/>
          </cell>
          <cell r="K187">
            <v>233798</v>
          </cell>
          <cell r="L187">
            <v>297097</v>
          </cell>
          <cell r="N187">
            <v>2531006</v>
          </cell>
          <cell r="P187">
            <v>0</v>
          </cell>
          <cell r="Q187">
            <v>63299</v>
          </cell>
          <cell r="R187">
            <v>233798</v>
          </cell>
          <cell r="S187">
            <v>297097</v>
          </cell>
          <cell r="V187">
            <v>0</v>
          </cell>
          <cell r="W187">
            <v>178</v>
          </cell>
          <cell r="X187">
            <v>261.81864136282542</v>
          </cell>
          <cell r="Y187">
            <v>2594305</v>
          </cell>
          <cell r="Z187">
            <v>0</v>
          </cell>
          <cell r="AA187">
            <v>2594305</v>
          </cell>
          <cell r="AB187">
            <v>233798</v>
          </cell>
          <cell r="AC187">
            <v>2828103</v>
          </cell>
          <cell r="AD187">
            <v>0</v>
          </cell>
          <cell r="AE187">
            <v>0</v>
          </cell>
          <cell r="AF187">
            <v>0</v>
          </cell>
          <cell r="AG187">
            <v>2828103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2594305</v>
          </cell>
          <cell r="AM187">
            <v>2531006</v>
          </cell>
          <cell r="AN187">
            <v>63299</v>
          </cell>
          <cell r="AO187">
            <v>0</v>
          </cell>
          <cell r="AP187">
            <v>0</v>
          </cell>
          <cell r="AT187">
            <v>0</v>
          </cell>
          <cell r="AV187">
            <v>63299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63299</v>
          </cell>
          <cell r="BK187">
            <v>63299</v>
          </cell>
          <cell r="BL187">
            <v>0</v>
          </cell>
          <cell r="BN187">
            <v>0</v>
          </cell>
          <cell r="BO187">
            <v>0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T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T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78.951641915245986</v>
          </cell>
          <cell r="E190">
            <v>821919</v>
          </cell>
          <cell r="F190">
            <v>70504</v>
          </cell>
          <cell r="G190">
            <v>892423</v>
          </cell>
          <cell r="I190">
            <v>0</v>
          </cell>
          <cell r="J190" t="str">
            <v/>
          </cell>
          <cell r="K190">
            <v>70504</v>
          </cell>
          <cell r="L190">
            <v>70504</v>
          </cell>
          <cell r="N190">
            <v>821919</v>
          </cell>
          <cell r="P190">
            <v>0</v>
          </cell>
          <cell r="Q190">
            <v>0</v>
          </cell>
          <cell r="R190">
            <v>70504</v>
          </cell>
          <cell r="S190">
            <v>70504</v>
          </cell>
          <cell r="V190">
            <v>0</v>
          </cell>
          <cell r="W190">
            <v>181</v>
          </cell>
          <cell r="X190">
            <v>78.951641915245986</v>
          </cell>
          <cell r="Y190">
            <v>821919</v>
          </cell>
          <cell r="Z190">
            <v>0</v>
          </cell>
          <cell r="AA190">
            <v>821919</v>
          </cell>
          <cell r="AB190">
            <v>70504</v>
          </cell>
          <cell r="AC190">
            <v>892423</v>
          </cell>
          <cell r="AD190">
            <v>0</v>
          </cell>
          <cell r="AE190">
            <v>0</v>
          </cell>
          <cell r="AF190">
            <v>0</v>
          </cell>
          <cell r="AG190">
            <v>892423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821919</v>
          </cell>
          <cell r="AM190">
            <v>859300</v>
          </cell>
          <cell r="AN190">
            <v>0</v>
          </cell>
          <cell r="AO190">
            <v>0</v>
          </cell>
          <cell r="AP190">
            <v>0</v>
          </cell>
          <cell r="AT190">
            <v>0</v>
          </cell>
          <cell r="AV190">
            <v>0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24.786053882725835</v>
          </cell>
          <cell r="E191">
            <v>285064</v>
          </cell>
          <cell r="F191">
            <v>22136</v>
          </cell>
          <cell r="G191">
            <v>307200</v>
          </cell>
          <cell r="I191">
            <v>20679</v>
          </cell>
          <cell r="J191" t="str">
            <v/>
          </cell>
          <cell r="K191">
            <v>22136</v>
          </cell>
          <cell r="L191">
            <v>42815</v>
          </cell>
          <cell r="N191">
            <v>264385</v>
          </cell>
          <cell r="P191">
            <v>0</v>
          </cell>
          <cell r="Q191">
            <v>20679</v>
          </cell>
          <cell r="R191">
            <v>22136</v>
          </cell>
          <cell r="S191">
            <v>42815</v>
          </cell>
          <cell r="V191">
            <v>0</v>
          </cell>
          <cell r="W191">
            <v>182</v>
          </cell>
          <cell r="X191">
            <v>24.786053882725835</v>
          </cell>
          <cell r="Y191">
            <v>285064</v>
          </cell>
          <cell r="Z191">
            <v>0</v>
          </cell>
          <cell r="AA191">
            <v>285064</v>
          </cell>
          <cell r="AB191">
            <v>22136</v>
          </cell>
          <cell r="AC191">
            <v>307200</v>
          </cell>
          <cell r="AD191">
            <v>0</v>
          </cell>
          <cell r="AE191">
            <v>0</v>
          </cell>
          <cell r="AF191">
            <v>0</v>
          </cell>
          <cell r="AG191">
            <v>307200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285064</v>
          </cell>
          <cell r="AM191">
            <v>264385</v>
          </cell>
          <cell r="AN191">
            <v>20679</v>
          </cell>
          <cell r="AO191">
            <v>0</v>
          </cell>
          <cell r="AP191">
            <v>0</v>
          </cell>
          <cell r="AT191">
            <v>0</v>
          </cell>
          <cell r="AV191">
            <v>20679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20679</v>
          </cell>
          <cell r="BK191">
            <v>20679</v>
          </cell>
          <cell r="BL191">
            <v>0</v>
          </cell>
          <cell r="BN191">
            <v>0</v>
          </cell>
          <cell r="BO191">
            <v>0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T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T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4.9731611003279586</v>
          </cell>
          <cell r="E194">
            <v>47268</v>
          </cell>
          <cell r="F194">
            <v>4440</v>
          </cell>
          <cell r="G194">
            <v>51708</v>
          </cell>
          <cell r="I194">
            <v>353</v>
          </cell>
          <cell r="J194" t="str">
            <v/>
          </cell>
          <cell r="K194">
            <v>4440</v>
          </cell>
          <cell r="L194">
            <v>4793</v>
          </cell>
          <cell r="N194">
            <v>46915</v>
          </cell>
          <cell r="P194">
            <v>0</v>
          </cell>
          <cell r="Q194">
            <v>353</v>
          </cell>
          <cell r="R194">
            <v>4440</v>
          </cell>
          <cell r="S194">
            <v>4793</v>
          </cell>
          <cell r="V194">
            <v>0</v>
          </cell>
          <cell r="W194">
            <v>185</v>
          </cell>
          <cell r="X194">
            <v>4.9731611003279586</v>
          </cell>
          <cell r="Y194">
            <v>47268</v>
          </cell>
          <cell r="Z194">
            <v>0</v>
          </cell>
          <cell r="AA194">
            <v>47268</v>
          </cell>
          <cell r="AB194">
            <v>4440</v>
          </cell>
          <cell r="AC194">
            <v>51708</v>
          </cell>
          <cell r="AD194">
            <v>0</v>
          </cell>
          <cell r="AE194">
            <v>0</v>
          </cell>
          <cell r="AF194">
            <v>0</v>
          </cell>
          <cell r="AG194">
            <v>51708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47268</v>
          </cell>
          <cell r="AM194">
            <v>46915</v>
          </cell>
          <cell r="AN194">
            <v>353</v>
          </cell>
          <cell r="AO194">
            <v>0</v>
          </cell>
          <cell r="AP194">
            <v>0</v>
          </cell>
          <cell r="AT194">
            <v>0</v>
          </cell>
          <cell r="AV194">
            <v>353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353</v>
          </cell>
          <cell r="BK194">
            <v>353</v>
          </cell>
          <cell r="BL194">
            <v>0</v>
          </cell>
          <cell r="BN194">
            <v>0</v>
          </cell>
          <cell r="BO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1.9999999999999996</v>
          </cell>
          <cell r="E195">
            <v>23400</v>
          </cell>
          <cell r="F195">
            <v>1781</v>
          </cell>
          <cell r="G195">
            <v>25181</v>
          </cell>
          <cell r="I195">
            <v>0</v>
          </cell>
          <cell r="J195" t="str">
            <v/>
          </cell>
          <cell r="K195">
            <v>1781</v>
          </cell>
          <cell r="L195">
            <v>1781</v>
          </cell>
          <cell r="N195">
            <v>23400</v>
          </cell>
          <cell r="P195">
            <v>0</v>
          </cell>
          <cell r="Q195">
            <v>0</v>
          </cell>
          <cell r="R195">
            <v>1781</v>
          </cell>
          <cell r="S195">
            <v>1781</v>
          </cell>
          <cell r="V195">
            <v>0</v>
          </cell>
          <cell r="W195">
            <v>186</v>
          </cell>
          <cell r="X195">
            <v>1.9999999999999996</v>
          </cell>
          <cell r="Y195">
            <v>23400</v>
          </cell>
          <cell r="Z195">
            <v>0</v>
          </cell>
          <cell r="AA195">
            <v>23400</v>
          </cell>
          <cell r="AB195">
            <v>1781</v>
          </cell>
          <cell r="AC195">
            <v>25181</v>
          </cell>
          <cell r="AD195">
            <v>0</v>
          </cell>
          <cell r="AE195">
            <v>0</v>
          </cell>
          <cell r="AF195">
            <v>0</v>
          </cell>
          <cell r="AG195">
            <v>25181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23400</v>
          </cell>
          <cell r="AM195">
            <v>25814</v>
          </cell>
          <cell r="AN195">
            <v>0</v>
          </cell>
          <cell r="AO195">
            <v>0</v>
          </cell>
          <cell r="AP195">
            <v>0</v>
          </cell>
          <cell r="AT195">
            <v>0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 t="str">
            <v/>
          </cell>
          <cell r="K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V196">
            <v>0</v>
          </cell>
          <cell r="W196">
            <v>187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T196">
            <v>0</v>
          </cell>
          <cell r="AV196">
            <v>0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O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T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7.1487121184932914</v>
          </cell>
          <cell r="E198">
            <v>92878</v>
          </cell>
          <cell r="F198">
            <v>6385</v>
          </cell>
          <cell r="G198">
            <v>99263</v>
          </cell>
          <cell r="I198">
            <v>0</v>
          </cell>
          <cell r="J198" t="str">
            <v/>
          </cell>
          <cell r="K198">
            <v>6385</v>
          </cell>
          <cell r="L198">
            <v>6385</v>
          </cell>
          <cell r="N198">
            <v>92878</v>
          </cell>
          <cell r="P198">
            <v>0</v>
          </cell>
          <cell r="Q198">
            <v>0</v>
          </cell>
          <cell r="R198">
            <v>6385</v>
          </cell>
          <cell r="S198">
            <v>6385</v>
          </cell>
          <cell r="V198">
            <v>0</v>
          </cell>
          <cell r="W198">
            <v>189</v>
          </cell>
          <cell r="X198">
            <v>7.1487121184932914</v>
          </cell>
          <cell r="Y198">
            <v>92878</v>
          </cell>
          <cell r="Z198">
            <v>0</v>
          </cell>
          <cell r="AA198">
            <v>92878</v>
          </cell>
          <cell r="AB198">
            <v>6385</v>
          </cell>
          <cell r="AC198">
            <v>99263</v>
          </cell>
          <cell r="AD198">
            <v>0</v>
          </cell>
          <cell r="AE198">
            <v>0</v>
          </cell>
          <cell r="AF198">
            <v>0</v>
          </cell>
          <cell r="AG198">
            <v>99263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92878</v>
          </cell>
          <cell r="AM198">
            <v>96987</v>
          </cell>
          <cell r="AN198">
            <v>0</v>
          </cell>
          <cell r="AO198">
            <v>0</v>
          </cell>
          <cell r="AP198">
            <v>0</v>
          </cell>
          <cell r="AT198">
            <v>0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T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7.9404466501240716</v>
          </cell>
          <cell r="E200">
            <v>101934</v>
          </cell>
          <cell r="F200">
            <v>7091</v>
          </cell>
          <cell r="G200">
            <v>109025</v>
          </cell>
          <cell r="I200">
            <v>15982</v>
          </cell>
          <cell r="J200" t="str">
            <v/>
          </cell>
          <cell r="K200">
            <v>7091</v>
          </cell>
          <cell r="L200">
            <v>23073</v>
          </cell>
          <cell r="N200">
            <v>85952</v>
          </cell>
          <cell r="P200">
            <v>0</v>
          </cell>
          <cell r="Q200">
            <v>15982</v>
          </cell>
          <cell r="R200">
            <v>7091</v>
          </cell>
          <cell r="S200">
            <v>23073</v>
          </cell>
          <cell r="V200">
            <v>0</v>
          </cell>
          <cell r="W200">
            <v>191</v>
          </cell>
          <cell r="X200">
            <v>7.9404466501240716</v>
          </cell>
          <cell r="Y200">
            <v>101934</v>
          </cell>
          <cell r="Z200">
            <v>0</v>
          </cell>
          <cell r="AA200">
            <v>101934</v>
          </cell>
          <cell r="AB200">
            <v>7091</v>
          </cell>
          <cell r="AC200">
            <v>109025</v>
          </cell>
          <cell r="AD200">
            <v>0</v>
          </cell>
          <cell r="AE200">
            <v>0</v>
          </cell>
          <cell r="AF200">
            <v>0</v>
          </cell>
          <cell r="AG200">
            <v>109025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101934</v>
          </cell>
          <cell r="AM200">
            <v>85952</v>
          </cell>
          <cell r="AN200">
            <v>15982</v>
          </cell>
          <cell r="AO200">
            <v>0</v>
          </cell>
          <cell r="AP200">
            <v>0</v>
          </cell>
          <cell r="AT200">
            <v>0</v>
          </cell>
          <cell r="AV200">
            <v>15982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15982</v>
          </cell>
          <cell r="BK200">
            <v>15982</v>
          </cell>
          <cell r="BL200">
            <v>0</v>
          </cell>
          <cell r="BN200">
            <v>0</v>
          </cell>
          <cell r="BO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T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T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T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T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4.9783549783549788</v>
          </cell>
          <cell r="E205">
            <v>58065</v>
          </cell>
          <cell r="F205">
            <v>4445</v>
          </cell>
          <cell r="G205">
            <v>62510</v>
          </cell>
          <cell r="I205">
            <v>0</v>
          </cell>
          <cell r="J205" t="str">
            <v/>
          </cell>
          <cell r="K205">
            <v>4445</v>
          </cell>
          <cell r="L205">
            <v>4445</v>
          </cell>
          <cell r="N205">
            <v>58065</v>
          </cell>
          <cell r="P205">
            <v>0</v>
          </cell>
          <cell r="Q205">
            <v>0</v>
          </cell>
          <cell r="R205">
            <v>4445</v>
          </cell>
          <cell r="S205">
            <v>4445</v>
          </cell>
          <cell r="V205">
            <v>0</v>
          </cell>
          <cell r="W205">
            <v>196</v>
          </cell>
          <cell r="X205">
            <v>4.9783549783549788</v>
          </cell>
          <cell r="Y205">
            <v>58065</v>
          </cell>
          <cell r="Z205">
            <v>0</v>
          </cell>
          <cell r="AA205">
            <v>58065</v>
          </cell>
          <cell r="AB205">
            <v>4445</v>
          </cell>
          <cell r="AC205">
            <v>62510</v>
          </cell>
          <cell r="AD205">
            <v>0</v>
          </cell>
          <cell r="AE205">
            <v>0</v>
          </cell>
          <cell r="AF205">
            <v>0</v>
          </cell>
          <cell r="AG205">
            <v>62510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58065</v>
          </cell>
          <cell r="AM205">
            <v>58950</v>
          </cell>
          <cell r="AN205">
            <v>0</v>
          </cell>
          <cell r="AO205">
            <v>0</v>
          </cell>
          <cell r="AP205">
            <v>0</v>
          </cell>
          <cell r="AT205">
            <v>0</v>
          </cell>
          <cell r="AV205">
            <v>0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T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37.627605781237556</v>
          </cell>
          <cell r="E207">
            <v>440631</v>
          </cell>
          <cell r="F207">
            <v>33593</v>
          </cell>
          <cell r="G207">
            <v>474224</v>
          </cell>
          <cell r="I207">
            <v>5561</v>
          </cell>
          <cell r="J207" t="str">
            <v/>
          </cell>
          <cell r="K207">
            <v>33593</v>
          </cell>
          <cell r="L207">
            <v>39154</v>
          </cell>
          <cell r="N207">
            <v>435070</v>
          </cell>
          <cell r="P207">
            <v>0</v>
          </cell>
          <cell r="Q207">
            <v>5561</v>
          </cell>
          <cell r="R207">
            <v>33593</v>
          </cell>
          <cell r="S207">
            <v>39154</v>
          </cell>
          <cell r="V207">
            <v>0</v>
          </cell>
          <cell r="W207">
            <v>198</v>
          </cell>
          <cell r="X207">
            <v>37.627605781237556</v>
          </cell>
          <cell r="Y207">
            <v>440631</v>
          </cell>
          <cell r="Z207">
            <v>0</v>
          </cell>
          <cell r="AA207">
            <v>440631</v>
          </cell>
          <cell r="AB207">
            <v>33593</v>
          </cell>
          <cell r="AC207">
            <v>474224</v>
          </cell>
          <cell r="AD207">
            <v>0</v>
          </cell>
          <cell r="AE207">
            <v>0</v>
          </cell>
          <cell r="AF207">
            <v>0</v>
          </cell>
          <cell r="AG207">
            <v>474224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440631</v>
          </cell>
          <cell r="AM207">
            <v>435070</v>
          </cell>
          <cell r="AN207">
            <v>5561</v>
          </cell>
          <cell r="AO207">
            <v>0</v>
          </cell>
          <cell r="AP207">
            <v>0</v>
          </cell>
          <cell r="AT207">
            <v>0</v>
          </cell>
          <cell r="AV207">
            <v>5561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5561</v>
          </cell>
          <cell r="BK207">
            <v>5561</v>
          </cell>
          <cell r="BL207">
            <v>0</v>
          </cell>
          <cell r="BN207">
            <v>0</v>
          </cell>
          <cell r="BO207">
            <v>0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0.99368421052631617</v>
          </cell>
          <cell r="E208">
            <v>13424</v>
          </cell>
          <cell r="F208">
            <v>888</v>
          </cell>
          <cell r="G208">
            <v>14312</v>
          </cell>
          <cell r="I208">
            <v>0</v>
          </cell>
          <cell r="J208" t="str">
            <v/>
          </cell>
          <cell r="K208">
            <v>888</v>
          </cell>
          <cell r="L208">
            <v>888</v>
          </cell>
          <cell r="N208">
            <v>13424</v>
          </cell>
          <cell r="P208">
            <v>0</v>
          </cell>
          <cell r="Q208">
            <v>0</v>
          </cell>
          <cell r="R208">
            <v>888</v>
          </cell>
          <cell r="S208">
            <v>888</v>
          </cell>
          <cell r="V208">
            <v>0</v>
          </cell>
          <cell r="W208">
            <v>199</v>
          </cell>
          <cell r="X208">
            <v>0.99368421052631617</v>
          </cell>
          <cell r="Y208">
            <v>13424</v>
          </cell>
          <cell r="Z208">
            <v>0</v>
          </cell>
          <cell r="AA208">
            <v>13424</v>
          </cell>
          <cell r="AB208">
            <v>888</v>
          </cell>
          <cell r="AC208">
            <v>14312</v>
          </cell>
          <cell r="AD208">
            <v>0</v>
          </cell>
          <cell r="AE208">
            <v>0</v>
          </cell>
          <cell r="AF208">
            <v>0</v>
          </cell>
          <cell r="AG208">
            <v>14312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13424</v>
          </cell>
          <cell r="AM208">
            <v>14659</v>
          </cell>
          <cell r="AN208">
            <v>0</v>
          </cell>
          <cell r="AO208">
            <v>0</v>
          </cell>
          <cell r="AP208">
            <v>0</v>
          </cell>
          <cell r="AT208">
            <v>0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 t="str">
            <v/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T209">
            <v>0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1043.7761529808777</v>
          </cell>
          <cell r="E210">
            <v>12228392</v>
          </cell>
          <cell r="F210">
            <v>932089</v>
          </cell>
          <cell r="G210">
            <v>13160481</v>
          </cell>
          <cell r="I210">
            <v>2018575</v>
          </cell>
          <cell r="J210" t="str">
            <v/>
          </cell>
          <cell r="K210">
            <v>932089</v>
          </cell>
          <cell r="L210">
            <v>2950664</v>
          </cell>
          <cell r="N210">
            <v>10209817</v>
          </cell>
          <cell r="P210">
            <v>0</v>
          </cell>
          <cell r="Q210">
            <v>2018575</v>
          </cell>
          <cell r="R210">
            <v>932089</v>
          </cell>
          <cell r="S210">
            <v>2950664</v>
          </cell>
          <cell r="V210">
            <v>0</v>
          </cell>
          <cell r="W210">
            <v>201</v>
          </cell>
          <cell r="X210">
            <v>1043.7761529808777</v>
          </cell>
          <cell r="Y210">
            <v>12228392</v>
          </cell>
          <cell r="Z210">
            <v>0</v>
          </cell>
          <cell r="AA210">
            <v>12228392</v>
          </cell>
          <cell r="AB210">
            <v>932089</v>
          </cell>
          <cell r="AC210">
            <v>13160481</v>
          </cell>
          <cell r="AD210">
            <v>0</v>
          </cell>
          <cell r="AE210">
            <v>0</v>
          </cell>
          <cell r="AF210">
            <v>0</v>
          </cell>
          <cell r="AG210">
            <v>13160481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12228392</v>
          </cell>
          <cell r="AM210">
            <v>10209817</v>
          </cell>
          <cell r="AN210">
            <v>2018575</v>
          </cell>
          <cell r="AO210">
            <v>0</v>
          </cell>
          <cell r="AP210">
            <v>0</v>
          </cell>
          <cell r="AT210">
            <v>0</v>
          </cell>
          <cell r="AV210">
            <v>2018575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2018575</v>
          </cell>
          <cell r="BK210">
            <v>2018575</v>
          </cell>
          <cell r="BL210">
            <v>0</v>
          </cell>
          <cell r="BN210">
            <v>0</v>
          </cell>
          <cell r="BO210">
            <v>0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T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T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156</v>
          </cell>
          <cell r="E213">
            <v>1841427</v>
          </cell>
          <cell r="F213">
            <v>139311</v>
          </cell>
          <cell r="G213">
            <v>1980738</v>
          </cell>
          <cell r="I213">
            <v>0</v>
          </cell>
          <cell r="J213" t="str">
            <v/>
          </cell>
          <cell r="K213">
            <v>139311</v>
          </cell>
          <cell r="L213">
            <v>139311</v>
          </cell>
          <cell r="N213">
            <v>1841427</v>
          </cell>
          <cell r="P213">
            <v>0</v>
          </cell>
          <cell r="Q213">
            <v>0</v>
          </cell>
          <cell r="R213">
            <v>139311</v>
          </cell>
          <cell r="S213">
            <v>139311</v>
          </cell>
          <cell r="V213">
            <v>0</v>
          </cell>
          <cell r="W213">
            <v>204</v>
          </cell>
          <cell r="X213">
            <v>156</v>
          </cell>
          <cell r="Y213">
            <v>1841427</v>
          </cell>
          <cell r="Z213">
            <v>0</v>
          </cell>
          <cell r="AA213">
            <v>1841427</v>
          </cell>
          <cell r="AB213">
            <v>139311</v>
          </cell>
          <cell r="AC213">
            <v>1980738</v>
          </cell>
          <cell r="AD213">
            <v>0</v>
          </cell>
          <cell r="AE213">
            <v>0</v>
          </cell>
          <cell r="AF213">
            <v>0</v>
          </cell>
          <cell r="AG213">
            <v>1980738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1841427</v>
          </cell>
          <cell r="AM213">
            <v>1868412</v>
          </cell>
          <cell r="AN213">
            <v>0</v>
          </cell>
          <cell r="AO213">
            <v>0</v>
          </cell>
          <cell r="AP213">
            <v>0</v>
          </cell>
          <cell r="AT213">
            <v>0</v>
          </cell>
          <cell r="AV213">
            <v>0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T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T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6.2422713279789876</v>
          </cell>
          <cell r="E216">
            <v>120149</v>
          </cell>
          <cell r="F216">
            <v>5571</v>
          </cell>
          <cell r="G216">
            <v>125720</v>
          </cell>
          <cell r="I216">
            <v>25575</v>
          </cell>
          <cell r="J216" t="str">
            <v/>
          </cell>
          <cell r="K216">
            <v>5571</v>
          </cell>
          <cell r="L216">
            <v>31146</v>
          </cell>
          <cell r="N216">
            <v>94574</v>
          </cell>
          <cell r="P216">
            <v>0</v>
          </cell>
          <cell r="Q216">
            <v>25575</v>
          </cell>
          <cell r="R216">
            <v>5571</v>
          </cell>
          <cell r="S216">
            <v>31146</v>
          </cell>
          <cell r="V216">
            <v>0</v>
          </cell>
          <cell r="W216">
            <v>207</v>
          </cell>
          <cell r="X216">
            <v>6.2422713279789876</v>
          </cell>
          <cell r="Y216">
            <v>120149</v>
          </cell>
          <cell r="Z216">
            <v>0</v>
          </cell>
          <cell r="AA216">
            <v>120149</v>
          </cell>
          <cell r="AB216">
            <v>5571</v>
          </cell>
          <cell r="AC216">
            <v>125720</v>
          </cell>
          <cell r="AD216">
            <v>0</v>
          </cell>
          <cell r="AE216">
            <v>0</v>
          </cell>
          <cell r="AF216">
            <v>0</v>
          </cell>
          <cell r="AG216">
            <v>125720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120149</v>
          </cell>
          <cell r="AM216">
            <v>94574</v>
          </cell>
          <cell r="AN216">
            <v>25575</v>
          </cell>
          <cell r="AO216">
            <v>0</v>
          </cell>
          <cell r="AP216">
            <v>0</v>
          </cell>
          <cell r="AT216">
            <v>0</v>
          </cell>
          <cell r="AV216">
            <v>25575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25575</v>
          </cell>
          <cell r="BK216">
            <v>25575</v>
          </cell>
          <cell r="BL216">
            <v>0</v>
          </cell>
          <cell r="BN216">
            <v>0</v>
          </cell>
          <cell r="BO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3.1075697211155373</v>
          </cell>
          <cell r="E217">
            <v>44912</v>
          </cell>
          <cell r="F217">
            <v>2772</v>
          </cell>
          <cell r="G217">
            <v>47684</v>
          </cell>
          <cell r="I217">
            <v>0</v>
          </cell>
          <cell r="J217" t="str">
            <v/>
          </cell>
          <cell r="K217">
            <v>2772</v>
          </cell>
          <cell r="L217">
            <v>2772</v>
          </cell>
          <cell r="N217">
            <v>44912</v>
          </cell>
          <cell r="P217">
            <v>0</v>
          </cell>
          <cell r="Q217">
            <v>0</v>
          </cell>
          <cell r="R217">
            <v>2772</v>
          </cell>
          <cell r="S217">
            <v>2772</v>
          </cell>
          <cell r="V217">
            <v>0</v>
          </cell>
          <cell r="W217">
            <v>208</v>
          </cell>
          <cell r="X217">
            <v>3.1075697211155373</v>
          </cell>
          <cell r="Y217">
            <v>44912</v>
          </cell>
          <cell r="Z217">
            <v>0</v>
          </cell>
          <cell r="AA217">
            <v>44912</v>
          </cell>
          <cell r="AB217">
            <v>2772</v>
          </cell>
          <cell r="AC217">
            <v>47684</v>
          </cell>
          <cell r="AD217">
            <v>0</v>
          </cell>
          <cell r="AE217">
            <v>0</v>
          </cell>
          <cell r="AF217">
            <v>0</v>
          </cell>
          <cell r="AG217">
            <v>47684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44912</v>
          </cell>
          <cell r="AM217">
            <v>60678</v>
          </cell>
          <cell r="AN217">
            <v>0</v>
          </cell>
          <cell r="AO217">
            <v>0</v>
          </cell>
          <cell r="AP217">
            <v>0</v>
          </cell>
          <cell r="AT217">
            <v>0</v>
          </cell>
          <cell r="AV217">
            <v>0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56.558073654390938</v>
          </cell>
          <cell r="E218">
            <v>729316</v>
          </cell>
          <cell r="F218">
            <v>50505</v>
          </cell>
          <cell r="G218">
            <v>779821</v>
          </cell>
          <cell r="I218">
            <v>37691</v>
          </cell>
          <cell r="J218" t="str">
            <v/>
          </cell>
          <cell r="K218">
            <v>50505</v>
          </cell>
          <cell r="L218">
            <v>88196</v>
          </cell>
          <cell r="N218">
            <v>691625</v>
          </cell>
          <cell r="P218">
            <v>0</v>
          </cell>
          <cell r="Q218">
            <v>37691</v>
          </cell>
          <cell r="R218">
            <v>50505</v>
          </cell>
          <cell r="S218">
            <v>88196</v>
          </cell>
          <cell r="V218">
            <v>0</v>
          </cell>
          <cell r="W218">
            <v>209</v>
          </cell>
          <cell r="X218">
            <v>56.558073654390938</v>
          </cell>
          <cell r="Y218">
            <v>729316</v>
          </cell>
          <cell r="Z218">
            <v>0</v>
          </cell>
          <cell r="AA218">
            <v>729316</v>
          </cell>
          <cell r="AB218">
            <v>50505</v>
          </cell>
          <cell r="AC218">
            <v>779821</v>
          </cell>
          <cell r="AD218">
            <v>0</v>
          </cell>
          <cell r="AE218">
            <v>0</v>
          </cell>
          <cell r="AF218">
            <v>0</v>
          </cell>
          <cell r="AG218">
            <v>779821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729316</v>
          </cell>
          <cell r="AM218">
            <v>691625</v>
          </cell>
          <cell r="AN218">
            <v>37691</v>
          </cell>
          <cell r="AO218">
            <v>0</v>
          </cell>
          <cell r="AP218">
            <v>0</v>
          </cell>
          <cell r="AT218">
            <v>0</v>
          </cell>
          <cell r="AV218">
            <v>37691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37691</v>
          </cell>
          <cell r="BK218">
            <v>37691</v>
          </cell>
          <cell r="BL218">
            <v>0</v>
          </cell>
          <cell r="BN218">
            <v>0</v>
          </cell>
          <cell r="BO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213.22950252784767</v>
          </cell>
          <cell r="E219">
            <v>2422235</v>
          </cell>
          <cell r="F219">
            <v>190413</v>
          </cell>
          <cell r="G219">
            <v>2612648</v>
          </cell>
          <cell r="I219">
            <v>125627</v>
          </cell>
          <cell r="J219" t="str">
            <v/>
          </cell>
          <cell r="K219">
            <v>190413</v>
          </cell>
          <cell r="L219">
            <v>316040</v>
          </cell>
          <cell r="N219">
            <v>2296608</v>
          </cell>
          <cell r="P219">
            <v>0</v>
          </cell>
          <cell r="Q219">
            <v>125627</v>
          </cell>
          <cell r="R219">
            <v>190413</v>
          </cell>
          <cell r="S219">
            <v>316040</v>
          </cell>
          <cell r="V219">
            <v>0</v>
          </cell>
          <cell r="W219">
            <v>210</v>
          </cell>
          <cell r="X219">
            <v>213.22950252784767</v>
          </cell>
          <cell r="Y219">
            <v>2422235</v>
          </cell>
          <cell r="Z219">
            <v>0</v>
          </cell>
          <cell r="AA219">
            <v>2422235</v>
          </cell>
          <cell r="AB219">
            <v>190413</v>
          </cell>
          <cell r="AC219">
            <v>2612648</v>
          </cell>
          <cell r="AD219">
            <v>0</v>
          </cell>
          <cell r="AE219">
            <v>0</v>
          </cell>
          <cell r="AF219">
            <v>0</v>
          </cell>
          <cell r="AG219">
            <v>2612648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2422235</v>
          </cell>
          <cell r="AM219">
            <v>2296608</v>
          </cell>
          <cell r="AN219">
            <v>125627</v>
          </cell>
          <cell r="AO219">
            <v>0</v>
          </cell>
          <cell r="AP219">
            <v>0</v>
          </cell>
          <cell r="AT219">
            <v>0</v>
          </cell>
          <cell r="AV219">
            <v>125627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125627</v>
          </cell>
          <cell r="BK219">
            <v>125627</v>
          </cell>
          <cell r="BL219">
            <v>0</v>
          </cell>
          <cell r="BN219">
            <v>0</v>
          </cell>
          <cell r="BO219">
            <v>0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4.9999999999999964</v>
          </cell>
          <cell r="E220">
            <v>65903</v>
          </cell>
          <cell r="F220">
            <v>4461</v>
          </cell>
          <cell r="G220">
            <v>70364</v>
          </cell>
          <cell r="I220">
            <v>2130</v>
          </cell>
          <cell r="J220" t="str">
            <v/>
          </cell>
          <cell r="K220">
            <v>4461</v>
          </cell>
          <cell r="L220">
            <v>6591</v>
          </cell>
          <cell r="N220">
            <v>63773</v>
          </cell>
          <cell r="P220">
            <v>0</v>
          </cell>
          <cell r="Q220">
            <v>2130</v>
          </cell>
          <cell r="R220">
            <v>4461</v>
          </cell>
          <cell r="S220">
            <v>6591</v>
          </cell>
          <cell r="V220">
            <v>0</v>
          </cell>
          <cell r="W220">
            <v>211</v>
          </cell>
          <cell r="X220">
            <v>4.9999999999999964</v>
          </cell>
          <cell r="Y220">
            <v>65903</v>
          </cell>
          <cell r="Z220">
            <v>0</v>
          </cell>
          <cell r="AA220">
            <v>65903</v>
          </cell>
          <cell r="AB220">
            <v>4461</v>
          </cell>
          <cell r="AC220">
            <v>70364</v>
          </cell>
          <cell r="AD220">
            <v>0</v>
          </cell>
          <cell r="AE220">
            <v>0</v>
          </cell>
          <cell r="AF220">
            <v>0</v>
          </cell>
          <cell r="AG220">
            <v>70364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65903</v>
          </cell>
          <cell r="AM220">
            <v>63773</v>
          </cell>
          <cell r="AN220">
            <v>2130</v>
          </cell>
          <cell r="AO220">
            <v>0</v>
          </cell>
          <cell r="AP220">
            <v>0</v>
          </cell>
          <cell r="AT220">
            <v>0</v>
          </cell>
          <cell r="AV220">
            <v>2130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2130</v>
          </cell>
          <cell r="BK220">
            <v>2130</v>
          </cell>
          <cell r="BL220">
            <v>0</v>
          </cell>
          <cell r="BN220">
            <v>0</v>
          </cell>
          <cell r="BO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109.800796812749</v>
          </cell>
          <cell r="E221">
            <v>1111188</v>
          </cell>
          <cell r="F221">
            <v>98046</v>
          </cell>
          <cell r="G221">
            <v>1209234</v>
          </cell>
          <cell r="I221">
            <v>91680</v>
          </cell>
          <cell r="J221" t="str">
            <v/>
          </cell>
          <cell r="K221">
            <v>98046</v>
          </cell>
          <cell r="L221">
            <v>189726</v>
          </cell>
          <cell r="N221">
            <v>1019508</v>
          </cell>
          <cell r="P221">
            <v>0</v>
          </cell>
          <cell r="Q221">
            <v>91680</v>
          </cell>
          <cell r="R221">
            <v>98046</v>
          </cell>
          <cell r="S221">
            <v>189726</v>
          </cell>
          <cell r="V221">
            <v>0</v>
          </cell>
          <cell r="W221">
            <v>212</v>
          </cell>
          <cell r="X221">
            <v>109.800796812749</v>
          </cell>
          <cell r="Y221">
            <v>1111188</v>
          </cell>
          <cell r="Z221">
            <v>0</v>
          </cell>
          <cell r="AA221">
            <v>1111188</v>
          </cell>
          <cell r="AB221">
            <v>98046</v>
          </cell>
          <cell r="AC221">
            <v>1209234</v>
          </cell>
          <cell r="AD221">
            <v>0</v>
          </cell>
          <cell r="AE221">
            <v>0</v>
          </cell>
          <cell r="AF221">
            <v>0</v>
          </cell>
          <cell r="AG221">
            <v>1209234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1111188</v>
          </cell>
          <cell r="AM221">
            <v>1019508</v>
          </cell>
          <cell r="AN221">
            <v>91680</v>
          </cell>
          <cell r="AO221">
            <v>0</v>
          </cell>
          <cell r="AP221">
            <v>0</v>
          </cell>
          <cell r="AT221">
            <v>0</v>
          </cell>
          <cell r="AV221">
            <v>91680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91680</v>
          </cell>
          <cell r="BK221">
            <v>91680</v>
          </cell>
          <cell r="BL221">
            <v>0</v>
          </cell>
          <cell r="BN221">
            <v>0</v>
          </cell>
          <cell r="BO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5.8945576367158772</v>
          </cell>
          <cell r="E222">
            <v>78215</v>
          </cell>
          <cell r="F222">
            <v>5264</v>
          </cell>
          <cell r="G222">
            <v>83479</v>
          </cell>
          <cell r="I222">
            <v>6197</v>
          </cell>
          <cell r="J222" t="str">
            <v/>
          </cell>
          <cell r="K222">
            <v>5264</v>
          </cell>
          <cell r="L222">
            <v>11461</v>
          </cell>
          <cell r="N222">
            <v>72018</v>
          </cell>
          <cell r="P222">
            <v>0</v>
          </cell>
          <cell r="Q222">
            <v>6197</v>
          </cell>
          <cell r="R222">
            <v>5264</v>
          </cell>
          <cell r="S222">
            <v>11461</v>
          </cell>
          <cell r="V222">
            <v>0</v>
          </cell>
          <cell r="W222">
            <v>213</v>
          </cell>
          <cell r="X222">
            <v>5.8945576367158772</v>
          </cell>
          <cell r="Y222">
            <v>78215</v>
          </cell>
          <cell r="Z222">
            <v>0</v>
          </cell>
          <cell r="AA222">
            <v>78215</v>
          </cell>
          <cell r="AB222">
            <v>5264</v>
          </cell>
          <cell r="AC222">
            <v>83479</v>
          </cell>
          <cell r="AD222">
            <v>0</v>
          </cell>
          <cell r="AE222">
            <v>0</v>
          </cell>
          <cell r="AF222">
            <v>0</v>
          </cell>
          <cell r="AG222">
            <v>83479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78215</v>
          </cell>
          <cell r="AM222">
            <v>72018</v>
          </cell>
          <cell r="AN222">
            <v>6197</v>
          </cell>
          <cell r="AO222">
            <v>0</v>
          </cell>
          <cell r="AP222">
            <v>0</v>
          </cell>
          <cell r="AT222">
            <v>0</v>
          </cell>
          <cell r="AV222">
            <v>6197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6197</v>
          </cell>
          <cell r="BK222">
            <v>6197</v>
          </cell>
          <cell r="BL222">
            <v>0</v>
          </cell>
          <cell r="BN222">
            <v>0</v>
          </cell>
          <cell r="BO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 t="str">
            <v/>
          </cell>
          <cell r="K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V223">
            <v>0</v>
          </cell>
          <cell r="W223">
            <v>214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T223">
            <v>0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T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T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T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140.8764940239044</v>
          </cell>
          <cell r="E227">
            <v>1572610</v>
          </cell>
          <cell r="F227">
            <v>125801</v>
          </cell>
          <cell r="G227">
            <v>1698411</v>
          </cell>
          <cell r="I227">
            <v>52946</v>
          </cell>
          <cell r="J227" t="str">
            <v/>
          </cell>
          <cell r="K227">
            <v>125801</v>
          </cell>
          <cell r="L227">
            <v>178747</v>
          </cell>
          <cell r="N227">
            <v>1519664</v>
          </cell>
          <cell r="P227">
            <v>0</v>
          </cell>
          <cell r="Q227">
            <v>52946</v>
          </cell>
          <cell r="R227">
            <v>125801</v>
          </cell>
          <cell r="S227">
            <v>178747</v>
          </cell>
          <cell r="V227">
            <v>0</v>
          </cell>
          <cell r="W227">
            <v>218</v>
          </cell>
          <cell r="X227">
            <v>140.8764940239044</v>
          </cell>
          <cell r="Y227">
            <v>1572610</v>
          </cell>
          <cell r="Z227">
            <v>0</v>
          </cell>
          <cell r="AA227">
            <v>1572610</v>
          </cell>
          <cell r="AB227">
            <v>125801</v>
          </cell>
          <cell r="AC227">
            <v>1698411</v>
          </cell>
          <cell r="AD227">
            <v>0</v>
          </cell>
          <cell r="AE227">
            <v>0</v>
          </cell>
          <cell r="AF227">
            <v>0</v>
          </cell>
          <cell r="AG227">
            <v>1698411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1572610</v>
          </cell>
          <cell r="AM227">
            <v>1519664</v>
          </cell>
          <cell r="AN227">
            <v>52946</v>
          </cell>
          <cell r="AO227">
            <v>0</v>
          </cell>
          <cell r="AP227">
            <v>0</v>
          </cell>
          <cell r="AT227">
            <v>0</v>
          </cell>
          <cell r="AV227">
            <v>52946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52946</v>
          </cell>
          <cell r="BK227">
            <v>52946</v>
          </cell>
          <cell r="BL227">
            <v>0</v>
          </cell>
          <cell r="BN227">
            <v>0</v>
          </cell>
          <cell r="BO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12.428810720268007</v>
          </cell>
          <cell r="E228">
            <v>162331</v>
          </cell>
          <cell r="F228">
            <v>11102</v>
          </cell>
          <cell r="G228">
            <v>173433</v>
          </cell>
          <cell r="I228">
            <v>43591</v>
          </cell>
          <cell r="J228" t="str">
            <v/>
          </cell>
          <cell r="K228">
            <v>11102</v>
          </cell>
          <cell r="L228">
            <v>54693</v>
          </cell>
          <cell r="N228">
            <v>118740</v>
          </cell>
          <cell r="P228">
            <v>0</v>
          </cell>
          <cell r="Q228">
            <v>43591</v>
          </cell>
          <cell r="R228">
            <v>11102</v>
          </cell>
          <cell r="S228">
            <v>54693</v>
          </cell>
          <cell r="V228">
            <v>0</v>
          </cell>
          <cell r="W228">
            <v>219</v>
          </cell>
          <cell r="X228">
            <v>12.428810720268007</v>
          </cell>
          <cell r="Y228">
            <v>162331</v>
          </cell>
          <cell r="Z228">
            <v>0</v>
          </cell>
          <cell r="AA228">
            <v>162331</v>
          </cell>
          <cell r="AB228">
            <v>11102</v>
          </cell>
          <cell r="AC228">
            <v>173433</v>
          </cell>
          <cell r="AD228">
            <v>0</v>
          </cell>
          <cell r="AE228">
            <v>0</v>
          </cell>
          <cell r="AF228">
            <v>0</v>
          </cell>
          <cell r="AG228">
            <v>173433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162331</v>
          </cell>
          <cell r="AM228">
            <v>118740</v>
          </cell>
          <cell r="AN228">
            <v>43591</v>
          </cell>
          <cell r="AO228">
            <v>0</v>
          </cell>
          <cell r="AP228">
            <v>0</v>
          </cell>
          <cell r="AT228">
            <v>0</v>
          </cell>
          <cell r="AV228">
            <v>43591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43591</v>
          </cell>
          <cell r="BK228">
            <v>43591</v>
          </cell>
          <cell r="BL228">
            <v>0</v>
          </cell>
          <cell r="BN228">
            <v>0</v>
          </cell>
          <cell r="BO228">
            <v>0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31.395576031998438</v>
          </cell>
          <cell r="E229">
            <v>436462</v>
          </cell>
          <cell r="F229">
            <v>28036</v>
          </cell>
          <cell r="G229">
            <v>464498</v>
          </cell>
          <cell r="I229">
            <v>10219</v>
          </cell>
          <cell r="J229" t="str">
            <v/>
          </cell>
          <cell r="K229">
            <v>28036</v>
          </cell>
          <cell r="L229">
            <v>38255</v>
          </cell>
          <cell r="N229">
            <v>426243</v>
          </cell>
          <cell r="P229">
            <v>0</v>
          </cell>
          <cell r="Q229">
            <v>10219</v>
          </cell>
          <cell r="R229">
            <v>28036</v>
          </cell>
          <cell r="S229">
            <v>38255</v>
          </cell>
          <cell r="V229">
            <v>0</v>
          </cell>
          <cell r="W229">
            <v>220</v>
          </cell>
          <cell r="X229">
            <v>31.395576031998438</v>
          </cell>
          <cell r="Y229">
            <v>436462</v>
          </cell>
          <cell r="Z229">
            <v>0</v>
          </cell>
          <cell r="AA229">
            <v>436462</v>
          </cell>
          <cell r="AB229">
            <v>28036</v>
          </cell>
          <cell r="AC229">
            <v>464498</v>
          </cell>
          <cell r="AD229">
            <v>0</v>
          </cell>
          <cell r="AE229">
            <v>0</v>
          </cell>
          <cell r="AF229">
            <v>0</v>
          </cell>
          <cell r="AG229">
            <v>464498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436462</v>
          </cell>
          <cell r="AM229">
            <v>426243</v>
          </cell>
          <cell r="AN229">
            <v>10219</v>
          </cell>
          <cell r="AO229">
            <v>0</v>
          </cell>
          <cell r="AP229">
            <v>0</v>
          </cell>
          <cell r="AT229">
            <v>0</v>
          </cell>
          <cell r="AV229">
            <v>10219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10219</v>
          </cell>
          <cell r="BK229">
            <v>10219</v>
          </cell>
          <cell r="BL229">
            <v>0</v>
          </cell>
          <cell r="BN229">
            <v>0</v>
          </cell>
          <cell r="BO229">
            <v>0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23.258426966292134</v>
          </cell>
          <cell r="E230">
            <v>432864</v>
          </cell>
          <cell r="F230">
            <v>20772</v>
          </cell>
          <cell r="G230">
            <v>453636</v>
          </cell>
          <cell r="I230">
            <v>0</v>
          </cell>
          <cell r="J230" t="str">
            <v/>
          </cell>
          <cell r="K230">
            <v>20772</v>
          </cell>
          <cell r="L230">
            <v>20772</v>
          </cell>
          <cell r="N230">
            <v>432864</v>
          </cell>
          <cell r="P230">
            <v>0</v>
          </cell>
          <cell r="Q230">
            <v>0</v>
          </cell>
          <cell r="R230">
            <v>20772</v>
          </cell>
          <cell r="S230">
            <v>20772</v>
          </cell>
          <cell r="V230">
            <v>0</v>
          </cell>
          <cell r="W230">
            <v>221</v>
          </cell>
          <cell r="X230">
            <v>23.258426966292134</v>
          </cell>
          <cell r="Y230">
            <v>432864</v>
          </cell>
          <cell r="Z230">
            <v>0</v>
          </cell>
          <cell r="AA230">
            <v>432864</v>
          </cell>
          <cell r="AB230">
            <v>20772</v>
          </cell>
          <cell r="AC230">
            <v>453636</v>
          </cell>
          <cell r="AD230">
            <v>0</v>
          </cell>
          <cell r="AE230">
            <v>0</v>
          </cell>
          <cell r="AF230">
            <v>0</v>
          </cell>
          <cell r="AG230">
            <v>453636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432864</v>
          </cell>
          <cell r="AM230">
            <v>455860</v>
          </cell>
          <cell r="AN230">
            <v>0</v>
          </cell>
          <cell r="AO230">
            <v>0</v>
          </cell>
          <cell r="AP230">
            <v>0</v>
          </cell>
          <cell r="AT230">
            <v>0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T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1.1389521640091116</v>
          </cell>
          <cell r="E232">
            <v>9688</v>
          </cell>
          <cell r="F232">
            <v>1015</v>
          </cell>
          <cell r="G232">
            <v>10703</v>
          </cell>
          <cell r="I232">
            <v>738</v>
          </cell>
          <cell r="J232" t="str">
            <v/>
          </cell>
          <cell r="K232">
            <v>1015</v>
          </cell>
          <cell r="L232">
            <v>1753</v>
          </cell>
          <cell r="N232">
            <v>8950</v>
          </cell>
          <cell r="P232">
            <v>0</v>
          </cell>
          <cell r="Q232">
            <v>738</v>
          </cell>
          <cell r="R232">
            <v>1015</v>
          </cell>
          <cell r="S232">
            <v>1753</v>
          </cell>
          <cell r="V232">
            <v>0</v>
          </cell>
          <cell r="W232">
            <v>223</v>
          </cell>
          <cell r="X232">
            <v>1.1389521640091116</v>
          </cell>
          <cell r="Y232">
            <v>9688</v>
          </cell>
          <cell r="Z232">
            <v>0</v>
          </cell>
          <cell r="AA232">
            <v>9688</v>
          </cell>
          <cell r="AB232">
            <v>1015</v>
          </cell>
          <cell r="AC232">
            <v>10703</v>
          </cell>
          <cell r="AD232">
            <v>0</v>
          </cell>
          <cell r="AE232">
            <v>0</v>
          </cell>
          <cell r="AF232">
            <v>0</v>
          </cell>
          <cell r="AG232">
            <v>10703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9688</v>
          </cell>
          <cell r="AM232">
            <v>8950</v>
          </cell>
          <cell r="AN232">
            <v>738</v>
          </cell>
          <cell r="AO232">
            <v>0</v>
          </cell>
          <cell r="AP232">
            <v>0</v>
          </cell>
          <cell r="AT232">
            <v>0</v>
          </cell>
          <cell r="AV232">
            <v>738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738</v>
          </cell>
          <cell r="BK232">
            <v>738</v>
          </cell>
          <cell r="BL232">
            <v>0</v>
          </cell>
          <cell r="BN232">
            <v>0</v>
          </cell>
          <cell r="BO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T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T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27.999999999999996</v>
          </cell>
          <cell r="E235">
            <v>304109</v>
          </cell>
          <cell r="F235">
            <v>24999</v>
          </cell>
          <cell r="G235">
            <v>329108</v>
          </cell>
          <cell r="I235">
            <v>0</v>
          </cell>
          <cell r="J235" t="str">
            <v/>
          </cell>
          <cell r="K235">
            <v>24999</v>
          </cell>
          <cell r="L235">
            <v>24999</v>
          </cell>
          <cell r="N235">
            <v>304109</v>
          </cell>
          <cell r="P235">
            <v>0</v>
          </cell>
          <cell r="Q235">
            <v>0</v>
          </cell>
          <cell r="R235">
            <v>24999</v>
          </cell>
          <cell r="S235">
            <v>24999</v>
          </cell>
          <cell r="V235">
            <v>0</v>
          </cell>
          <cell r="W235">
            <v>226</v>
          </cell>
          <cell r="X235">
            <v>27.999999999999996</v>
          </cell>
          <cell r="Y235">
            <v>304109</v>
          </cell>
          <cell r="Z235">
            <v>0</v>
          </cell>
          <cell r="AA235">
            <v>304109</v>
          </cell>
          <cell r="AB235">
            <v>24999</v>
          </cell>
          <cell r="AC235">
            <v>329108</v>
          </cell>
          <cell r="AD235">
            <v>0</v>
          </cell>
          <cell r="AE235">
            <v>0</v>
          </cell>
          <cell r="AF235">
            <v>0</v>
          </cell>
          <cell r="AG235">
            <v>329108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304109</v>
          </cell>
          <cell r="AM235">
            <v>307412</v>
          </cell>
          <cell r="AN235">
            <v>0</v>
          </cell>
          <cell r="AO235">
            <v>0</v>
          </cell>
          <cell r="AP235">
            <v>0</v>
          </cell>
          <cell r="AT235">
            <v>0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3.9776674937965271</v>
          </cell>
          <cell r="E236">
            <v>42490</v>
          </cell>
          <cell r="F236">
            <v>3557</v>
          </cell>
          <cell r="G236">
            <v>46047</v>
          </cell>
          <cell r="I236">
            <v>0</v>
          </cell>
          <cell r="J236" t="str">
            <v/>
          </cell>
          <cell r="K236">
            <v>3557</v>
          </cell>
          <cell r="L236">
            <v>3557</v>
          </cell>
          <cell r="N236">
            <v>42490</v>
          </cell>
          <cell r="P236">
            <v>0</v>
          </cell>
          <cell r="Q236">
            <v>0</v>
          </cell>
          <cell r="R236">
            <v>3557</v>
          </cell>
          <cell r="S236">
            <v>3557</v>
          </cell>
          <cell r="V236">
            <v>0</v>
          </cell>
          <cell r="W236">
            <v>227</v>
          </cell>
          <cell r="X236">
            <v>3.9776674937965271</v>
          </cell>
          <cell r="Y236">
            <v>42490</v>
          </cell>
          <cell r="Z236">
            <v>0</v>
          </cell>
          <cell r="AA236">
            <v>42490</v>
          </cell>
          <cell r="AB236">
            <v>3557</v>
          </cell>
          <cell r="AC236">
            <v>46047</v>
          </cell>
          <cell r="AD236">
            <v>0</v>
          </cell>
          <cell r="AE236">
            <v>0</v>
          </cell>
          <cell r="AF236">
            <v>0</v>
          </cell>
          <cell r="AG236">
            <v>46047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42490</v>
          </cell>
          <cell r="AM236">
            <v>43534</v>
          </cell>
          <cell r="AN236">
            <v>0</v>
          </cell>
          <cell r="AO236">
            <v>0</v>
          </cell>
          <cell r="AP236">
            <v>0</v>
          </cell>
          <cell r="AT236">
            <v>0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T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49.808291526508953</v>
          </cell>
          <cell r="E238">
            <v>572960</v>
          </cell>
          <cell r="F238">
            <v>44478</v>
          </cell>
          <cell r="G238">
            <v>617438</v>
          </cell>
          <cell r="I238">
            <v>112409</v>
          </cell>
          <cell r="J238" t="str">
            <v/>
          </cell>
          <cell r="K238">
            <v>44478</v>
          </cell>
          <cell r="L238">
            <v>156887</v>
          </cell>
          <cell r="N238">
            <v>460551</v>
          </cell>
          <cell r="P238">
            <v>0</v>
          </cell>
          <cell r="Q238">
            <v>112409</v>
          </cell>
          <cell r="R238">
            <v>44478</v>
          </cell>
          <cell r="S238">
            <v>156887</v>
          </cell>
          <cell r="V238">
            <v>0</v>
          </cell>
          <cell r="W238">
            <v>229</v>
          </cell>
          <cell r="X238">
            <v>49.808291526508953</v>
          </cell>
          <cell r="Y238">
            <v>572960</v>
          </cell>
          <cell r="Z238">
            <v>0</v>
          </cell>
          <cell r="AA238">
            <v>572960</v>
          </cell>
          <cell r="AB238">
            <v>44478</v>
          </cell>
          <cell r="AC238">
            <v>617438</v>
          </cell>
          <cell r="AD238">
            <v>0</v>
          </cell>
          <cell r="AE238">
            <v>0</v>
          </cell>
          <cell r="AF238">
            <v>0</v>
          </cell>
          <cell r="AG238">
            <v>617438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572960</v>
          </cell>
          <cell r="AM238">
            <v>460551</v>
          </cell>
          <cell r="AN238">
            <v>112409</v>
          </cell>
          <cell r="AO238">
            <v>0</v>
          </cell>
          <cell r="AP238">
            <v>0</v>
          </cell>
          <cell r="AT238">
            <v>0</v>
          </cell>
          <cell r="AV238">
            <v>112409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112409</v>
          </cell>
          <cell r="BK238">
            <v>112409</v>
          </cell>
          <cell r="BL238">
            <v>0</v>
          </cell>
          <cell r="BN238">
            <v>0</v>
          </cell>
          <cell r="BO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 t="str">
            <v/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T239">
            <v>0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31.488775095764069</v>
          </cell>
          <cell r="E240">
            <v>329471</v>
          </cell>
          <cell r="F240">
            <v>28117</v>
          </cell>
          <cell r="G240">
            <v>357588</v>
          </cell>
          <cell r="I240">
            <v>51150</v>
          </cell>
          <cell r="J240" t="str">
            <v/>
          </cell>
          <cell r="K240">
            <v>28117</v>
          </cell>
          <cell r="L240">
            <v>79267</v>
          </cell>
          <cell r="N240">
            <v>278321</v>
          </cell>
          <cell r="P240">
            <v>0</v>
          </cell>
          <cell r="Q240">
            <v>51150</v>
          </cell>
          <cell r="R240">
            <v>28117</v>
          </cell>
          <cell r="S240">
            <v>79267</v>
          </cell>
          <cell r="V240">
            <v>0</v>
          </cell>
          <cell r="W240">
            <v>231</v>
          </cell>
          <cell r="X240">
            <v>31.488775095764069</v>
          </cell>
          <cell r="Y240">
            <v>329471</v>
          </cell>
          <cell r="Z240">
            <v>0</v>
          </cell>
          <cell r="AA240">
            <v>329471</v>
          </cell>
          <cell r="AB240">
            <v>28117</v>
          </cell>
          <cell r="AC240">
            <v>357588</v>
          </cell>
          <cell r="AD240">
            <v>0</v>
          </cell>
          <cell r="AE240">
            <v>0</v>
          </cell>
          <cell r="AF240">
            <v>0</v>
          </cell>
          <cell r="AG240">
            <v>357588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329471</v>
          </cell>
          <cell r="AM240">
            <v>278321</v>
          </cell>
          <cell r="AN240">
            <v>51150</v>
          </cell>
          <cell r="AO240">
            <v>0</v>
          </cell>
          <cell r="AP240">
            <v>0</v>
          </cell>
          <cell r="AT240">
            <v>0</v>
          </cell>
          <cell r="AV240">
            <v>51150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51150</v>
          </cell>
          <cell r="BK240">
            <v>51150</v>
          </cell>
          <cell r="BL240">
            <v>0</v>
          </cell>
          <cell r="BN240">
            <v>0</v>
          </cell>
          <cell r="BO240">
            <v>0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T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T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T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T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184.07082152974505</v>
          </cell>
          <cell r="E245">
            <v>2212161</v>
          </cell>
          <cell r="F245">
            <v>164374</v>
          </cell>
          <cell r="G245">
            <v>2376535</v>
          </cell>
          <cell r="I245">
            <v>98350</v>
          </cell>
          <cell r="J245" t="str">
            <v/>
          </cell>
          <cell r="K245">
            <v>164374</v>
          </cell>
          <cell r="L245">
            <v>262724</v>
          </cell>
          <cell r="N245">
            <v>2113811</v>
          </cell>
          <cell r="P245">
            <v>0</v>
          </cell>
          <cell r="Q245">
            <v>98350</v>
          </cell>
          <cell r="R245">
            <v>164374</v>
          </cell>
          <cell r="S245">
            <v>262724</v>
          </cell>
          <cell r="V245">
            <v>0</v>
          </cell>
          <cell r="W245">
            <v>236</v>
          </cell>
          <cell r="X245">
            <v>184.07082152974505</v>
          </cell>
          <cell r="Y245">
            <v>2212161</v>
          </cell>
          <cell r="Z245">
            <v>0</v>
          </cell>
          <cell r="AA245">
            <v>2212161</v>
          </cell>
          <cell r="AB245">
            <v>164374</v>
          </cell>
          <cell r="AC245">
            <v>2376535</v>
          </cell>
          <cell r="AD245">
            <v>0</v>
          </cell>
          <cell r="AE245">
            <v>0</v>
          </cell>
          <cell r="AF245">
            <v>0</v>
          </cell>
          <cell r="AG245">
            <v>2376535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2212161</v>
          </cell>
          <cell r="AM245">
            <v>2113811</v>
          </cell>
          <cell r="AN245">
            <v>98350</v>
          </cell>
          <cell r="AO245">
            <v>0</v>
          </cell>
          <cell r="AP245">
            <v>0</v>
          </cell>
          <cell r="AT245">
            <v>0</v>
          </cell>
          <cell r="AV245">
            <v>98350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98350</v>
          </cell>
          <cell r="BK245">
            <v>98350</v>
          </cell>
          <cell r="BL245">
            <v>0</v>
          </cell>
          <cell r="BN245">
            <v>0</v>
          </cell>
          <cell r="BO245">
            <v>0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T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11.394422310756973</v>
          </cell>
          <cell r="E247">
            <v>159523</v>
          </cell>
          <cell r="F247">
            <v>10178</v>
          </cell>
          <cell r="G247">
            <v>169701</v>
          </cell>
          <cell r="I247">
            <v>14543</v>
          </cell>
          <cell r="J247" t="str">
            <v/>
          </cell>
          <cell r="K247">
            <v>10178</v>
          </cell>
          <cell r="L247">
            <v>24721</v>
          </cell>
          <cell r="N247">
            <v>144980</v>
          </cell>
          <cell r="P247">
            <v>0</v>
          </cell>
          <cell r="Q247">
            <v>14543</v>
          </cell>
          <cell r="R247">
            <v>10178</v>
          </cell>
          <cell r="S247">
            <v>24721</v>
          </cell>
          <cell r="V247">
            <v>0</v>
          </cell>
          <cell r="W247">
            <v>238</v>
          </cell>
          <cell r="X247">
            <v>11.394422310756973</v>
          </cell>
          <cell r="Y247">
            <v>159523</v>
          </cell>
          <cell r="Z247">
            <v>0</v>
          </cell>
          <cell r="AA247">
            <v>159523</v>
          </cell>
          <cell r="AB247">
            <v>10178</v>
          </cell>
          <cell r="AC247">
            <v>169701</v>
          </cell>
          <cell r="AD247">
            <v>0</v>
          </cell>
          <cell r="AE247">
            <v>0</v>
          </cell>
          <cell r="AF247">
            <v>0</v>
          </cell>
          <cell r="AG247">
            <v>169701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159523</v>
          </cell>
          <cell r="AM247">
            <v>144980</v>
          </cell>
          <cell r="AN247">
            <v>14543</v>
          </cell>
          <cell r="AO247">
            <v>0</v>
          </cell>
          <cell r="AP247">
            <v>0</v>
          </cell>
          <cell r="AT247">
            <v>0</v>
          </cell>
          <cell r="AV247">
            <v>14543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14543</v>
          </cell>
          <cell r="BK247">
            <v>14543</v>
          </cell>
          <cell r="BL247">
            <v>0</v>
          </cell>
          <cell r="BN247">
            <v>0</v>
          </cell>
          <cell r="BO247">
            <v>0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602.31331419956086</v>
          </cell>
          <cell r="E248">
            <v>7140941</v>
          </cell>
          <cell r="F248">
            <v>537870</v>
          </cell>
          <cell r="G248">
            <v>7678811</v>
          </cell>
          <cell r="I248">
            <v>1008351</v>
          </cell>
          <cell r="J248" t="str">
            <v/>
          </cell>
          <cell r="K248">
            <v>537870</v>
          </cell>
          <cell r="L248">
            <v>1546221</v>
          </cell>
          <cell r="N248">
            <v>6132590</v>
          </cell>
          <cell r="P248">
            <v>0</v>
          </cell>
          <cell r="Q248">
            <v>1008351</v>
          </cell>
          <cell r="R248">
            <v>537870</v>
          </cell>
          <cell r="S248">
            <v>1546221</v>
          </cell>
          <cell r="V248">
            <v>0</v>
          </cell>
          <cell r="W248">
            <v>239</v>
          </cell>
          <cell r="X248">
            <v>602.31331419956086</v>
          </cell>
          <cell r="Y248">
            <v>7140941</v>
          </cell>
          <cell r="Z248">
            <v>0</v>
          </cell>
          <cell r="AA248">
            <v>7140941</v>
          </cell>
          <cell r="AB248">
            <v>537870</v>
          </cell>
          <cell r="AC248">
            <v>7678811</v>
          </cell>
          <cell r="AD248">
            <v>0</v>
          </cell>
          <cell r="AE248">
            <v>0</v>
          </cell>
          <cell r="AF248">
            <v>0</v>
          </cell>
          <cell r="AG248">
            <v>7678811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7140941</v>
          </cell>
          <cell r="AM248">
            <v>6132590</v>
          </cell>
          <cell r="AN248">
            <v>1008351</v>
          </cell>
          <cell r="AO248">
            <v>0</v>
          </cell>
          <cell r="AP248">
            <v>0</v>
          </cell>
          <cell r="AT248">
            <v>0</v>
          </cell>
          <cell r="AV248">
            <v>1008351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1008351</v>
          </cell>
          <cell r="BK248">
            <v>1008351</v>
          </cell>
          <cell r="BL248">
            <v>0</v>
          </cell>
          <cell r="BN248">
            <v>0</v>
          </cell>
          <cell r="BO248">
            <v>0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1.0776545166402536</v>
          </cell>
          <cell r="E249">
            <v>14842</v>
          </cell>
          <cell r="F249">
            <v>962</v>
          </cell>
          <cell r="G249">
            <v>15804</v>
          </cell>
          <cell r="I249">
            <v>401</v>
          </cell>
          <cell r="J249" t="str">
            <v/>
          </cell>
          <cell r="K249">
            <v>962</v>
          </cell>
          <cell r="L249">
            <v>1363</v>
          </cell>
          <cell r="N249">
            <v>14441</v>
          </cell>
          <cell r="P249">
            <v>0</v>
          </cell>
          <cell r="Q249">
            <v>401</v>
          </cell>
          <cell r="R249">
            <v>962</v>
          </cell>
          <cell r="S249">
            <v>1363</v>
          </cell>
          <cell r="V249">
            <v>0</v>
          </cell>
          <cell r="W249">
            <v>240</v>
          </cell>
          <cell r="X249">
            <v>1.0776545166402536</v>
          </cell>
          <cell r="Y249">
            <v>14842</v>
          </cell>
          <cell r="Z249">
            <v>0</v>
          </cell>
          <cell r="AA249">
            <v>14842</v>
          </cell>
          <cell r="AB249">
            <v>962</v>
          </cell>
          <cell r="AC249">
            <v>15804</v>
          </cell>
          <cell r="AD249">
            <v>0</v>
          </cell>
          <cell r="AE249">
            <v>0</v>
          </cell>
          <cell r="AF249">
            <v>0</v>
          </cell>
          <cell r="AG249">
            <v>15804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14842</v>
          </cell>
          <cell r="AM249">
            <v>14441</v>
          </cell>
          <cell r="AN249">
            <v>401</v>
          </cell>
          <cell r="AO249">
            <v>0</v>
          </cell>
          <cell r="AP249">
            <v>0</v>
          </cell>
          <cell r="AT249">
            <v>0</v>
          </cell>
          <cell r="AV249">
            <v>401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401</v>
          </cell>
          <cell r="BK249">
            <v>401</v>
          </cell>
          <cell r="BL249">
            <v>0</v>
          </cell>
          <cell r="BN249">
            <v>0</v>
          </cell>
          <cell r="BO249">
            <v>0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T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2.9813664596273295</v>
          </cell>
          <cell r="E251">
            <v>148852</v>
          </cell>
          <cell r="F251">
            <v>2664</v>
          </cell>
          <cell r="G251">
            <v>151516</v>
          </cell>
          <cell r="I251">
            <v>44521</v>
          </cell>
          <cell r="J251" t="str">
            <v/>
          </cell>
          <cell r="K251">
            <v>2664</v>
          </cell>
          <cell r="L251">
            <v>47185</v>
          </cell>
          <cell r="N251">
            <v>104331</v>
          </cell>
          <cell r="P251">
            <v>0</v>
          </cell>
          <cell r="Q251">
            <v>44521</v>
          </cell>
          <cell r="R251">
            <v>2664</v>
          </cell>
          <cell r="S251">
            <v>47185</v>
          </cell>
          <cell r="V251">
            <v>0</v>
          </cell>
          <cell r="W251">
            <v>242</v>
          </cell>
          <cell r="X251">
            <v>2.9813664596273295</v>
          </cell>
          <cell r="Y251">
            <v>148852</v>
          </cell>
          <cell r="Z251">
            <v>0</v>
          </cell>
          <cell r="AA251">
            <v>148852</v>
          </cell>
          <cell r="AB251">
            <v>2664</v>
          </cell>
          <cell r="AC251">
            <v>151516</v>
          </cell>
          <cell r="AD251">
            <v>0</v>
          </cell>
          <cell r="AE251">
            <v>0</v>
          </cell>
          <cell r="AF251">
            <v>0</v>
          </cell>
          <cell r="AG251">
            <v>151516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148852</v>
          </cell>
          <cell r="AM251">
            <v>104331</v>
          </cell>
          <cell r="AN251">
            <v>44521</v>
          </cell>
          <cell r="AO251">
            <v>0</v>
          </cell>
          <cell r="AP251">
            <v>0</v>
          </cell>
          <cell r="AT251">
            <v>0</v>
          </cell>
          <cell r="AV251">
            <v>44521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44521</v>
          </cell>
          <cell r="BK251">
            <v>44521</v>
          </cell>
          <cell r="BL251">
            <v>0</v>
          </cell>
          <cell r="BN251">
            <v>0</v>
          </cell>
          <cell r="BO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34.095806696481695</v>
          </cell>
          <cell r="E252">
            <v>431508</v>
          </cell>
          <cell r="F252">
            <v>30452</v>
          </cell>
          <cell r="G252">
            <v>461960</v>
          </cell>
          <cell r="I252">
            <v>48680</v>
          </cell>
          <cell r="J252" t="str">
            <v/>
          </cell>
          <cell r="K252">
            <v>30452</v>
          </cell>
          <cell r="L252">
            <v>79132</v>
          </cell>
          <cell r="N252">
            <v>382828</v>
          </cell>
          <cell r="P252">
            <v>0</v>
          </cell>
          <cell r="Q252">
            <v>48680</v>
          </cell>
          <cell r="R252">
            <v>30452</v>
          </cell>
          <cell r="S252">
            <v>79132</v>
          </cell>
          <cell r="V252">
            <v>0</v>
          </cell>
          <cell r="W252">
            <v>243</v>
          </cell>
          <cell r="X252">
            <v>34.095806696481695</v>
          </cell>
          <cell r="Y252">
            <v>431508</v>
          </cell>
          <cell r="Z252">
            <v>0</v>
          </cell>
          <cell r="AA252">
            <v>431508</v>
          </cell>
          <cell r="AB252">
            <v>30452</v>
          </cell>
          <cell r="AC252">
            <v>461960</v>
          </cell>
          <cell r="AD252">
            <v>0</v>
          </cell>
          <cell r="AE252">
            <v>0</v>
          </cell>
          <cell r="AF252">
            <v>0</v>
          </cell>
          <cell r="AG252">
            <v>461960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431508</v>
          </cell>
          <cell r="AM252">
            <v>382828</v>
          </cell>
          <cell r="AN252">
            <v>48680</v>
          </cell>
          <cell r="AO252">
            <v>0</v>
          </cell>
          <cell r="AP252">
            <v>0</v>
          </cell>
          <cell r="AT252">
            <v>0</v>
          </cell>
          <cell r="AV252">
            <v>48680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48680</v>
          </cell>
          <cell r="BK252">
            <v>48680</v>
          </cell>
          <cell r="BL252">
            <v>0</v>
          </cell>
          <cell r="BN252">
            <v>0</v>
          </cell>
          <cell r="BO252">
            <v>0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243.58053832419645</v>
          </cell>
          <cell r="E253">
            <v>3291202</v>
          </cell>
          <cell r="F253">
            <v>217513</v>
          </cell>
          <cell r="G253">
            <v>3508715</v>
          </cell>
          <cell r="I253">
            <v>419771</v>
          </cell>
          <cell r="J253" t="str">
            <v/>
          </cell>
          <cell r="K253">
            <v>217513</v>
          </cell>
          <cell r="L253">
            <v>637284</v>
          </cell>
          <cell r="N253">
            <v>2871431</v>
          </cell>
          <cell r="P253">
            <v>0</v>
          </cell>
          <cell r="Q253">
            <v>419771</v>
          </cell>
          <cell r="R253">
            <v>217513</v>
          </cell>
          <cell r="S253">
            <v>637284</v>
          </cell>
          <cell r="V253">
            <v>0</v>
          </cell>
          <cell r="W253">
            <v>244</v>
          </cell>
          <cell r="X253">
            <v>243.58053832419645</v>
          </cell>
          <cell r="Y253">
            <v>3291202</v>
          </cell>
          <cell r="Z253">
            <v>0</v>
          </cell>
          <cell r="AA253">
            <v>3291202</v>
          </cell>
          <cell r="AB253">
            <v>217513</v>
          </cell>
          <cell r="AC253">
            <v>3508715</v>
          </cell>
          <cell r="AD253">
            <v>0</v>
          </cell>
          <cell r="AE253">
            <v>0</v>
          </cell>
          <cell r="AF253">
            <v>0</v>
          </cell>
          <cell r="AG253">
            <v>3508715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3291202</v>
          </cell>
          <cell r="AM253">
            <v>2871431</v>
          </cell>
          <cell r="AN253">
            <v>419771</v>
          </cell>
          <cell r="AO253">
            <v>0</v>
          </cell>
          <cell r="AP253">
            <v>0</v>
          </cell>
          <cell r="AT253">
            <v>0</v>
          </cell>
          <cell r="AV253">
            <v>419771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419771</v>
          </cell>
          <cell r="BK253">
            <v>419771</v>
          </cell>
          <cell r="BL253">
            <v>0</v>
          </cell>
          <cell r="BN253">
            <v>0</v>
          </cell>
          <cell r="BO253">
            <v>0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T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1.0073875083948958</v>
          </cell>
          <cell r="E255">
            <v>12259</v>
          </cell>
          <cell r="F255">
            <v>897</v>
          </cell>
          <cell r="G255">
            <v>13156</v>
          </cell>
          <cell r="I255">
            <v>1847</v>
          </cell>
          <cell r="J255" t="str">
            <v/>
          </cell>
          <cell r="K255">
            <v>897</v>
          </cell>
          <cell r="L255">
            <v>2744</v>
          </cell>
          <cell r="N255">
            <v>10412</v>
          </cell>
          <cell r="P255">
            <v>0</v>
          </cell>
          <cell r="Q255">
            <v>1847</v>
          </cell>
          <cell r="R255">
            <v>897</v>
          </cell>
          <cell r="S255">
            <v>2744</v>
          </cell>
          <cell r="V255">
            <v>0</v>
          </cell>
          <cell r="W255">
            <v>246</v>
          </cell>
          <cell r="X255">
            <v>1.0073875083948958</v>
          </cell>
          <cell r="Y255">
            <v>12259</v>
          </cell>
          <cell r="Z255">
            <v>0</v>
          </cell>
          <cell r="AA255">
            <v>12259</v>
          </cell>
          <cell r="AB255">
            <v>897</v>
          </cell>
          <cell r="AC255">
            <v>13156</v>
          </cell>
          <cell r="AD255">
            <v>0</v>
          </cell>
          <cell r="AE255">
            <v>0</v>
          </cell>
          <cell r="AF255">
            <v>0</v>
          </cell>
          <cell r="AG255">
            <v>13156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12259</v>
          </cell>
          <cell r="AM255">
            <v>10412</v>
          </cell>
          <cell r="AN255">
            <v>1847</v>
          </cell>
          <cell r="AO255">
            <v>0</v>
          </cell>
          <cell r="AP255">
            <v>0</v>
          </cell>
          <cell r="AT255">
            <v>0</v>
          </cell>
          <cell r="AV255">
            <v>1847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1847</v>
          </cell>
          <cell r="BK255">
            <v>1847</v>
          </cell>
          <cell r="BL255">
            <v>0</v>
          </cell>
          <cell r="BN255">
            <v>0</v>
          </cell>
          <cell r="BO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T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225.3574924263547</v>
          </cell>
          <cell r="E257">
            <v>2750795</v>
          </cell>
          <cell r="F257">
            <v>201235</v>
          </cell>
          <cell r="G257">
            <v>2952030</v>
          </cell>
          <cell r="I257">
            <v>712543</v>
          </cell>
          <cell r="J257" t="str">
            <v/>
          </cell>
          <cell r="K257">
            <v>201235</v>
          </cell>
          <cell r="L257">
            <v>913778</v>
          </cell>
          <cell r="N257">
            <v>2038252</v>
          </cell>
          <cell r="P257">
            <v>0</v>
          </cell>
          <cell r="Q257">
            <v>712543</v>
          </cell>
          <cell r="R257">
            <v>201235</v>
          </cell>
          <cell r="S257">
            <v>913778</v>
          </cell>
          <cell r="V257">
            <v>0</v>
          </cell>
          <cell r="W257">
            <v>248</v>
          </cell>
          <cell r="X257">
            <v>225.3574924263547</v>
          </cell>
          <cell r="Y257">
            <v>2750795</v>
          </cell>
          <cell r="Z257">
            <v>0</v>
          </cell>
          <cell r="AA257">
            <v>2750795</v>
          </cell>
          <cell r="AB257">
            <v>201235</v>
          </cell>
          <cell r="AC257">
            <v>2952030</v>
          </cell>
          <cell r="AD257">
            <v>0</v>
          </cell>
          <cell r="AE257">
            <v>0</v>
          </cell>
          <cell r="AF257">
            <v>0</v>
          </cell>
          <cell r="AG257">
            <v>2952030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2750795</v>
          </cell>
          <cell r="AM257">
            <v>2038252</v>
          </cell>
          <cell r="AN257">
            <v>712543</v>
          </cell>
          <cell r="AO257">
            <v>0</v>
          </cell>
          <cell r="AP257">
            <v>0</v>
          </cell>
          <cell r="AT257">
            <v>0</v>
          </cell>
          <cell r="AV257">
            <v>712543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712543</v>
          </cell>
          <cell r="BK257">
            <v>712543</v>
          </cell>
          <cell r="BL257">
            <v>0</v>
          </cell>
          <cell r="BN257">
            <v>0</v>
          </cell>
          <cell r="BO257">
            <v>0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 t="str">
            <v/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T258">
            <v>0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T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103.15912897822444</v>
          </cell>
          <cell r="E260">
            <v>1127737</v>
          </cell>
          <cell r="F260">
            <v>92118</v>
          </cell>
          <cell r="G260">
            <v>1219855</v>
          </cell>
          <cell r="I260">
            <v>254328</v>
          </cell>
          <cell r="J260" t="str">
            <v/>
          </cell>
          <cell r="K260">
            <v>92118</v>
          </cell>
          <cell r="L260">
            <v>346446</v>
          </cell>
          <cell r="N260">
            <v>873409</v>
          </cell>
          <cell r="P260">
            <v>0</v>
          </cell>
          <cell r="Q260">
            <v>254328</v>
          </cell>
          <cell r="R260">
            <v>92118</v>
          </cell>
          <cell r="S260">
            <v>346446</v>
          </cell>
          <cell r="V260">
            <v>0</v>
          </cell>
          <cell r="W260">
            <v>251</v>
          </cell>
          <cell r="X260">
            <v>103.15912897822444</v>
          </cell>
          <cell r="Y260">
            <v>1127737</v>
          </cell>
          <cell r="Z260">
            <v>0</v>
          </cell>
          <cell r="AA260">
            <v>1127737</v>
          </cell>
          <cell r="AB260">
            <v>92118</v>
          </cell>
          <cell r="AC260">
            <v>1219855</v>
          </cell>
          <cell r="AD260">
            <v>0</v>
          </cell>
          <cell r="AE260">
            <v>0</v>
          </cell>
          <cell r="AF260">
            <v>0</v>
          </cell>
          <cell r="AG260">
            <v>1219855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1127737</v>
          </cell>
          <cell r="AM260">
            <v>873409</v>
          </cell>
          <cell r="AN260">
            <v>254328</v>
          </cell>
          <cell r="AO260">
            <v>0</v>
          </cell>
          <cell r="AP260">
            <v>0</v>
          </cell>
          <cell r="AT260">
            <v>0</v>
          </cell>
          <cell r="AV260">
            <v>254328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254328</v>
          </cell>
          <cell r="BK260">
            <v>254328</v>
          </cell>
          <cell r="BL260">
            <v>0</v>
          </cell>
          <cell r="BN260">
            <v>0</v>
          </cell>
          <cell r="BO260">
            <v>0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 t="str">
            <v/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T261">
            <v>0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2.0276497695852536</v>
          </cell>
          <cell r="E262">
            <v>57006</v>
          </cell>
          <cell r="F262">
            <v>1812</v>
          </cell>
          <cell r="G262">
            <v>58818</v>
          </cell>
          <cell r="I262">
            <v>15846</v>
          </cell>
          <cell r="J262" t="str">
            <v/>
          </cell>
          <cell r="K262">
            <v>1812</v>
          </cell>
          <cell r="L262">
            <v>17658</v>
          </cell>
          <cell r="N262">
            <v>41160</v>
          </cell>
          <cell r="P262">
            <v>0</v>
          </cell>
          <cell r="Q262">
            <v>15846</v>
          </cell>
          <cell r="R262">
            <v>1812</v>
          </cell>
          <cell r="S262">
            <v>17658</v>
          </cell>
          <cell r="V262">
            <v>0</v>
          </cell>
          <cell r="W262">
            <v>253</v>
          </cell>
          <cell r="X262">
            <v>2.0276497695852536</v>
          </cell>
          <cell r="Y262">
            <v>57006</v>
          </cell>
          <cell r="Z262">
            <v>0</v>
          </cell>
          <cell r="AA262">
            <v>57006</v>
          </cell>
          <cell r="AB262">
            <v>1812</v>
          </cell>
          <cell r="AC262">
            <v>58818</v>
          </cell>
          <cell r="AD262">
            <v>0</v>
          </cell>
          <cell r="AE262">
            <v>0</v>
          </cell>
          <cell r="AF262">
            <v>0</v>
          </cell>
          <cell r="AG262">
            <v>58818</v>
          </cell>
          <cell r="AI262">
            <v>253</v>
          </cell>
          <cell r="AJ262">
            <v>253</v>
          </cell>
          <cell r="AK262" t="str">
            <v>ROWE</v>
          </cell>
          <cell r="AL262">
            <v>57006</v>
          </cell>
          <cell r="AM262">
            <v>41160</v>
          </cell>
          <cell r="AN262">
            <v>15846</v>
          </cell>
          <cell r="AO262">
            <v>0</v>
          </cell>
          <cell r="AP262">
            <v>0</v>
          </cell>
          <cell r="AT262">
            <v>0</v>
          </cell>
          <cell r="AV262">
            <v>15846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15846</v>
          </cell>
          <cell r="BK262">
            <v>15846</v>
          </cell>
          <cell r="BL262">
            <v>0</v>
          </cell>
          <cell r="BN262">
            <v>0</v>
          </cell>
          <cell r="BO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T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T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T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T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448.81976165783516</v>
          </cell>
          <cell r="E267">
            <v>6099329</v>
          </cell>
          <cell r="F267">
            <v>400796</v>
          </cell>
          <cell r="G267">
            <v>6500125</v>
          </cell>
          <cell r="I267">
            <v>840363</v>
          </cell>
          <cell r="J267" t="str">
            <v/>
          </cell>
          <cell r="K267">
            <v>400796</v>
          </cell>
          <cell r="L267">
            <v>1241159</v>
          </cell>
          <cell r="N267">
            <v>5258966</v>
          </cell>
          <cell r="P267">
            <v>0</v>
          </cell>
          <cell r="Q267">
            <v>840363</v>
          </cell>
          <cell r="R267">
            <v>400796</v>
          </cell>
          <cell r="S267">
            <v>1241159</v>
          </cell>
          <cell r="V267">
            <v>0</v>
          </cell>
          <cell r="W267">
            <v>258</v>
          </cell>
          <cell r="X267">
            <v>448.81976165783516</v>
          </cell>
          <cell r="Y267">
            <v>6099329</v>
          </cell>
          <cell r="Z267">
            <v>0</v>
          </cell>
          <cell r="AA267">
            <v>6099329</v>
          </cell>
          <cell r="AB267">
            <v>400796</v>
          </cell>
          <cell r="AC267">
            <v>6500125</v>
          </cell>
          <cell r="AD267">
            <v>0</v>
          </cell>
          <cell r="AE267">
            <v>0</v>
          </cell>
          <cell r="AF267">
            <v>0</v>
          </cell>
          <cell r="AG267">
            <v>6500125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6099329</v>
          </cell>
          <cell r="AM267">
            <v>5258966</v>
          </cell>
          <cell r="AN267">
            <v>840363</v>
          </cell>
          <cell r="AO267">
            <v>0</v>
          </cell>
          <cell r="AP267">
            <v>0</v>
          </cell>
          <cell r="AT267">
            <v>0</v>
          </cell>
          <cell r="AV267">
            <v>840363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840363</v>
          </cell>
          <cell r="BK267">
            <v>840363</v>
          </cell>
          <cell r="BL267">
            <v>0</v>
          </cell>
          <cell r="BN267">
            <v>0</v>
          </cell>
          <cell r="BO267">
            <v>0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T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T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198.34170349735706</v>
          </cell>
          <cell r="E270">
            <v>2840008</v>
          </cell>
          <cell r="F270">
            <v>177120</v>
          </cell>
          <cell r="G270">
            <v>3017128</v>
          </cell>
          <cell r="I270">
            <v>80542</v>
          </cell>
          <cell r="J270" t="str">
            <v/>
          </cell>
          <cell r="K270">
            <v>177120</v>
          </cell>
          <cell r="L270">
            <v>257662</v>
          </cell>
          <cell r="N270">
            <v>2759466</v>
          </cell>
          <cell r="P270">
            <v>0</v>
          </cell>
          <cell r="Q270">
            <v>80542</v>
          </cell>
          <cell r="R270">
            <v>177120</v>
          </cell>
          <cell r="S270">
            <v>257662</v>
          </cell>
          <cell r="V270">
            <v>0</v>
          </cell>
          <cell r="W270">
            <v>261</v>
          </cell>
          <cell r="X270">
            <v>198.34170349735706</v>
          </cell>
          <cell r="Y270">
            <v>2840008</v>
          </cell>
          <cell r="Z270">
            <v>0</v>
          </cell>
          <cell r="AA270">
            <v>2840008</v>
          </cell>
          <cell r="AB270">
            <v>177120</v>
          </cell>
          <cell r="AC270">
            <v>3017128</v>
          </cell>
          <cell r="AD270">
            <v>0</v>
          </cell>
          <cell r="AE270">
            <v>0</v>
          </cell>
          <cell r="AF270">
            <v>0</v>
          </cell>
          <cell r="AG270">
            <v>3017128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2840008</v>
          </cell>
          <cell r="AM270">
            <v>2759466</v>
          </cell>
          <cell r="AN270">
            <v>80542</v>
          </cell>
          <cell r="AO270">
            <v>0</v>
          </cell>
          <cell r="AP270">
            <v>0</v>
          </cell>
          <cell r="AT270">
            <v>0</v>
          </cell>
          <cell r="AV270">
            <v>80542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80542</v>
          </cell>
          <cell r="BK270">
            <v>80542</v>
          </cell>
          <cell r="BL270">
            <v>0</v>
          </cell>
          <cell r="BN270">
            <v>0</v>
          </cell>
          <cell r="BO270">
            <v>0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154.72198245636486</v>
          </cell>
          <cell r="E271">
            <v>1985695</v>
          </cell>
          <cell r="F271">
            <v>138158</v>
          </cell>
          <cell r="G271">
            <v>2123853</v>
          </cell>
          <cell r="I271">
            <v>381238</v>
          </cell>
          <cell r="J271" t="str">
            <v/>
          </cell>
          <cell r="K271">
            <v>138158</v>
          </cell>
          <cell r="L271">
            <v>519396</v>
          </cell>
          <cell r="N271">
            <v>1604457</v>
          </cell>
          <cell r="P271">
            <v>0</v>
          </cell>
          <cell r="Q271">
            <v>381238</v>
          </cell>
          <cell r="R271">
            <v>138158</v>
          </cell>
          <cell r="S271">
            <v>519396</v>
          </cell>
          <cell r="V271">
            <v>0</v>
          </cell>
          <cell r="W271">
            <v>262</v>
          </cell>
          <cell r="X271">
            <v>154.72198245636486</v>
          </cell>
          <cell r="Y271">
            <v>1985695</v>
          </cell>
          <cell r="Z271">
            <v>0</v>
          </cell>
          <cell r="AA271">
            <v>1985695</v>
          </cell>
          <cell r="AB271">
            <v>138158</v>
          </cell>
          <cell r="AC271">
            <v>2123853</v>
          </cell>
          <cell r="AD271">
            <v>0</v>
          </cell>
          <cell r="AE271">
            <v>0</v>
          </cell>
          <cell r="AF271">
            <v>0</v>
          </cell>
          <cell r="AG271">
            <v>2123853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1985695</v>
          </cell>
          <cell r="AM271">
            <v>1604457</v>
          </cell>
          <cell r="AN271">
            <v>381238</v>
          </cell>
          <cell r="AO271">
            <v>0</v>
          </cell>
          <cell r="AP271">
            <v>0</v>
          </cell>
          <cell r="AT271">
            <v>0</v>
          </cell>
          <cell r="AV271">
            <v>381238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381238</v>
          </cell>
          <cell r="BK271">
            <v>381238</v>
          </cell>
          <cell r="BL271">
            <v>0</v>
          </cell>
          <cell r="BN271">
            <v>0</v>
          </cell>
          <cell r="BO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3.0849858356940509</v>
          </cell>
          <cell r="E272">
            <v>54173</v>
          </cell>
          <cell r="F272">
            <v>2758</v>
          </cell>
          <cell r="G272">
            <v>56931</v>
          </cell>
          <cell r="I272">
            <v>0</v>
          </cell>
          <cell r="J272" t="str">
            <v/>
          </cell>
          <cell r="K272">
            <v>2758</v>
          </cell>
          <cell r="L272">
            <v>2758</v>
          </cell>
          <cell r="N272">
            <v>54173</v>
          </cell>
          <cell r="P272">
            <v>0</v>
          </cell>
          <cell r="Q272">
            <v>0</v>
          </cell>
          <cell r="R272">
            <v>2758</v>
          </cell>
          <cell r="S272">
            <v>2758</v>
          </cell>
          <cell r="V272">
            <v>0</v>
          </cell>
          <cell r="W272">
            <v>263</v>
          </cell>
          <cell r="X272">
            <v>3.0849858356940509</v>
          </cell>
          <cell r="Y272">
            <v>54173</v>
          </cell>
          <cell r="Z272">
            <v>0</v>
          </cell>
          <cell r="AA272">
            <v>54173</v>
          </cell>
          <cell r="AB272">
            <v>2758</v>
          </cell>
          <cell r="AC272">
            <v>56931</v>
          </cell>
          <cell r="AD272">
            <v>0</v>
          </cell>
          <cell r="AE272">
            <v>0</v>
          </cell>
          <cell r="AF272">
            <v>0</v>
          </cell>
          <cell r="AG272">
            <v>56931</v>
          </cell>
          <cell r="AI272">
            <v>263</v>
          </cell>
          <cell r="AJ272">
            <v>263</v>
          </cell>
          <cell r="AK272" t="str">
            <v>SAVOY</v>
          </cell>
          <cell r="AL272">
            <v>54173</v>
          </cell>
          <cell r="AM272">
            <v>56109</v>
          </cell>
          <cell r="AN272">
            <v>0</v>
          </cell>
          <cell r="AO272">
            <v>0</v>
          </cell>
          <cell r="AP272">
            <v>0</v>
          </cell>
          <cell r="AT272">
            <v>0</v>
          </cell>
          <cell r="AV272">
            <v>0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N272">
            <v>0</v>
          </cell>
          <cell r="BO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22.371859296482409</v>
          </cell>
          <cell r="E273">
            <v>290459</v>
          </cell>
          <cell r="F273">
            <v>19981</v>
          </cell>
          <cell r="G273">
            <v>310440</v>
          </cell>
          <cell r="I273">
            <v>73739</v>
          </cell>
          <cell r="J273" t="str">
            <v/>
          </cell>
          <cell r="K273">
            <v>19981</v>
          </cell>
          <cell r="L273">
            <v>93720</v>
          </cell>
          <cell r="N273">
            <v>216720</v>
          </cell>
          <cell r="P273">
            <v>0</v>
          </cell>
          <cell r="Q273">
            <v>73739</v>
          </cell>
          <cell r="R273">
            <v>19981</v>
          </cell>
          <cell r="S273">
            <v>93720</v>
          </cell>
          <cell r="V273">
            <v>0</v>
          </cell>
          <cell r="W273">
            <v>264</v>
          </cell>
          <cell r="X273">
            <v>22.371859296482409</v>
          </cell>
          <cell r="Y273">
            <v>290459</v>
          </cell>
          <cell r="Z273">
            <v>0</v>
          </cell>
          <cell r="AA273">
            <v>290459</v>
          </cell>
          <cell r="AB273">
            <v>19981</v>
          </cell>
          <cell r="AC273">
            <v>310440</v>
          </cell>
          <cell r="AD273">
            <v>0</v>
          </cell>
          <cell r="AE273">
            <v>0</v>
          </cell>
          <cell r="AF273">
            <v>0</v>
          </cell>
          <cell r="AG273">
            <v>310440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290459</v>
          </cell>
          <cell r="AM273">
            <v>216720</v>
          </cell>
          <cell r="AN273">
            <v>73739</v>
          </cell>
          <cell r="AO273">
            <v>0</v>
          </cell>
          <cell r="AP273">
            <v>0</v>
          </cell>
          <cell r="AT273">
            <v>0</v>
          </cell>
          <cell r="AV273">
            <v>73739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73739</v>
          </cell>
          <cell r="BK273">
            <v>73739</v>
          </cell>
          <cell r="BL273">
            <v>0</v>
          </cell>
          <cell r="BN273">
            <v>0</v>
          </cell>
          <cell r="BO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1.5247524752475248</v>
          </cell>
          <cell r="E274">
            <v>16695</v>
          </cell>
          <cell r="F274">
            <v>1362</v>
          </cell>
          <cell r="G274">
            <v>18057</v>
          </cell>
          <cell r="I274">
            <v>3401</v>
          </cell>
          <cell r="J274" t="str">
            <v/>
          </cell>
          <cell r="K274">
            <v>1362</v>
          </cell>
          <cell r="L274">
            <v>4763</v>
          </cell>
          <cell r="N274">
            <v>13294</v>
          </cell>
          <cell r="P274">
            <v>0</v>
          </cell>
          <cell r="Q274">
            <v>3401</v>
          </cell>
          <cell r="R274">
            <v>1362</v>
          </cell>
          <cell r="S274">
            <v>4763</v>
          </cell>
          <cell r="V274">
            <v>0</v>
          </cell>
          <cell r="W274">
            <v>265</v>
          </cell>
          <cell r="X274">
            <v>1.5247524752475248</v>
          </cell>
          <cell r="Y274">
            <v>16695</v>
          </cell>
          <cell r="Z274">
            <v>0</v>
          </cell>
          <cell r="AA274">
            <v>16695</v>
          </cell>
          <cell r="AB274">
            <v>1362</v>
          </cell>
          <cell r="AC274">
            <v>18057</v>
          </cell>
          <cell r="AD274">
            <v>0</v>
          </cell>
          <cell r="AE274">
            <v>0</v>
          </cell>
          <cell r="AF274">
            <v>0</v>
          </cell>
          <cell r="AG274">
            <v>18057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16695</v>
          </cell>
          <cell r="AM274">
            <v>13294</v>
          </cell>
          <cell r="AN274">
            <v>3401</v>
          </cell>
          <cell r="AO274">
            <v>0</v>
          </cell>
          <cell r="AP274">
            <v>0</v>
          </cell>
          <cell r="AT274">
            <v>0</v>
          </cell>
          <cell r="AV274">
            <v>3401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3401</v>
          </cell>
          <cell r="BK274">
            <v>3401</v>
          </cell>
          <cell r="BL274">
            <v>0</v>
          </cell>
          <cell r="BN274">
            <v>0</v>
          </cell>
          <cell r="BO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8.2868525896414358</v>
          </cell>
          <cell r="E275">
            <v>103051</v>
          </cell>
          <cell r="F275">
            <v>7397</v>
          </cell>
          <cell r="G275">
            <v>110448</v>
          </cell>
          <cell r="I275">
            <v>0</v>
          </cell>
          <cell r="J275" t="str">
            <v/>
          </cell>
          <cell r="K275">
            <v>7397</v>
          </cell>
          <cell r="L275">
            <v>7397</v>
          </cell>
          <cell r="N275">
            <v>103051</v>
          </cell>
          <cell r="P275">
            <v>0</v>
          </cell>
          <cell r="Q275">
            <v>0</v>
          </cell>
          <cell r="R275">
            <v>7397</v>
          </cell>
          <cell r="S275">
            <v>7397</v>
          </cell>
          <cell r="V275">
            <v>0</v>
          </cell>
          <cell r="W275">
            <v>266</v>
          </cell>
          <cell r="X275">
            <v>8.2868525896414358</v>
          </cell>
          <cell r="Y275">
            <v>103051</v>
          </cell>
          <cell r="Z275">
            <v>0</v>
          </cell>
          <cell r="AA275">
            <v>103051</v>
          </cell>
          <cell r="AB275">
            <v>7397</v>
          </cell>
          <cell r="AC275">
            <v>110448</v>
          </cell>
          <cell r="AD275">
            <v>0</v>
          </cell>
          <cell r="AE275">
            <v>0</v>
          </cell>
          <cell r="AF275">
            <v>0</v>
          </cell>
          <cell r="AG275">
            <v>110448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103051</v>
          </cell>
          <cell r="AM275">
            <v>113320</v>
          </cell>
          <cell r="AN275">
            <v>0</v>
          </cell>
          <cell r="AO275">
            <v>0</v>
          </cell>
          <cell r="AP275">
            <v>0</v>
          </cell>
          <cell r="AT275">
            <v>0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T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T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T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T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70.537389986594349</v>
          </cell>
          <cell r="E280">
            <v>850623</v>
          </cell>
          <cell r="F280">
            <v>62994</v>
          </cell>
          <cell r="G280">
            <v>913617</v>
          </cell>
          <cell r="I280">
            <v>0</v>
          </cell>
          <cell r="J280" t="str">
            <v/>
          </cell>
          <cell r="K280">
            <v>62994</v>
          </cell>
          <cell r="L280">
            <v>62994</v>
          </cell>
          <cell r="N280">
            <v>850623</v>
          </cell>
          <cell r="P280">
            <v>0</v>
          </cell>
          <cell r="Q280">
            <v>0</v>
          </cell>
          <cell r="R280">
            <v>62994</v>
          </cell>
          <cell r="S280">
            <v>62994</v>
          </cell>
          <cell r="V280">
            <v>0</v>
          </cell>
          <cell r="W280">
            <v>271</v>
          </cell>
          <cell r="X280">
            <v>70.537389986594349</v>
          </cell>
          <cell r="Y280">
            <v>850623</v>
          </cell>
          <cell r="Z280">
            <v>0</v>
          </cell>
          <cell r="AA280">
            <v>850623</v>
          </cell>
          <cell r="AB280">
            <v>62994</v>
          </cell>
          <cell r="AC280">
            <v>913617</v>
          </cell>
          <cell r="AD280">
            <v>0</v>
          </cell>
          <cell r="AE280">
            <v>0</v>
          </cell>
          <cell r="AF280">
            <v>0</v>
          </cell>
          <cell r="AG280">
            <v>913617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850623</v>
          </cell>
          <cell r="AM280">
            <v>857957</v>
          </cell>
          <cell r="AN280">
            <v>0</v>
          </cell>
          <cell r="AO280">
            <v>0</v>
          </cell>
          <cell r="AP280">
            <v>0</v>
          </cell>
          <cell r="AT280">
            <v>0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T281">
            <v>0</v>
          </cell>
          <cell r="AV281">
            <v>0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0</v>
          </cell>
          <cell r="BO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1.0894941634241244</v>
          </cell>
          <cell r="E282">
            <v>14796</v>
          </cell>
          <cell r="F282">
            <v>972</v>
          </cell>
          <cell r="G282">
            <v>15768</v>
          </cell>
          <cell r="I282">
            <v>1975</v>
          </cell>
          <cell r="J282" t="str">
            <v/>
          </cell>
          <cell r="K282">
            <v>972</v>
          </cell>
          <cell r="L282">
            <v>2947</v>
          </cell>
          <cell r="N282">
            <v>12821</v>
          </cell>
          <cell r="P282">
            <v>0</v>
          </cell>
          <cell r="Q282">
            <v>1975</v>
          </cell>
          <cell r="R282">
            <v>972</v>
          </cell>
          <cell r="S282">
            <v>2947</v>
          </cell>
          <cell r="V282">
            <v>0</v>
          </cell>
          <cell r="W282">
            <v>273</v>
          </cell>
          <cell r="X282">
            <v>1.0894941634241244</v>
          </cell>
          <cell r="Y282">
            <v>14796</v>
          </cell>
          <cell r="Z282">
            <v>0</v>
          </cell>
          <cell r="AA282">
            <v>14796</v>
          </cell>
          <cell r="AB282">
            <v>972</v>
          </cell>
          <cell r="AC282">
            <v>15768</v>
          </cell>
          <cell r="AD282">
            <v>0</v>
          </cell>
          <cell r="AE282">
            <v>0</v>
          </cell>
          <cell r="AF282">
            <v>0</v>
          </cell>
          <cell r="AG282">
            <v>15768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14796</v>
          </cell>
          <cell r="AM282">
            <v>12821</v>
          </cell>
          <cell r="AN282">
            <v>1975</v>
          </cell>
          <cell r="AO282">
            <v>0</v>
          </cell>
          <cell r="AP282">
            <v>0</v>
          </cell>
          <cell r="AT282">
            <v>0</v>
          </cell>
          <cell r="AV282">
            <v>1975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1975</v>
          </cell>
          <cell r="BK282">
            <v>1975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485.61863483682089</v>
          </cell>
          <cell r="E283">
            <v>7539346</v>
          </cell>
          <cell r="F283">
            <v>433654</v>
          </cell>
          <cell r="G283">
            <v>7973000</v>
          </cell>
          <cell r="I283">
            <v>405927</v>
          </cell>
          <cell r="J283" t="str">
            <v/>
          </cell>
          <cell r="K283">
            <v>433654</v>
          </cell>
          <cell r="L283">
            <v>839581</v>
          </cell>
          <cell r="N283">
            <v>7133419</v>
          </cell>
          <cell r="P283">
            <v>0</v>
          </cell>
          <cell r="Q283">
            <v>405927</v>
          </cell>
          <cell r="R283">
            <v>433654</v>
          </cell>
          <cell r="S283">
            <v>839581</v>
          </cell>
          <cell r="V283">
            <v>0</v>
          </cell>
          <cell r="W283">
            <v>274</v>
          </cell>
          <cell r="X283">
            <v>485.61863483682089</v>
          </cell>
          <cell r="Y283">
            <v>7539346</v>
          </cell>
          <cell r="Z283">
            <v>0</v>
          </cell>
          <cell r="AA283">
            <v>7539346</v>
          </cell>
          <cell r="AB283">
            <v>433654</v>
          </cell>
          <cell r="AC283">
            <v>7973000</v>
          </cell>
          <cell r="AD283">
            <v>0</v>
          </cell>
          <cell r="AE283">
            <v>0</v>
          </cell>
          <cell r="AF283">
            <v>0</v>
          </cell>
          <cell r="AG283">
            <v>7973000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7539346</v>
          </cell>
          <cell r="AM283">
            <v>7133419</v>
          </cell>
          <cell r="AN283">
            <v>405927</v>
          </cell>
          <cell r="AO283">
            <v>0</v>
          </cell>
          <cell r="AP283">
            <v>0</v>
          </cell>
          <cell r="AT283">
            <v>0</v>
          </cell>
          <cell r="AV283">
            <v>405927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405927</v>
          </cell>
          <cell r="BK283">
            <v>405927</v>
          </cell>
          <cell r="BL283">
            <v>0</v>
          </cell>
          <cell r="BN283">
            <v>0</v>
          </cell>
          <cell r="BO283">
            <v>0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1.033175355450237</v>
          </cell>
          <cell r="E284">
            <v>9891</v>
          </cell>
          <cell r="F284">
            <v>924</v>
          </cell>
          <cell r="G284">
            <v>10815</v>
          </cell>
          <cell r="I284">
            <v>323</v>
          </cell>
          <cell r="J284" t="str">
            <v/>
          </cell>
          <cell r="K284">
            <v>924</v>
          </cell>
          <cell r="L284">
            <v>1247</v>
          </cell>
          <cell r="N284">
            <v>9568</v>
          </cell>
          <cell r="P284">
            <v>0</v>
          </cell>
          <cell r="Q284">
            <v>323</v>
          </cell>
          <cell r="R284">
            <v>924</v>
          </cell>
          <cell r="S284">
            <v>1247</v>
          </cell>
          <cell r="V284">
            <v>0</v>
          </cell>
          <cell r="W284">
            <v>275</v>
          </cell>
          <cell r="X284">
            <v>1.033175355450237</v>
          </cell>
          <cell r="Y284">
            <v>9891</v>
          </cell>
          <cell r="Z284">
            <v>0</v>
          </cell>
          <cell r="AA284">
            <v>9891</v>
          </cell>
          <cell r="AB284">
            <v>924</v>
          </cell>
          <cell r="AC284">
            <v>10815</v>
          </cell>
          <cell r="AD284">
            <v>0</v>
          </cell>
          <cell r="AE284">
            <v>0</v>
          </cell>
          <cell r="AF284">
            <v>0</v>
          </cell>
          <cell r="AG284">
            <v>10815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9891</v>
          </cell>
          <cell r="AM284">
            <v>9568</v>
          </cell>
          <cell r="AN284">
            <v>323</v>
          </cell>
          <cell r="AO284">
            <v>0</v>
          </cell>
          <cell r="AP284">
            <v>0</v>
          </cell>
          <cell r="AT284">
            <v>0</v>
          </cell>
          <cell r="AV284">
            <v>323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323</v>
          </cell>
          <cell r="BK284">
            <v>323</v>
          </cell>
          <cell r="BL284">
            <v>0</v>
          </cell>
          <cell r="BN284">
            <v>0</v>
          </cell>
          <cell r="BO284">
            <v>0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0.9850746268656716</v>
          </cell>
          <cell r="E285">
            <v>14598</v>
          </cell>
          <cell r="F285">
            <v>879</v>
          </cell>
          <cell r="G285">
            <v>15477</v>
          </cell>
          <cell r="I285">
            <v>7</v>
          </cell>
          <cell r="J285" t="str">
            <v/>
          </cell>
          <cell r="K285">
            <v>879</v>
          </cell>
          <cell r="L285">
            <v>886</v>
          </cell>
          <cell r="N285">
            <v>14591</v>
          </cell>
          <cell r="P285">
            <v>0</v>
          </cell>
          <cell r="Q285">
            <v>7</v>
          </cell>
          <cell r="R285">
            <v>879</v>
          </cell>
          <cell r="S285">
            <v>886</v>
          </cell>
          <cell r="V285">
            <v>0</v>
          </cell>
          <cell r="W285">
            <v>276</v>
          </cell>
          <cell r="X285">
            <v>0.9850746268656716</v>
          </cell>
          <cell r="Y285">
            <v>14598</v>
          </cell>
          <cell r="Z285">
            <v>0</v>
          </cell>
          <cell r="AA285">
            <v>14598</v>
          </cell>
          <cell r="AB285">
            <v>879</v>
          </cell>
          <cell r="AC285">
            <v>15477</v>
          </cell>
          <cell r="AD285">
            <v>0</v>
          </cell>
          <cell r="AE285">
            <v>0</v>
          </cell>
          <cell r="AF285">
            <v>0</v>
          </cell>
          <cell r="AG285">
            <v>15477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14598</v>
          </cell>
          <cell r="AM285">
            <v>14591</v>
          </cell>
          <cell r="AN285">
            <v>7</v>
          </cell>
          <cell r="AO285">
            <v>0</v>
          </cell>
          <cell r="AP285">
            <v>0</v>
          </cell>
          <cell r="AT285">
            <v>0</v>
          </cell>
          <cell r="AV285">
            <v>7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7</v>
          </cell>
          <cell r="BK285">
            <v>7</v>
          </cell>
          <cell r="BL285">
            <v>0</v>
          </cell>
          <cell r="BN285">
            <v>0</v>
          </cell>
          <cell r="BO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 t="str">
            <v/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T286">
            <v>0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107.80732443565313</v>
          </cell>
          <cell r="E287">
            <v>1241133</v>
          </cell>
          <cell r="F287">
            <v>96272</v>
          </cell>
          <cell r="G287">
            <v>1337405</v>
          </cell>
          <cell r="I287">
            <v>71554</v>
          </cell>
          <cell r="J287" t="str">
            <v/>
          </cell>
          <cell r="K287">
            <v>96272</v>
          </cell>
          <cell r="L287">
            <v>167826</v>
          </cell>
          <cell r="N287">
            <v>1169579</v>
          </cell>
          <cell r="P287">
            <v>0</v>
          </cell>
          <cell r="Q287">
            <v>71554</v>
          </cell>
          <cell r="R287">
            <v>96272</v>
          </cell>
          <cell r="S287">
            <v>167826</v>
          </cell>
          <cell r="V287">
            <v>0</v>
          </cell>
          <cell r="W287">
            <v>278</v>
          </cell>
          <cell r="X287">
            <v>107.80732443565313</v>
          </cell>
          <cell r="Y287">
            <v>1241133</v>
          </cell>
          <cell r="Z287">
            <v>0</v>
          </cell>
          <cell r="AA287">
            <v>1241133</v>
          </cell>
          <cell r="AB287">
            <v>96272</v>
          </cell>
          <cell r="AC287">
            <v>1337405</v>
          </cell>
          <cell r="AD287">
            <v>0</v>
          </cell>
          <cell r="AE287">
            <v>0</v>
          </cell>
          <cell r="AF287">
            <v>0</v>
          </cell>
          <cell r="AG287">
            <v>1337405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1241133</v>
          </cell>
          <cell r="AM287">
            <v>1169579</v>
          </cell>
          <cell r="AN287">
            <v>71554</v>
          </cell>
          <cell r="AO287">
            <v>0</v>
          </cell>
          <cell r="AP287">
            <v>0</v>
          </cell>
          <cell r="AT287">
            <v>0</v>
          </cell>
          <cell r="AV287">
            <v>71554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71554</v>
          </cell>
          <cell r="BK287">
            <v>71554</v>
          </cell>
          <cell r="BL287">
            <v>0</v>
          </cell>
          <cell r="BN287">
            <v>0</v>
          </cell>
          <cell r="BO287">
            <v>0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T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T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3575.7993224636107</v>
          </cell>
          <cell r="E290">
            <v>39353753</v>
          </cell>
          <cell r="F290">
            <v>3193179</v>
          </cell>
          <cell r="G290">
            <v>42546932</v>
          </cell>
          <cell r="I290">
            <v>6811113.25</v>
          </cell>
          <cell r="J290" t="str">
            <v/>
          </cell>
          <cell r="K290">
            <v>3193179</v>
          </cell>
          <cell r="L290">
            <v>10004292.25</v>
          </cell>
          <cell r="N290">
            <v>32542639.75</v>
          </cell>
          <cell r="P290">
            <v>0</v>
          </cell>
          <cell r="Q290">
            <v>6811113.25</v>
          </cell>
          <cell r="R290">
            <v>3193179</v>
          </cell>
          <cell r="S290">
            <v>10004292.25</v>
          </cell>
          <cell r="V290">
            <v>0</v>
          </cell>
          <cell r="W290">
            <v>281</v>
          </cell>
          <cell r="X290">
            <v>3575.7993224636107</v>
          </cell>
          <cell r="Y290">
            <v>39353753</v>
          </cell>
          <cell r="Z290">
            <v>0</v>
          </cell>
          <cell r="AA290">
            <v>39353753</v>
          </cell>
          <cell r="AB290">
            <v>3193179</v>
          </cell>
          <cell r="AC290">
            <v>42546932</v>
          </cell>
          <cell r="AD290">
            <v>0</v>
          </cell>
          <cell r="AE290">
            <v>0</v>
          </cell>
          <cell r="AF290">
            <v>0</v>
          </cell>
          <cell r="AG290">
            <v>42546932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39353753</v>
          </cell>
          <cell r="AM290">
            <v>35763304</v>
          </cell>
          <cell r="AN290">
            <v>3590449</v>
          </cell>
          <cell r="AO290">
            <v>2410621</v>
          </cell>
          <cell r="AP290">
            <v>810043.25</v>
          </cell>
          <cell r="AT290">
            <v>0</v>
          </cell>
          <cell r="AV290">
            <v>6811113.25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3590449</v>
          </cell>
          <cell r="BK290">
            <v>3590449</v>
          </cell>
          <cell r="BL290">
            <v>0</v>
          </cell>
          <cell r="BN290">
            <v>0</v>
          </cell>
          <cell r="BO290">
            <v>0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T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T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66.56554172660168</v>
          </cell>
          <cell r="E293">
            <v>754901</v>
          </cell>
          <cell r="F293">
            <v>59442</v>
          </cell>
          <cell r="G293">
            <v>814343</v>
          </cell>
          <cell r="I293">
            <v>1807</v>
          </cell>
          <cell r="J293" t="str">
            <v/>
          </cell>
          <cell r="K293">
            <v>59442</v>
          </cell>
          <cell r="L293">
            <v>61249</v>
          </cell>
          <cell r="N293">
            <v>753094</v>
          </cell>
          <cell r="P293">
            <v>0</v>
          </cell>
          <cell r="Q293">
            <v>1807</v>
          </cell>
          <cell r="R293">
            <v>59442</v>
          </cell>
          <cell r="S293">
            <v>61249</v>
          </cell>
          <cell r="V293">
            <v>0</v>
          </cell>
          <cell r="W293">
            <v>284</v>
          </cell>
          <cell r="X293">
            <v>66.56554172660168</v>
          </cell>
          <cell r="Y293">
            <v>754901</v>
          </cell>
          <cell r="Z293">
            <v>0</v>
          </cell>
          <cell r="AA293">
            <v>754901</v>
          </cell>
          <cell r="AB293">
            <v>59442</v>
          </cell>
          <cell r="AC293">
            <v>814343</v>
          </cell>
          <cell r="AD293">
            <v>0</v>
          </cell>
          <cell r="AE293">
            <v>0</v>
          </cell>
          <cell r="AF293">
            <v>0</v>
          </cell>
          <cell r="AG293">
            <v>814343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754901</v>
          </cell>
          <cell r="AM293">
            <v>753094</v>
          </cell>
          <cell r="AN293">
            <v>1807</v>
          </cell>
          <cell r="AO293">
            <v>0</v>
          </cell>
          <cell r="AP293">
            <v>0</v>
          </cell>
          <cell r="AT293">
            <v>0</v>
          </cell>
          <cell r="AV293">
            <v>1807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1807</v>
          </cell>
          <cell r="BK293">
            <v>1807</v>
          </cell>
          <cell r="BL293">
            <v>0</v>
          </cell>
          <cell r="BN293">
            <v>0</v>
          </cell>
          <cell r="BO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89.059759475261515</v>
          </cell>
          <cell r="E294">
            <v>1095865</v>
          </cell>
          <cell r="F294">
            <v>79527</v>
          </cell>
          <cell r="G294">
            <v>1175392</v>
          </cell>
          <cell r="I294">
            <v>21255</v>
          </cell>
          <cell r="J294" t="str">
            <v/>
          </cell>
          <cell r="K294">
            <v>79527</v>
          </cell>
          <cell r="L294">
            <v>100782</v>
          </cell>
          <cell r="N294">
            <v>1074610</v>
          </cell>
          <cell r="P294">
            <v>0</v>
          </cell>
          <cell r="Q294">
            <v>21255</v>
          </cell>
          <cell r="R294">
            <v>79527</v>
          </cell>
          <cell r="S294">
            <v>100782</v>
          </cell>
          <cell r="V294">
            <v>0</v>
          </cell>
          <cell r="W294">
            <v>285</v>
          </cell>
          <cell r="X294">
            <v>89.059759475261515</v>
          </cell>
          <cell r="Y294">
            <v>1095865</v>
          </cell>
          <cell r="Z294">
            <v>0</v>
          </cell>
          <cell r="AA294">
            <v>1095865</v>
          </cell>
          <cell r="AB294">
            <v>79527</v>
          </cell>
          <cell r="AC294">
            <v>1175392</v>
          </cell>
          <cell r="AD294">
            <v>0</v>
          </cell>
          <cell r="AE294">
            <v>0</v>
          </cell>
          <cell r="AF294">
            <v>0</v>
          </cell>
          <cell r="AG294">
            <v>1175392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1095865</v>
          </cell>
          <cell r="AM294">
            <v>1074610</v>
          </cell>
          <cell r="AN294">
            <v>21255</v>
          </cell>
          <cell r="AO294">
            <v>0</v>
          </cell>
          <cell r="AP294">
            <v>0</v>
          </cell>
          <cell r="AT294">
            <v>0</v>
          </cell>
          <cell r="AV294">
            <v>21255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21255</v>
          </cell>
          <cell r="BK294">
            <v>21255</v>
          </cell>
          <cell r="BL294">
            <v>0</v>
          </cell>
          <cell r="BN294">
            <v>0</v>
          </cell>
          <cell r="BO294">
            <v>0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T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T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2.955223880597015</v>
          </cell>
          <cell r="E297">
            <v>37776</v>
          </cell>
          <cell r="F297">
            <v>2640</v>
          </cell>
          <cell r="G297">
            <v>40416</v>
          </cell>
          <cell r="I297">
            <v>0</v>
          </cell>
          <cell r="J297" t="str">
            <v/>
          </cell>
          <cell r="K297">
            <v>2640</v>
          </cell>
          <cell r="L297">
            <v>2640</v>
          </cell>
          <cell r="N297">
            <v>37776</v>
          </cell>
          <cell r="P297">
            <v>0</v>
          </cell>
          <cell r="Q297">
            <v>0</v>
          </cell>
          <cell r="R297">
            <v>2640</v>
          </cell>
          <cell r="S297">
            <v>2640</v>
          </cell>
          <cell r="V297">
            <v>0</v>
          </cell>
          <cell r="W297">
            <v>288</v>
          </cell>
          <cell r="X297">
            <v>2.955223880597015</v>
          </cell>
          <cell r="Y297">
            <v>37776</v>
          </cell>
          <cell r="Z297">
            <v>0</v>
          </cell>
          <cell r="AA297">
            <v>37776</v>
          </cell>
          <cell r="AB297">
            <v>2640</v>
          </cell>
          <cell r="AC297">
            <v>40416</v>
          </cell>
          <cell r="AD297">
            <v>0</v>
          </cell>
          <cell r="AE297">
            <v>0</v>
          </cell>
          <cell r="AF297">
            <v>0</v>
          </cell>
          <cell r="AG297">
            <v>40416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37776</v>
          </cell>
          <cell r="AM297">
            <v>38055</v>
          </cell>
          <cell r="AN297">
            <v>0</v>
          </cell>
          <cell r="AO297">
            <v>0</v>
          </cell>
          <cell r="AP297">
            <v>0</v>
          </cell>
          <cell r="AT297">
            <v>0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 t="str">
            <v/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T298">
            <v>0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 t="str">
            <v/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T299">
            <v>0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22.581672907613122</v>
          </cell>
          <cell r="E300">
            <v>317610</v>
          </cell>
          <cell r="F300">
            <v>20165</v>
          </cell>
          <cell r="G300">
            <v>337775</v>
          </cell>
          <cell r="I300">
            <v>60208</v>
          </cell>
          <cell r="J300" t="str">
            <v/>
          </cell>
          <cell r="K300">
            <v>20165</v>
          </cell>
          <cell r="L300">
            <v>80373</v>
          </cell>
          <cell r="N300">
            <v>257402</v>
          </cell>
          <cell r="P300">
            <v>0</v>
          </cell>
          <cell r="Q300">
            <v>60208</v>
          </cell>
          <cell r="R300">
            <v>20165</v>
          </cell>
          <cell r="S300">
            <v>80373</v>
          </cell>
          <cell r="V300">
            <v>0</v>
          </cell>
          <cell r="W300">
            <v>291</v>
          </cell>
          <cell r="X300">
            <v>22.581672907613122</v>
          </cell>
          <cell r="Y300">
            <v>317610</v>
          </cell>
          <cell r="Z300">
            <v>0</v>
          </cell>
          <cell r="AA300">
            <v>317610</v>
          </cell>
          <cell r="AB300">
            <v>20165</v>
          </cell>
          <cell r="AC300">
            <v>337775</v>
          </cell>
          <cell r="AD300">
            <v>0</v>
          </cell>
          <cell r="AE300">
            <v>0</v>
          </cell>
          <cell r="AF300">
            <v>0</v>
          </cell>
          <cell r="AG300">
            <v>337775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317610</v>
          </cell>
          <cell r="AM300">
            <v>257402</v>
          </cell>
          <cell r="AN300">
            <v>60208</v>
          </cell>
          <cell r="AO300">
            <v>0</v>
          </cell>
          <cell r="AP300">
            <v>0</v>
          </cell>
          <cell r="AT300">
            <v>0</v>
          </cell>
          <cell r="AV300">
            <v>60208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60208</v>
          </cell>
          <cell r="BK300">
            <v>60208</v>
          </cell>
          <cell r="BL300">
            <v>0</v>
          </cell>
          <cell r="BN300">
            <v>0</v>
          </cell>
          <cell r="BO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7.6264591439688738</v>
          </cell>
          <cell r="E301">
            <v>77916</v>
          </cell>
          <cell r="F301">
            <v>6816</v>
          </cell>
          <cell r="G301">
            <v>84732</v>
          </cell>
          <cell r="I301">
            <v>5186</v>
          </cell>
          <cell r="J301" t="str">
            <v/>
          </cell>
          <cell r="K301">
            <v>6816</v>
          </cell>
          <cell r="L301">
            <v>12002</v>
          </cell>
          <cell r="N301">
            <v>72730</v>
          </cell>
          <cell r="P301">
            <v>0</v>
          </cell>
          <cell r="Q301">
            <v>5186</v>
          </cell>
          <cell r="R301">
            <v>6816</v>
          </cell>
          <cell r="S301">
            <v>12002</v>
          </cell>
          <cell r="V301">
            <v>0</v>
          </cell>
          <cell r="W301">
            <v>292</v>
          </cell>
          <cell r="X301">
            <v>7.6264591439688738</v>
          </cell>
          <cell r="Y301">
            <v>77916</v>
          </cell>
          <cell r="Z301">
            <v>0</v>
          </cell>
          <cell r="AA301">
            <v>77916</v>
          </cell>
          <cell r="AB301">
            <v>6816</v>
          </cell>
          <cell r="AC301">
            <v>84732</v>
          </cell>
          <cell r="AD301">
            <v>0</v>
          </cell>
          <cell r="AE301">
            <v>0</v>
          </cell>
          <cell r="AF301">
            <v>0</v>
          </cell>
          <cell r="AG301">
            <v>84732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77916</v>
          </cell>
          <cell r="AM301">
            <v>72730</v>
          </cell>
          <cell r="AN301">
            <v>5186</v>
          </cell>
          <cell r="AO301">
            <v>0</v>
          </cell>
          <cell r="AP301">
            <v>0</v>
          </cell>
          <cell r="AT301">
            <v>0</v>
          </cell>
          <cell r="AV301">
            <v>5186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5186</v>
          </cell>
          <cell r="BK301">
            <v>5186</v>
          </cell>
          <cell r="BL301">
            <v>0</v>
          </cell>
          <cell r="BN301">
            <v>0</v>
          </cell>
          <cell r="BO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27.246109102634954</v>
          </cell>
          <cell r="E302">
            <v>292585</v>
          </cell>
          <cell r="F302">
            <v>24327</v>
          </cell>
          <cell r="G302">
            <v>316912</v>
          </cell>
          <cell r="I302">
            <v>184371</v>
          </cell>
          <cell r="J302" t="str">
            <v/>
          </cell>
          <cell r="K302">
            <v>24327</v>
          </cell>
          <cell r="L302">
            <v>208698</v>
          </cell>
          <cell r="N302">
            <v>108214</v>
          </cell>
          <cell r="P302">
            <v>0</v>
          </cell>
          <cell r="Q302">
            <v>184371</v>
          </cell>
          <cell r="R302">
            <v>24327</v>
          </cell>
          <cell r="S302">
            <v>208698</v>
          </cell>
          <cell r="V302">
            <v>0</v>
          </cell>
          <cell r="W302">
            <v>293</v>
          </cell>
          <cell r="X302">
            <v>27.246109102634954</v>
          </cell>
          <cell r="Y302">
            <v>292585</v>
          </cell>
          <cell r="Z302">
            <v>0</v>
          </cell>
          <cell r="AA302">
            <v>292585</v>
          </cell>
          <cell r="AB302">
            <v>24327</v>
          </cell>
          <cell r="AC302">
            <v>316912</v>
          </cell>
          <cell r="AD302">
            <v>0</v>
          </cell>
          <cell r="AE302">
            <v>0</v>
          </cell>
          <cell r="AF302">
            <v>0</v>
          </cell>
          <cell r="AG302">
            <v>316912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292585</v>
          </cell>
          <cell r="AM302">
            <v>108214</v>
          </cell>
          <cell r="AN302">
            <v>184371</v>
          </cell>
          <cell r="AO302">
            <v>0</v>
          </cell>
          <cell r="AP302">
            <v>0</v>
          </cell>
          <cell r="AT302">
            <v>0</v>
          </cell>
          <cell r="AV302">
            <v>184371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184371</v>
          </cell>
          <cell r="BK302">
            <v>184371</v>
          </cell>
          <cell r="BL302">
            <v>0</v>
          </cell>
          <cell r="BN302">
            <v>0</v>
          </cell>
          <cell r="BO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T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85.227725733458641</v>
          </cell>
          <cell r="E304">
            <v>1031548</v>
          </cell>
          <cell r="F304">
            <v>76100</v>
          </cell>
          <cell r="G304">
            <v>1107648</v>
          </cell>
          <cell r="I304">
            <v>0</v>
          </cell>
          <cell r="J304" t="str">
            <v/>
          </cell>
          <cell r="K304">
            <v>76100</v>
          </cell>
          <cell r="L304">
            <v>76100</v>
          </cell>
          <cell r="N304">
            <v>1031548</v>
          </cell>
          <cell r="P304">
            <v>0</v>
          </cell>
          <cell r="Q304">
            <v>0</v>
          </cell>
          <cell r="R304">
            <v>76100</v>
          </cell>
          <cell r="S304">
            <v>76100</v>
          </cell>
          <cell r="V304">
            <v>0</v>
          </cell>
          <cell r="W304">
            <v>295</v>
          </cell>
          <cell r="X304">
            <v>85.227725733458641</v>
          </cell>
          <cell r="Y304">
            <v>1031548</v>
          </cell>
          <cell r="Z304">
            <v>0</v>
          </cell>
          <cell r="AA304">
            <v>1031548</v>
          </cell>
          <cell r="AB304">
            <v>76100</v>
          </cell>
          <cell r="AC304">
            <v>1107648</v>
          </cell>
          <cell r="AD304">
            <v>0</v>
          </cell>
          <cell r="AE304">
            <v>0</v>
          </cell>
          <cell r="AF304">
            <v>0</v>
          </cell>
          <cell r="AG304">
            <v>1107648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1031548</v>
          </cell>
          <cell r="AM304">
            <v>1054684</v>
          </cell>
          <cell r="AN304">
            <v>0</v>
          </cell>
          <cell r="AO304">
            <v>0</v>
          </cell>
          <cell r="AP304">
            <v>0</v>
          </cell>
          <cell r="AT304">
            <v>0</v>
          </cell>
          <cell r="AV304">
            <v>0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24.269662921348313</v>
          </cell>
          <cell r="E305">
            <v>537624</v>
          </cell>
          <cell r="F305">
            <v>21672</v>
          </cell>
          <cell r="G305">
            <v>559296</v>
          </cell>
          <cell r="I305">
            <v>54384</v>
          </cell>
          <cell r="J305" t="str">
            <v/>
          </cell>
          <cell r="K305">
            <v>21672</v>
          </cell>
          <cell r="L305">
            <v>76056</v>
          </cell>
          <cell r="N305">
            <v>483240</v>
          </cell>
          <cell r="P305">
            <v>0</v>
          </cell>
          <cell r="Q305">
            <v>54384</v>
          </cell>
          <cell r="R305">
            <v>21672</v>
          </cell>
          <cell r="S305">
            <v>76056</v>
          </cell>
          <cell r="V305">
            <v>0</v>
          </cell>
          <cell r="W305">
            <v>296</v>
          </cell>
          <cell r="X305">
            <v>24.269662921348313</v>
          </cell>
          <cell r="Y305">
            <v>537624</v>
          </cell>
          <cell r="Z305">
            <v>0</v>
          </cell>
          <cell r="AA305">
            <v>537624</v>
          </cell>
          <cell r="AB305">
            <v>21672</v>
          </cell>
          <cell r="AC305">
            <v>559296</v>
          </cell>
          <cell r="AD305">
            <v>0</v>
          </cell>
          <cell r="AE305">
            <v>0</v>
          </cell>
          <cell r="AF305">
            <v>0</v>
          </cell>
          <cell r="AG305">
            <v>559296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537624</v>
          </cell>
          <cell r="AM305">
            <v>483240</v>
          </cell>
          <cell r="AN305">
            <v>54384</v>
          </cell>
          <cell r="AO305">
            <v>0</v>
          </cell>
          <cell r="AP305">
            <v>0</v>
          </cell>
          <cell r="AT305">
            <v>0</v>
          </cell>
          <cell r="AV305">
            <v>54384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54384</v>
          </cell>
          <cell r="BK305">
            <v>54384</v>
          </cell>
          <cell r="BL305">
            <v>0</v>
          </cell>
          <cell r="BN305">
            <v>0</v>
          </cell>
          <cell r="BO305">
            <v>0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T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 t="str">
            <v/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T307">
            <v>0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T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118797</v>
          </cell>
          <cell r="F309">
            <v>3573</v>
          </cell>
          <cell r="G309">
            <v>122370</v>
          </cell>
          <cell r="I309">
            <v>3725</v>
          </cell>
          <cell r="J309" t="str">
            <v/>
          </cell>
          <cell r="K309">
            <v>3573</v>
          </cell>
          <cell r="L309">
            <v>7298</v>
          </cell>
          <cell r="N309">
            <v>115072</v>
          </cell>
          <cell r="P309">
            <v>0</v>
          </cell>
          <cell r="Q309">
            <v>3725</v>
          </cell>
          <cell r="R309">
            <v>3573</v>
          </cell>
          <cell r="S309">
            <v>7298</v>
          </cell>
          <cell r="V309">
            <v>0</v>
          </cell>
          <cell r="W309">
            <v>300</v>
          </cell>
          <cell r="X309">
            <v>4</v>
          </cell>
          <cell r="Y309">
            <v>118797</v>
          </cell>
          <cell r="Z309">
            <v>0</v>
          </cell>
          <cell r="AA309">
            <v>118797</v>
          </cell>
          <cell r="AB309">
            <v>3573</v>
          </cell>
          <cell r="AC309">
            <v>122370</v>
          </cell>
          <cell r="AD309">
            <v>0</v>
          </cell>
          <cell r="AE309">
            <v>0</v>
          </cell>
          <cell r="AF309">
            <v>0</v>
          </cell>
          <cell r="AG309">
            <v>122370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118797</v>
          </cell>
          <cell r="AM309">
            <v>115072</v>
          </cell>
          <cell r="AN309">
            <v>3725</v>
          </cell>
          <cell r="AO309">
            <v>0</v>
          </cell>
          <cell r="AP309">
            <v>0</v>
          </cell>
          <cell r="AT309">
            <v>0</v>
          </cell>
          <cell r="AV309">
            <v>3725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3725</v>
          </cell>
          <cell r="BK309">
            <v>3725</v>
          </cell>
          <cell r="BL309">
            <v>0</v>
          </cell>
          <cell r="BN309">
            <v>0</v>
          </cell>
          <cell r="BO309">
            <v>0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90.616366305178133</v>
          </cell>
          <cell r="E310">
            <v>1122351</v>
          </cell>
          <cell r="F310">
            <v>80921</v>
          </cell>
          <cell r="G310">
            <v>1203272</v>
          </cell>
          <cell r="I310">
            <v>43362</v>
          </cell>
          <cell r="J310" t="str">
            <v/>
          </cell>
          <cell r="K310">
            <v>80921</v>
          </cell>
          <cell r="L310">
            <v>124283</v>
          </cell>
          <cell r="N310">
            <v>1078989</v>
          </cell>
          <cell r="P310">
            <v>0</v>
          </cell>
          <cell r="Q310">
            <v>43362</v>
          </cell>
          <cell r="R310">
            <v>80921</v>
          </cell>
          <cell r="S310">
            <v>124283</v>
          </cell>
          <cell r="V310">
            <v>0</v>
          </cell>
          <cell r="W310">
            <v>301</v>
          </cell>
          <cell r="X310">
            <v>90.616366305178133</v>
          </cell>
          <cell r="Y310">
            <v>1122351</v>
          </cell>
          <cell r="Z310">
            <v>0</v>
          </cell>
          <cell r="AA310">
            <v>1122351</v>
          </cell>
          <cell r="AB310">
            <v>80921</v>
          </cell>
          <cell r="AC310">
            <v>1203272</v>
          </cell>
          <cell r="AD310">
            <v>0</v>
          </cell>
          <cell r="AE310">
            <v>0</v>
          </cell>
          <cell r="AF310">
            <v>0</v>
          </cell>
          <cell r="AG310">
            <v>1203272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1122351</v>
          </cell>
          <cell r="AM310">
            <v>1078989</v>
          </cell>
          <cell r="AN310">
            <v>43362</v>
          </cell>
          <cell r="AO310">
            <v>0</v>
          </cell>
          <cell r="AP310">
            <v>0</v>
          </cell>
          <cell r="AT310">
            <v>0</v>
          </cell>
          <cell r="AV310">
            <v>43362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43362</v>
          </cell>
          <cell r="BK310">
            <v>43362</v>
          </cell>
          <cell r="BL310">
            <v>0</v>
          </cell>
          <cell r="BN310">
            <v>0</v>
          </cell>
          <cell r="BO310">
            <v>0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T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T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1.9618188129121834</v>
          </cell>
          <cell r="E313">
            <v>28564</v>
          </cell>
          <cell r="F313">
            <v>1754</v>
          </cell>
          <cell r="G313">
            <v>30318</v>
          </cell>
          <cell r="I313">
            <v>3742</v>
          </cell>
          <cell r="J313" t="str">
            <v/>
          </cell>
          <cell r="K313">
            <v>1754</v>
          </cell>
          <cell r="L313">
            <v>5496</v>
          </cell>
          <cell r="N313">
            <v>24822</v>
          </cell>
          <cell r="P313">
            <v>0</v>
          </cell>
          <cell r="Q313">
            <v>3742</v>
          </cell>
          <cell r="R313">
            <v>1754</v>
          </cell>
          <cell r="S313">
            <v>5496</v>
          </cell>
          <cell r="V313">
            <v>0</v>
          </cell>
          <cell r="W313">
            <v>304</v>
          </cell>
          <cell r="X313">
            <v>1.9618188129121834</v>
          </cell>
          <cell r="Y313">
            <v>28564</v>
          </cell>
          <cell r="Z313">
            <v>0</v>
          </cell>
          <cell r="AA313">
            <v>28564</v>
          </cell>
          <cell r="AB313">
            <v>1754</v>
          </cell>
          <cell r="AC313">
            <v>30318</v>
          </cell>
          <cell r="AD313">
            <v>0</v>
          </cell>
          <cell r="AE313">
            <v>0</v>
          </cell>
          <cell r="AF313">
            <v>0</v>
          </cell>
          <cell r="AG313">
            <v>30318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28564</v>
          </cell>
          <cell r="AM313">
            <v>24822</v>
          </cell>
          <cell r="AN313">
            <v>3742</v>
          </cell>
          <cell r="AO313">
            <v>0</v>
          </cell>
          <cell r="AP313">
            <v>0</v>
          </cell>
          <cell r="AT313">
            <v>0</v>
          </cell>
          <cell r="AV313">
            <v>3742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3742</v>
          </cell>
          <cell r="BK313">
            <v>3742</v>
          </cell>
          <cell r="BL313">
            <v>0</v>
          </cell>
          <cell r="BN313">
            <v>0</v>
          </cell>
          <cell r="BO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47.317662860980505</v>
          </cell>
          <cell r="E314">
            <v>559138</v>
          </cell>
          <cell r="F314">
            <v>42258</v>
          </cell>
          <cell r="G314">
            <v>601396</v>
          </cell>
          <cell r="I314">
            <v>13691</v>
          </cell>
          <cell r="J314" t="str">
            <v/>
          </cell>
          <cell r="K314">
            <v>42258</v>
          </cell>
          <cell r="L314">
            <v>55949</v>
          </cell>
          <cell r="N314">
            <v>545447</v>
          </cell>
          <cell r="P314">
            <v>0</v>
          </cell>
          <cell r="Q314">
            <v>13691</v>
          </cell>
          <cell r="R314">
            <v>42258</v>
          </cell>
          <cell r="S314">
            <v>55949</v>
          </cell>
          <cell r="V314">
            <v>0</v>
          </cell>
          <cell r="W314">
            <v>305</v>
          </cell>
          <cell r="X314">
            <v>47.317662860980505</v>
          </cell>
          <cell r="Y314">
            <v>559138</v>
          </cell>
          <cell r="Z314">
            <v>0</v>
          </cell>
          <cell r="AA314">
            <v>559138</v>
          </cell>
          <cell r="AB314">
            <v>42258</v>
          </cell>
          <cell r="AC314">
            <v>601396</v>
          </cell>
          <cell r="AD314">
            <v>0</v>
          </cell>
          <cell r="AE314">
            <v>0</v>
          </cell>
          <cell r="AF314">
            <v>0</v>
          </cell>
          <cell r="AG314">
            <v>601396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559138</v>
          </cell>
          <cell r="AM314">
            <v>545447</v>
          </cell>
          <cell r="AN314">
            <v>13691</v>
          </cell>
          <cell r="AO314">
            <v>0</v>
          </cell>
          <cell r="AP314">
            <v>0</v>
          </cell>
          <cell r="AT314">
            <v>0</v>
          </cell>
          <cell r="AV314">
            <v>13691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13691</v>
          </cell>
          <cell r="BK314">
            <v>13691</v>
          </cell>
          <cell r="BL314">
            <v>0</v>
          </cell>
          <cell r="BN314">
            <v>0</v>
          </cell>
          <cell r="BO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T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21.917840182951497</v>
          </cell>
          <cell r="E316">
            <v>255793</v>
          </cell>
          <cell r="F316">
            <v>19569</v>
          </cell>
          <cell r="G316">
            <v>275362</v>
          </cell>
          <cell r="I316">
            <v>29354</v>
          </cell>
          <cell r="J316" t="str">
            <v/>
          </cell>
          <cell r="K316">
            <v>19569</v>
          </cell>
          <cell r="L316">
            <v>48923</v>
          </cell>
          <cell r="N316">
            <v>226439</v>
          </cell>
          <cell r="P316">
            <v>0</v>
          </cell>
          <cell r="Q316">
            <v>29354</v>
          </cell>
          <cell r="R316">
            <v>19569</v>
          </cell>
          <cell r="S316">
            <v>48923</v>
          </cell>
          <cell r="V316">
            <v>0</v>
          </cell>
          <cell r="W316">
            <v>307</v>
          </cell>
          <cell r="X316">
            <v>21.917840182951497</v>
          </cell>
          <cell r="Y316">
            <v>255793</v>
          </cell>
          <cell r="Z316">
            <v>0</v>
          </cell>
          <cell r="AA316">
            <v>255793</v>
          </cell>
          <cell r="AB316">
            <v>19569</v>
          </cell>
          <cell r="AC316">
            <v>275362</v>
          </cell>
          <cell r="AD316">
            <v>0</v>
          </cell>
          <cell r="AE316">
            <v>0</v>
          </cell>
          <cell r="AF316">
            <v>0</v>
          </cell>
          <cell r="AG316">
            <v>275362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255793</v>
          </cell>
          <cell r="AM316">
            <v>226439</v>
          </cell>
          <cell r="AN316">
            <v>29354</v>
          </cell>
          <cell r="AO316">
            <v>0</v>
          </cell>
          <cell r="AP316">
            <v>0</v>
          </cell>
          <cell r="AT316">
            <v>0</v>
          </cell>
          <cell r="AV316">
            <v>29354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29354</v>
          </cell>
          <cell r="BK316">
            <v>29354</v>
          </cell>
          <cell r="BL316">
            <v>0</v>
          </cell>
          <cell r="BN316">
            <v>0</v>
          </cell>
          <cell r="BO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22.571743741868627</v>
          </cell>
          <cell r="E317">
            <v>387775</v>
          </cell>
          <cell r="F317">
            <v>20169</v>
          </cell>
          <cell r="G317">
            <v>407944</v>
          </cell>
          <cell r="I317">
            <v>41370</v>
          </cell>
          <cell r="J317" t="str">
            <v/>
          </cell>
          <cell r="K317">
            <v>20169</v>
          </cell>
          <cell r="L317">
            <v>61539</v>
          </cell>
          <cell r="N317">
            <v>346405</v>
          </cell>
          <cell r="P317">
            <v>0</v>
          </cell>
          <cell r="Q317">
            <v>41370</v>
          </cell>
          <cell r="R317">
            <v>20169</v>
          </cell>
          <cell r="S317">
            <v>61539</v>
          </cell>
          <cell r="V317">
            <v>0</v>
          </cell>
          <cell r="W317">
            <v>308</v>
          </cell>
          <cell r="X317">
            <v>22.571743741868627</v>
          </cell>
          <cell r="Y317">
            <v>387775</v>
          </cell>
          <cell r="Z317">
            <v>0</v>
          </cell>
          <cell r="AA317">
            <v>387775</v>
          </cell>
          <cell r="AB317">
            <v>20169</v>
          </cell>
          <cell r="AC317">
            <v>407944</v>
          </cell>
          <cell r="AD317">
            <v>0</v>
          </cell>
          <cell r="AE317">
            <v>0</v>
          </cell>
          <cell r="AF317">
            <v>0</v>
          </cell>
          <cell r="AG317">
            <v>407944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387775</v>
          </cell>
          <cell r="AM317">
            <v>346405</v>
          </cell>
          <cell r="AN317">
            <v>41370</v>
          </cell>
          <cell r="AO317">
            <v>0</v>
          </cell>
          <cell r="AP317">
            <v>0</v>
          </cell>
          <cell r="AT317">
            <v>0</v>
          </cell>
          <cell r="AV317">
            <v>41370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41370</v>
          </cell>
          <cell r="BK317">
            <v>41370</v>
          </cell>
          <cell r="BL317">
            <v>0</v>
          </cell>
          <cell r="BN317">
            <v>0</v>
          </cell>
          <cell r="BO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3.9702233250620358</v>
          </cell>
          <cell r="E318">
            <v>45031</v>
          </cell>
          <cell r="F318">
            <v>3542</v>
          </cell>
          <cell r="G318">
            <v>48573</v>
          </cell>
          <cell r="I318">
            <v>2683</v>
          </cell>
          <cell r="J318" t="str">
            <v/>
          </cell>
          <cell r="K318">
            <v>3542</v>
          </cell>
          <cell r="L318">
            <v>6225</v>
          </cell>
          <cell r="N318">
            <v>42348</v>
          </cell>
          <cell r="P318">
            <v>0</v>
          </cell>
          <cell r="Q318">
            <v>2683</v>
          </cell>
          <cell r="R318">
            <v>3542</v>
          </cell>
          <cell r="S318">
            <v>6225</v>
          </cell>
          <cell r="V318">
            <v>0</v>
          </cell>
          <cell r="W318">
            <v>309</v>
          </cell>
          <cell r="X318">
            <v>3.9702233250620358</v>
          </cell>
          <cell r="Y318">
            <v>45031</v>
          </cell>
          <cell r="Z318">
            <v>0</v>
          </cell>
          <cell r="AA318">
            <v>45031</v>
          </cell>
          <cell r="AB318">
            <v>3542</v>
          </cell>
          <cell r="AC318">
            <v>48573</v>
          </cell>
          <cell r="AD318">
            <v>0</v>
          </cell>
          <cell r="AE318">
            <v>0</v>
          </cell>
          <cell r="AF318">
            <v>0</v>
          </cell>
          <cell r="AG318">
            <v>48573</v>
          </cell>
          <cell r="AI318">
            <v>309</v>
          </cell>
          <cell r="AJ318">
            <v>309</v>
          </cell>
          <cell r="AK318" t="str">
            <v>WARE</v>
          </cell>
          <cell r="AL318">
            <v>45031</v>
          </cell>
          <cell r="AM318">
            <v>42348</v>
          </cell>
          <cell r="AN318">
            <v>2683</v>
          </cell>
          <cell r="AO318">
            <v>0</v>
          </cell>
          <cell r="AP318">
            <v>0</v>
          </cell>
          <cell r="AT318">
            <v>0</v>
          </cell>
          <cell r="AV318">
            <v>2683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2683</v>
          </cell>
          <cell r="BK318">
            <v>2683</v>
          </cell>
          <cell r="BL318">
            <v>0</v>
          </cell>
          <cell r="BN318">
            <v>0</v>
          </cell>
          <cell r="BO318">
            <v>0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51.934741103686036</v>
          </cell>
          <cell r="E319">
            <v>624984</v>
          </cell>
          <cell r="F319">
            <v>46380</v>
          </cell>
          <cell r="G319">
            <v>671364</v>
          </cell>
          <cell r="I319">
            <v>72217</v>
          </cell>
          <cell r="J319" t="str">
            <v/>
          </cell>
          <cell r="K319">
            <v>46380</v>
          </cell>
          <cell r="L319">
            <v>118597</v>
          </cell>
          <cell r="N319">
            <v>552767</v>
          </cell>
          <cell r="P319">
            <v>0</v>
          </cell>
          <cell r="Q319">
            <v>72217</v>
          </cell>
          <cell r="R319">
            <v>46380</v>
          </cell>
          <cell r="S319">
            <v>118597</v>
          </cell>
          <cell r="V319">
            <v>0</v>
          </cell>
          <cell r="W319">
            <v>310</v>
          </cell>
          <cell r="X319">
            <v>51.934741103686036</v>
          </cell>
          <cell r="Y319">
            <v>624984</v>
          </cell>
          <cell r="Z319">
            <v>0</v>
          </cell>
          <cell r="AA319">
            <v>624984</v>
          </cell>
          <cell r="AB319">
            <v>46380</v>
          </cell>
          <cell r="AC319">
            <v>671364</v>
          </cell>
          <cell r="AD319">
            <v>0</v>
          </cell>
          <cell r="AE319">
            <v>0</v>
          </cell>
          <cell r="AF319">
            <v>0</v>
          </cell>
          <cell r="AG319">
            <v>671364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624984</v>
          </cell>
          <cell r="AM319">
            <v>552767</v>
          </cell>
          <cell r="AN319">
            <v>72217</v>
          </cell>
          <cell r="AO319">
            <v>0</v>
          </cell>
          <cell r="AP319">
            <v>0</v>
          </cell>
          <cell r="AT319">
            <v>0</v>
          </cell>
          <cell r="AV319">
            <v>72217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72217</v>
          </cell>
          <cell r="BK319">
            <v>72217</v>
          </cell>
          <cell r="BL319">
            <v>0</v>
          </cell>
          <cell r="BN319">
            <v>0</v>
          </cell>
          <cell r="BO319">
            <v>0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T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T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T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11.993344961089738</v>
          </cell>
          <cell r="E323">
            <v>211402</v>
          </cell>
          <cell r="F323">
            <v>10701</v>
          </cell>
          <cell r="G323">
            <v>222103</v>
          </cell>
          <cell r="I323">
            <v>0</v>
          </cell>
          <cell r="J323" t="str">
            <v/>
          </cell>
          <cell r="K323">
            <v>10701</v>
          </cell>
          <cell r="L323">
            <v>10701</v>
          </cell>
          <cell r="N323">
            <v>211402</v>
          </cell>
          <cell r="P323">
            <v>0</v>
          </cell>
          <cell r="Q323">
            <v>0</v>
          </cell>
          <cell r="R323">
            <v>10701</v>
          </cell>
          <cell r="S323">
            <v>10701</v>
          </cell>
          <cell r="V323">
            <v>0</v>
          </cell>
          <cell r="W323">
            <v>314</v>
          </cell>
          <cell r="X323">
            <v>11.993344961089738</v>
          </cell>
          <cell r="Y323">
            <v>211402</v>
          </cell>
          <cell r="Z323">
            <v>0</v>
          </cell>
          <cell r="AA323">
            <v>211402</v>
          </cell>
          <cell r="AB323">
            <v>10701</v>
          </cell>
          <cell r="AC323">
            <v>222103</v>
          </cell>
          <cell r="AD323">
            <v>0</v>
          </cell>
          <cell r="AE323">
            <v>0</v>
          </cell>
          <cell r="AF323">
            <v>0</v>
          </cell>
          <cell r="AG323">
            <v>222103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211402</v>
          </cell>
          <cell r="AM323">
            <v>222731</v>
          </cell>
          <cell r="AN323">
            <v>0</v>
          </cell>
          <cell r="AO323">
            <v>0</v>
          </cell>
          <cell r="AP323">
            <v>0</v>
          </cell>
          <cell r="AT323">
            <v>0</v>
          </cell>
          <cell r="AV323">
            <v>0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0.9850746268656716</v>
          </cell>
          <cell r="E324">
            <v>13614</v>
          </cell>
          <cell r="F324">
            <v>879</v>
          </cell>
          <cell r="G324">
            <v>14493</v>
          </cell>
          <cell r="I324">
            <v>0</v>
          </cell>
          <cell r="J324" t="str">
            <v/>
          </cell>
          <cell r="K324">
            <v>879</v>
          </cell>
          <cell r="L324">
            <v>879</v>
          </cell>
          <cell r="N324">
            <v>13614</v>
          </cell>
          <cell r="P324">
            <v>0</v>
          </cell>
          <cell r="Q324">
            <v>0</v>
          </cell>
          <cell r="R324">
            <v>879</v>
          </cell>
          <cell r="S324">
            <v>879</v>
          </cell>
          <cell r="V324">
            <v>0</v>
          </cell>
          <cell r="W324">
            <v>315</v>
          </cell>
          <cell r="X324">
            <v>0.9850746268656716</v>
          </cell>
          <cell r="Y324">
            <v>13614</v>
          </cell>
          <cell r="Z324">
            <v>0</v>
          </cell>
          <cell r="AA324">
            <v>13614</v>
          </cell>
          <cell r="AB324">
            <v>879</v>
          </cell>
          <cell r="AC324">
            <v>14493</v>
          </cell>
          <cell r="AD324">
            <v>0</v>
          </cell>
          <cell r="AE324">
            <v>0</v>
          </cell>
          <cell r="AF324">
            <v>0</v>
          </cell>
          <cell r="AG324">
            <v>14493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13614</v>
          </cell>
          <cell r="AM324">
            <v>15531</v>
          </cell>
          <cell r="AN324">
            <v>0</v>
          </cell>
          <cell r="AO324">
            <v>0</v>
          </cell>
          <cell r="AP324">
            <v>0</v>
          </cell>
          <cell r="AT324">
            <v>0</v>
          </cell>
          <cell r="AV324">
            <v>0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8.9652173913043391</v>
          </cell>
          <cell r="E325">
            <v>106826</v>
          </cell>
          <cell r="F325">
            <v>8014</v>
          </cell>
          <cell r="G325">
            <v>114840</v>
          </cell>
          <cell r="I325">
            <v>4684</v>
          </cell>
          <cell r="J325" t="str">
            <v/>
          </cell>
          <cell r="K325">
            <v>8014</v>
          </cell>
          <cell r="L325">
            <v>12698</v>
          </cell>
          <cell r="N325">
            <v>102142</v>
          </cell>
          <cell r="P325">
            <v>0</v>
          </cell>
          <cell r="Q325">
            <v>4684</v>
          </cell>
          <cell r="R325">
            <v>8014</v>
          </cell>
          <cell r="S325">
            <v>12698</v>
          </cell>
          <cell r="V325">
            <v>0</v>
          </cell>
          <cell r="W325">
            <v>316</v>
          </cell>
          <cell r="X325">
            <v>8.9652173913043391</v>
          </cell>
          <cell r="Y325">
            <v>106826</v>
          </cell>
          <cell r="Z325">
            <v>0</v>
          </cell>
          <cell r="AA325">
            <v>106826</v>
          </cell>
          <cell r="AB325">
            <v>8014</v>
          </cell>
          <cell r="AC325">
            <v>114840</v>
          </cell>
          <cell r="AD325">
            <v>0</v>
          </cell>
          <cell r="AE325">
            <v>0</v>
          </cell>
          <cell r="AF325">
            <v>0</v>
          </cell>
          <cell r="AG325">
            <v>114840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106826</v>
          </cell>
          <cell r="AM325">
            <v>102142</v>
          </cell>
          <cell r="AN325">
            <v>4684</v>
          </cell>
          <cell r="AO325">
            <v>0</v>
          </cell>
          <cell r="AP325">
            <v>0</v>
          </cell>
          <cell r="AT325">
            <v>0</v>
          </cell>
          <cell r="AV325">
            <v>4684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4684</v>
          </cell>
          <cell r="BK325">
            <v>4684</v>
          </cell>
          <cell r="BL325">
            <v>0</v>
          </cell>
          <cell r="BN325">
            <v>0</v>
          </cell>
          <cell r="BO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0.97674418604651159</v>
          </cell>
          <cell r="E326">
            <v>16135</v>
          </cell>
          <cell r="F326">
            <v>875</v>
          </cell>
          <cell r="G326">
            <v>17010</v>
          </cell>
          <cell r="I326">
            <v>0</v>
          </cell>
          <cell r="J326" t="str">
            <v/>
          </cell>
          <cell r="K326">
            <v>875</v>
          </cell>
          <cell r="L326">
            <v>875</v>
          </cell>
          <cell r="N326">
            <v>16135</v>
          </cell>
          <cell r="P326">
            <v>0</v>
          </cell>
          <cell r="Q326">
            <v>0</v>
          </cell>
          <cell r="R326">
            <v>875</v>
          </cell>
          <cell r="S326">
            <v>875</v>
          </cell>
          <cell r="V326">
            <v>0</v>
          </cell>
          <cell r="W326">
            <v>317</v>
          </cell>
          <cell r="X326">
            <v>0.97674418604651159</v>
          </cell>
          <cell r="Y326">
            <v>16135</v>
          </cell>
          <cell r="Z326">
            <v>0</v>
          </cell>
          <cell r="AA326">
            <v>16135</v>
          </cell>
          <cell r="AB326">
            <v>875</v>
          </cell>
          <cell r="AC326">
            <v>17010</v>
          </cell>
          <cell r="AD326">
            <v>0</v>
          </cell>
          <cell r="AE326">
            <v>0</v>
          </cell>
          <cell r="AF326">
            <v>0</v>
          </cell>
          <cell r="AG326">
            <v>17010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16135</v>
          </cell>
          <cell r="AM326">
            <v>16185</v>
          </cell>
          <cell r="AN326">
            <v>0</v>
          </cell>
          <cell r="AO326">
            <v>0</v>
          </cell>
          <cell r="AP326">
            <v>0</v>
          </cell>
          <cell r="AT326">
            <v>0</v>
          </cell>
          <cell r="AV326">
            <v>0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T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T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T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5.8687955570982275</v>
          </cell>
          <cell r="E330">
            <v>79052</v>
          </cell>
          <cell r="F330">
            <v>5240</v>
          </cell>
          <cell r="G330">
            <v>84292</v>
          </cell>
          <cell r="I330">
            <v>445</v>
          </cell>
          <cell r="J330" t="str">
            <v/>
          </cell>
          <cell r="K330">
            <v>5240</v>
          </cell>
          <cell r="L330">
            <v>5685</v>
          </cell>
          <cell r="N330">
            <v>78607</v>
          </cell>
          <cell r="P330">
            <v>0</v>
          </cell>
          <cell r="Q330">
            <v>445</v>
          </cell>
          <cell r="R330">
            <v>5240</v>
          </cell>
          <cell r="S330">
            <v>5685</v>
          </cell>
          <cell r="V330">
            <v>0</v>
          </cell>
          <cell r="W330">
            <v>321</v>
          </cell>
          <cell r="X330">
            <v>5.8687955570982275</v>
          </cell>
          <cell r="Y330">
            <v>79052</v>
          </cell>
          <cell r="Z330">
            <v>0</v>
          </cell>
          <cell r="AA330">
            <v>79052</v>
          </cell>
          <cell r="AB330">
            <v>5240</v>
          </cell>
          <cell r="AC330">
            <v>84292</v>
          </cell>
          <cell r="AD330">
            <v>0</v>
          </cell>
          <cell r="AE330">
            <v>0</v>
          </cell>
          <cell r="AF330">
            <v>0</v>
          </cell>
          <cell r="AG330">
            <v>84292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79052</v>
          </cell>
          <cell r="AM330">
            <v>78607</v>
          </cell>
          <cell r="AN330">
            <v>445</v>
          </cell>
          <cell r="AO330">
            <v>0</v>
          </cell>
          <cell r="AP330">
            <v>0</v>
          </cell>
          <cell r="AT330">
            <v>0</v>
          </cell>
          <cell r="AV330">
            <v>445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445</v>
          </cell>
          <cell r="BK330">
            <v>445</v>
          </cell>
          <cell r="BL330">
            <v>0</v>
          </cell>
          <cell r="BN330">
            <v>0</v>
          </cell>
          <cell r="BO330">
            <v>0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21.65366905636181</v>
          </cell>
          <cell r="E331">
            <v>307989</v>
          </cell>
          <cell r="F331">
            <v>19333</v>
          </cell>
          <cell r="G331">
            <v>327322</v>
          </cell>
          <cell r="I331">
            <v>0</v>
          </cell>
          <cell r="J331" t="str">
            <v/>
          </cell>
          <cell r="K331">
            <v>19333</v>
          </cell>
          <cell r="L331">
            <v>19333</v>
          </cell>
          <cell r="N331">
            <v>307989</v>
          </cell>
          <cell r="P331">
            <v>0</v>
          </cell>
          <cell r="Q331">
            <v>0</v>
          </cell>
          <cell r="R331">
            <v>19333</v>
          </cell>
          <cell r="S331">
            <v>19333</v>
          </cell>
          <cell r="V331">
            <v>0</v>
          </cell>
          <cell r="W331">
            <v>322</v>
          </cell>
          <cell r="X331">
            <v>21.65366905636181</v>
          </cell>
          <cell r="Y331">
            <v>307989</v>
          </cell>
          <cell r="Z331">
            <v>0</v>
          </cell>
          <cell r="AA331">
            <v>307989</v>
          </cell>
          <cell r="AB331">
            <v>19333</v>
          </cell>
          <cell r="AC331">
            <v>327322</v>
          </cell>
          <cell r="AD331">
            <v>0</v>
          </cell>
          <cell r="AE331">
            <v>0</v>
          </cell>
          <cell r="AF331">
            <v>0</v>
          </cell>
          <cell r="AG331">
            <v>327322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307989</v>
          </cell>
          <cell r="AM331">
            <v>308249</v>
          </cell>
          <cell r="AN331">
            <v>0</v>
          </cell>
          <cell r="AO331">
            <v>0</v>
          </cell>
          <cell r="AP331">
            <v>0</v>
          </cell>
          <cell r="AT331">
            <v>0</v>
          </cell>
          <cell r="AV331">
            <v>0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1.0358565737051795</v>
          </cell>
          <cell r="E332">
            <v>10686</v>
          </cell>
          <cell r="F332">
            <v>923</v>
          </cell>
          <cell r="G332">
            <v>11609</v>
          </cell>
          <cell r="I332">
            <v>375</v>
          </cell>
          <cell r="J332" t="str">
            <v/>
          </cell>
          <cell r="K332">
            <v>923</v>
          </cell>
          <cell r="L332">
            <v>1298</v>
          </cell>
          <cell r="N332">
            <v>10311</v>
          </cell>
          <cell r="P332">
            <v>0</v>
          </cell>
          <cell r="Q332">
            <v>375</v>
          </cell>
          <cell r="R332">
            <v>923</v>
          </cell>
          <cell r="S332">
            <v>1298</v>
          </cell>
          <cell r="V332">
            <v>0</v>
          </cell>
          <cell r="W332">
            <v>323</v>
          </cell>
          <cell r="X332">
            <v>1.0358565737051795</v>
          </cell>
          <cell r="Y332">
            <v>10686</v>
          </cell>
          <cell r="Z332">
            <v>0</v>
          </cell>
          <cell r="AA332">
            <v>10686</v>
          </cell>
          <cell r="AB332">
            <v>923</v>
          </cell>
          <cell r="AC332">
            <v>11609</v>
          </cell>
          <cell r="AD332">
            <v>0</v>
          </cell>
          <cell r="AE332">
            <v>0</v>
          </cell>
          <cell r="AF332">
            <v>0</v>
          </cell>
          <cell r="AG332">
            <v>11609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10686</v>
          </cell>
          <cell r="AM332">
            <v>10311</v>
          </cell>
          <cell r="AN332">
            <v>375</v>
          </cell>
          <cell r="AO332">
            <v>0</v>
          </cell>
          <cell r="AP332">
            <v>0</v>
          </cell>
          <cell r="AT332">
            <v>0</v>
          </cell>
          <cell r="AV332">
            <v>375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375</v>
          </cell>
          <cell r="BK332">
            <v>375</v>
          </cell>
          <cell r="BL332">
            <v>0</v>
          </cell>
          <cell r="BN332">
            <v>0</v>
          </cell>
          <cell r="BO332">
            <v>0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T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15.977890914788183</v>
          </cell>
          <cell r="E334">
            <v>181109</v>
          </cell>
          <cell r="F334">
            <v>14265</v>
          </cell>
          <cell r="G334">
            <v>195374</v>
          </cell>
          <cell r="I334">
            <v>19062</v>
          </cell>
          <cell r="J334" t="str">
            <v/>
          </cell>
          <cell r="K334">
            <v>14265</v>
          </cell>
          <cell r="L334">
            <v>33327</v>
          </cell>
          <cell r="N334">
            <v>162047</v>
          </cell>
          <cell r="P334">
            <v>0</v>
          </cell>
          <cell r="Q334">
            <v>19062</v>
          </cell>
          <cell r="R334">
            <v>14265</v>
          </cell>
          <cell r="S334">
            <v>33327</v>
          </cell>
          <cell r="V334">
            <v>0</v>
          </cell>
          <cell r="W334">
            <v>325</v>
          </cell>
          <cell r="X334">
            <v>15.977890914788183</v>
          </cell>
          <cell r="Y334">
            <v>181109</v>
          </cell>
          <cell r="Z334">
            <v>0</v>
          </cell>
          <cell r="AA334">
            <v>181109</v>
          </cell>
          <cell r="AB334">
            <v>14265</v>
          </cell>
          <cell r="AC334">
            <v>195374</v>
          </cell>
          <cell r="AD334">
            <v>0</v>
          </cell>
          <cell r="AE334">
            <v>0</v>
          </cell>
          <cell r="AF334">
            <v>0</v>
          </cell>
          <cell r="AG334">
            <v>195374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181109</v>
          </cell>
          <cell r="AM334">
            <v>162047</v>
          </cell>
          <cell r="AN334">
            <v>19062</v>
          </cell>
          <cell r="AO334">
            <v>0</v>
          </cell>
          <cell r="AP334">
            <v>0</v>
          </cell>
          <cell r="AT334">
            <v>0</v>
          </cell>
          <cell r="AV334">
            <v>19062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19062</v>
          </cell>
          <cell r="BK334">
            <v>19062</v>
          </cell>
          <cell r="BL334">
            <v>0</v>
          </cell>
          <cell r="BN334">
            <v>0</v>
          </cell>
          <cell r="BO334">
            <v>0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8.9516782177430887</v>
          </cell>
          <cell r="E335">
            <v>117135</v>
          </cell>
          <cell r="F335">
            <v>7992</v>
          </cell>
          <cell r="G335">
            <v>125127</v>
          </cell>
          <cell r="I335">
            <v>7092</v>
          </cell>
          <cell r="J335" t="str">
            <v/>
          </cell>
          <cell r="K335">
            <v>7992</v>
          </cell>
          <cell r="L335">
            <v>15084</v>
          </cell>
          <cell r="N335">
            <v>110043</v>
          </cell>
          <cell r="P335">
            <v>0</v>
          </cell>
          <cell r="Q335">
            <v>7092</v>
          </cell>
          <cell r="R335">
            <v>7992</v>
          </cell>
          <cell r="S335">
            <v>15084</v>
          </cell>
          <cell r="V335">
            <v>0</v>
          </cell>
          <cell r="W335">
            <v>326</v>
          </cell>
          <cell r="X335">
            <v>8.9516782177430887</v>
          </cell>
          <cell r="Y335">
            <v>117135</v>
          </cell>
          <cell r="Z335">
            <v>0</v>
          </cell>
          <cell r="AA335">
            <v>117135</v>
          </cell>
          <cell r="AB335">
            <v>7992</v>
          </cell>
          <cell r="AC335">
            <v>125127</v>
          </cell>
          <cell r="AD335">
            <v>0</v>
          </cell>
          <cell r="AE335">
            <v>0</v>
          </cell>
          <cell r="AF335">
            <v>0</v>
          </cell>
          <cell r="AG335">
            <v>125127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117135</v>
          </cell>
          <cell r="AM335">
            <v>110043</v>
          </cell>
          <cell r="AN335">
            <v>7092</v>
          </cell>
          <cell r="AO335">
            <v>0</v>
          </cell>
          <cell r="AP335">
            <v>0</v>
          </cell>
          <cell r="AT335">
            <v>0</v>
          </cell>
          <cell r="AV335">
            <v>7092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7092</v>
          </cell>
          <cell r="BK335">
            <v>7092</v>
          </cell>
          <cell r="BL335">
            <v>0</v>
          </cell>
          <cell r="BN335">
            <v>0</v>
          </cell>
          <cell r="BO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6.5163825583780461</v>
          </cell>
          <cell r="E336">
            <v>91455</v>
          </cell>
          <cell r="F336">
            <v>5817</v>
          </cell>
          <cell r="G336">
            <v>97272</v>
          </cell>
          <cell r="I336">
            <v>6483</v>
          </cell>
          <cell r="J336" t="str">
            <v/>
          </cell>
          <cell r="K336">
            <v>5817</v>
          </cell>
          <cell r="L336">
            <v>12300</v>
          </cell>
          <cell r="N336">
            <v>84972</v>
          </cell>
          <cell r="P336">
            <v>0</v>
          </cell>
          <cell r="Q336">
            <v>6483</v>
          </cell>
          <cell r="R336">
            <v>5817</v>
          </cell>
          <cell r="S336">
            <v>12300</v>
          </cell>
          <cell r="V336">
            <v>0</v>
          </cell>
          <cell r="W336">
            <v>327</v>
          </cell>
          <cell r="X336">
            <v>6.5163825583780461</v>
          </cell>
          <cell r="Y336">
            <v>91455</v>
          </cell>
          <cell r="Z336">
            <v>0</v>
          </cell>
          <cell r="AA336">
            <v>91455</v>
          </cell>
          <cell r="AB336">
            <v>5817</v>
          </cell>
          <cell r="AC336">
            <v>97272</v>
          </cell>
          <cell r="AD336">
            <v>0</v>
          </cell>
          <cell r="AE336">
            <v>0</v>
          </cell>
          <cell r="AF336">
            <v>0</v>
          </cell>
          <cell r="AG336">
            <v>97272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91455</v>
          </cell>
          <cell r="AM336">
            <v>84972</v>
          </cell>
          <cell r="AN336">
            <v>6483</v>
          </cell>
          <cell r="AO336">
            <v>0</v>
          </cell>
          <cell r="AP336">
            <v>0</v>
          </cell>
          <cell r="AT336">
            <v>0</v>
          </cell>
          <cell r="AV336">
            <v>6483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6483</v>
          </cell>
          <cell r="BK336">
            <v>6483</v>
          </cell>
          <cell r="BL336">
            <v>0</v>
          </cell>
          <cell r="BN336">
            <v>0</v>
          </cell>
          <cell r="BO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T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T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T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9.0459694242962083</v>
          </cell>
          <cell r="E340">
            <v>95690</v>
          </cell>
          <cell r="F340">
            <v>8074</v>
          </cell>
          <cell r="G340">
            <v>103764</v>
          </cell>
          <cell r="I340">
            <v>3517</v>
          </cell>
          <cell r="J340" t="str">
            <v/>
          </cell>
          <cell r="K340">
            <v>8074</v>
          </cell>
          <cell r="L340">
            <v>11591</v>
          </cell>
          <cell r="N340">
            <v>92173</v>
          </cell>
          <cell r="P340">
            <v>0</v>
          </cell>
          <cell r="Q340">
            <v>3517</v>
          </cell>
          <cell r="R340">
            <v>8074</v>
          </cell>
          <cell r="S340">
            <v>11591</v>
          </cell>
          <cell r="V340">
            <v>0</v>
          </cell>
          <cell r="W340">
            <v>331</v>
          </cell>
          <cell r="X340">
            <v>9.0459694242962083</v>
          </cell>
          <cell r="Y340">
            <v>95690</v>
          </cell>
          <cell r="Z340">
            <v>0</v>
          </cell>
          <cell r="AA340">
            <v>95690</v>
          </cell>
          <cell r="AB340">
            <v>8074</v>
          </cell>
          <cell r="AC340">
            <v>103764</v>
          </cell>
          <cell r="AD340">
            <v>0</v>
          </cell>
          <cell r="AE340">
            <v>0</v>
          </cell>
          <cell r="AF340">
            <v>0</v>
          </cell>
          <cell r="AG340">
            <v>103764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95690</v>
          </cell>
          <cell r="AM340">
            <v>92173</v>
          </cell>
          <cell r="AN340">
            <v>3517</v>
          </cell>
          <cell r="AO340">
            <v>0</v>
          </cell>
          <cell r="AP340">
            <v>0</v>
          </cell>
          <cell r="AT340">
            <v>0</v>
          </cell>
          <cell r="AV340">
            <v>3517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3517</v>
          </cell>
          <cell r="BK340">
            <v>3517</v>
          </cell>
          <cell r="BL340">
            <v>0</v>
          </cell>
          <cell r="BN340">
            <v>0</v>
          </cell>
          <cell r="BO340">
            <v>0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74.180012879828027</v>
          </cell>
          <cell r="E341">
            <v>935831</v>
          </cell>
          <cell r="F341">
            <v>66236</v>
          </cell>
          <cell r="G341">
            <v>1002067</v>
          </cell>
          <cell r="I341">
            <v>78385</v>
          </cell>
          <cell r="J341" t="str">
            <v/>
          </cell>
          <cell r="K341">
            <v>66236</v>
          </cell>
          <cell r="L341">
            <v>144621</v>
          </cell>
          <cell r="N341">
            <v>857446</v>
          </cell>
          <cell r="P341">
            <v>0</v>
          </cell>
          <cell r="Q341">
            <v>78385</v>
          </cell>
          <cell r="R341">
            <v>66236</v>
          </cell>
          <cell r="S341">
            <v>144621</v>
          </cell>
          <cell r="V341">
            <v>0</v>
          </cell>
          <cell r="W341">
            <v>332</v>
          </cell>
          <cell r="X341">
            <v>74.180012879828027</v>
          </cell>
          <cell r="Y341">
            <v>935831</v>
          </cell>
          <cell r="Z341">
            <v>0</v>
          </cell>
          <cell r="AA341">
            <v>935831</v>
          </cell>
          <cell r="AB341">
            <v>66236</v>
          </cell>
          <cell r="AC341">
            <v>1002067</v>
          </cell>
          <cell r="AD341">
            <v>0</v>
          </cell>
          <cell r="AE341">
            <v>0</v>
          </cell>
          <cell r="AF341">
            <v>0</v>
          </cell>
          <cell r="AG341">
            <v>1002067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935831</v>
          </cell>
          <cell r="AM341">
            <v>857446</v>
          </cell>
          <cell r="AN341">
            <v>78385</v>
          </cell>
          <cell r="AO341">
            <v>0</v>
          </cell>
          <cell r="AP341">
            <v>0</v>
          </cell>
          <cell r="AT341">
            <v>0</v>
          </cell>
          <cell r="AV341">
            <v>78385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78385</v>
          </cell>
          <cell r="BK341">
            <v>78385</v>
          </cell>
          <cell r="BL341">
            <v>0</v>
          </cell>
          <cell r="BN341">
            <v>0</v>
          </cell>
          <cell r="BO341">
            <v>0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T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T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 t="str">
            <v/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T344">
            <v>0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134.94406713259355</v>
          </cell>
          <cell r="E345">
            <v>1356637</v>
          </cell>
          <cell r="F345">
            <v>120507</v>
          </cell>
          <cell r="G345">
            <v>1477144</v>
          </cell>
          <cell r="I345">
            <v>198503</v>
          </cell>
          <cell r="J345" t="str">
            <v/>
          </cell>
          <cell r="K345">
            <v>120507</v>
          </cell>
          <cell r="L345">
            <v>319010</v>
          </cell>
          <cell r="N345">
            <v>1158134</v>
          </cell>
          <cell r="P345">
            <v>0</v>
          </cell>
          <cell r="Q345">
            <v>198503</v>
          </cell>
          <cell r="R345">
            <v>120507</v>
          </cell>
          <cell r="S345">
            <v>319010</v>
          </cell>
          <cell r="V345">
            <v>0</v>
          </cell>
          <cell r="W345">
            <v>336</v>
          </cell>
          <cell r="X345">
            <v>134.94406713259355</v>
          </cell>
          <cell r="Y345">
            <v>1356637</v>
          </cell>
          <cell r="Z345">
            <v>0</v>
          </cell>
          <cell r="AA345">
            <v>1356637</v>
          </cell>
          <cell r="AB345">
            <v>120507</v>
          </cell>
          <cell r="AC345">
            <v>1477144</v>
          </cell>
          <cell r="AD345">
            <v>0</v>
          </cell>
          <cell r="AE345">
            <v>0</v>
          </cell>
          <cell r="AF345">
            <v>0</v>
          </cell>
          <cell r="AG345">
            <v>1477144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1356637</v>
          </cell>
          <cell r="AM345">
            <v>1158134</v>
          </cell>
          <cell r="AN345">
            <v>198503</v>
          </cell>
          <cell r="AO345">
            <v>0</v>
          </cell>
          <cell r="AP345">
            <v>0</v>
          </cell>
          <cell r="AT345">
            <v>0</v>
          </cell>
          <cell r="AV345">
            <v>198503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198503</v>
          </cell>
          <cell r="BK345">
            <v>198503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1.1389521640091116</v>
          </cell>
          <cell r="E346">
            <v>20818</v>
          </cell>
          <cell r="F346">
            <v>1015</v>
          </cell>
          <cell r="G346">
            <v>21833</v>
          </cell>
          <cell r="I346">
            <v>2937</v>
          </cell>
          <cell r="J346" t="str">
            <v/>
          </cell>
          <cell r="K346">
            <v>1015</v>
          </cell>
          <cell r="L346">
            <v>3952</v>
          </cell>
          <cell r="N346">
            <v>17881</v>
          </cell>
          <cell r="P346">
            <v>0</v>
          </cell>
          <cell r="Q346">
            <v>2937</v>
          </cell>
          <cell r="R346">
            <v>1015</v>
          </cell>
          <cell r="S346">
            <v>3952</v>
          </cell>
          <cell r="V346">
            <v>0</v>
          </cell>
          <cell r="W346">
            <v>337</v>
          </cell>
          <cell r="X346">
            <v>1.1389521640091116</v>
          </cell>
          <cell r="Y346">
            <v>20818</v>
          </cell>
          <cell r="Z346">
            <v>0</v>
          </cell>
          <cell r="AA346">
            <v>20818</v>
          </cell>
          <cell r="AB346">
            <v>1015</v>
          </cell>
          <cell r="AC346">
            <v>21833</v>
          </cell>
          <cell r="AD346">
            <v>0</v>
          </cell>
          <cell r="AE346">
            <v>0</v>
          </cell>
          <cell r="AF346">
            <v>0</v>
          </cell>
          <cell r="AG346">
            <v>21833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20818</v>
          </cell>
          <cell r="AM346">
            <v>17881</v>
          </cell>
          <cell r="AN346">
            <v>2937</v>
          </cell>
          <cell r="AO346">
            <v>0</v>
          </cell>
          <cell r="AP346">
            <v>0</v>
          </cell>
          <cell r="AT346">
            <v>0</v>
          </cell>
          <cell r="AV346">
            <v>2937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2937</v>
          </cell>
          <cell r="BK346">
            <v>2937</v>
          </cell>
          <cell r="BL346">
            <v>0</v>
          </cell>
          <cell r="BN346">
            <v>0</v>
          </cell>
          <cell r="BO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T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T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16.636582495762671</v>
          </cell>
          <cell r="E349">
            <v>230328</v>
          </cell>
          <cell r="F349">
            <v>14854</v>
          </cell>
          <cell r="G349">
            <v>245182</v>
          </cell>
          <cell r="I349">
            <v>11501</v>
          </cell>
          <cell r="J349" t="str">
            <v/>
          </cell>
          <cell r="K349">
            <v>14854</v>
          </cell>
          <cell r="L349">
            <v>26355</v>
          </cell>
          <cell r="N349">
            <v>218827</v>
          </cell>
          <cell r="P349">
            <v>0</v>
          </cell>
          <cell r="Q349">
            <v>11501</v>
          </cell>
          <cell r="R349">
            <v>14854</v>
          </cell>
          <cell r="S349">
            <v>26355</v>
          </cell>
          <cell r="V349">
            <v>0</v>
          </cell>
          <cell r="W349">
            <v>340</v>
          </cell>
          <cell r="X349">
            <v>16.636582495762671</v>
          </cell>
          <cell r="Y349">
            <v>230328</v>
          </cell>
          <cell r="Z349">
            <v>0</v>
          </cell>
          <cell r="AA349">
            <v>230328</v>
          </cell>
          <cell r="AB349">
            <v>14854</v>
          </cell>
          <cell r="AC349">
            <v>245182</v>
          </cell>
          <cell r="AD349">
            <v>0</v>
          </cell>
          <cell r="AE349">
            <v>0</v>
          </cell>
          <cell r="AF349">
            <v>0</v>
          </cell>
          <cell r="AG349">
            <v>245182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230328</v>
          </cell>
          <cell r="AM349">
            <v>218827</v>
          </cell>
          <cell r="AN349">
            <v>11501</v>
          </cell>
          <cell r="AO349">
            <v>0</v>
          </cell>
          <cell r="AP349">
            <v>0</v>
          </cell>
          <cell r="AT349">
            <v>0</v>
          </cell>
          <cell r="AV349">
            <v>11501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11501</v>
          </cell>
          <cell r="BK349">
            <v>11501</v>
          </cell>
          <cell r="BL349">
            <v>0</v>
          </cell>
          <cell r="BN349">
            <v>0</v>
          </cell>
          <cell r="BO349">
            <v>0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 t="str">
            <v/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T350">
            <v>0</v>
          </cell>
          <cell r="AV350">
            <v>0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N350">
            <v>0</v>
          </cell>
          <cell r="BO350">
            <v>0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8.290493841123892</v>
          </cell>
          <cell r="E351">
            <v>118157</v>
          </cell>
          <cell r="F351">
            <v>7405</v>
          </cell>
          <cell r="G351">
            <v>125562</v>
          </cell>
          <cell r="I351">
            <v>6956</v>
          </cell>
          <cell r="J351" t="str">
            <v/>
          </cell>
          <cell r="K351">
            <v>7405</v>
          </cell>
          <cell r="L351">
            <v>14361</v>
          </cell>
          <cell r="N351">
            <v>111201</v>
          </cell>
          <cell r="P351">
            <v>0</v>
          </cell>
          <cell r="Q351">
            <v>6956</v>
          </cell>
          <cell r="R351">
            <v>7405</v>
          </cell>
          <cell r="S351">
            <v>14361</v>
          </cell>
          <cell r="V351">
            <v>0</v>
          </cell>
          <cell r="W351">
            <v>342</v>
          </cell>
          <cell r="X351">
            <v>8.290493841123892</v>
          </cell>
          <cell r="Y351">
            <v>118157</v>
          </cell>
          <cell r="Z351">
            <v>0</v>
          </cell>
          <cell r="AA351">
            <v>118157</v>
          </cell>
          <cell r="AB351">
            <v>7405</v>
          </cell>
          <cell r="AC351">
            <v>125562</v>
          </cell>
          <cell r="AD351">
            <v>0</v>
          </cell>
          <cell r="AE351">
            <v>0</v>
          </cell>
          <cell r="AF351">
            <v>0</v>
          </cell>
          <cell r="AG351">
            <v>125562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118157</v>
          </cell>
          <cell r="AM351">
            <v>111201</v>
          </cell>
          <cell r="AN351">
            <v>6956</v>
          </cell>
          <cell r="AO351">
            <v>0</v>
          </cell>
          <cell r="AP351">
            <v>0</v>
          </cell>
          <cell r="AT351">
            <v>0</v>
          </cell>
          <cell r="AV351">
            <v>6956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6956</v>
          </cell>
          <cell r="BK351">
            <v>6956</v>
          </cell>
          <cell r="BL351">
            <v>0</v>
          </cell>
          <cell r="BN351">
            <v>0</v>
          </cell>
          <cell r="BO351">
            <v>0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48.450704225352112</v>
          </cell>
          <cell r="E352">
            <v>518568</v>
          </cell>
          <cell r="F352">
            <v>43266</v>
          </cell>
          <cell r="G352">
            <v>561834</v>
          </cell>
          <cell r="I352">
            <v>42773</v>
          </cell>
          <cell r="J352" t="str">
            <v/>
          </cell>
          <cell r="K352">
            <v>43266</v>
          </cell>
          <cell r="L352">
            <v>86039</v>
          </cell>
          <cell r="N352">
            <v>475795</v>
          </cell>
          <cell r="P352">
            <v>0</v>
          </cell>
          <cell r="Q352">
            <v>42773</v>
          </cell>
          <cell r="R352">
            <v>43266</v>
          </cell>
          <cell r="S352">
            <v>86039</v>
          </cell>
          <cell r="V352">
            <v>0</v>
          </cell>
          <cell r="W352">
            <v>343</v>
          </cell>
          <cell r="X352">
            <v>48.450704225352112</v>
          </cell>
          <cell r="Y352">
            <v>518568</v>
          </cell>
          <cell r="Z352">
            <v>0</v>
          </cell>
          <cell r="AA352">
            <v>518568</v>
          </cell>
          <cell r="AB352">
            <v>43266</v>
          </cell>
          <cell r="AC352">
            <v>561834</v>
          </cell>
          <cell r="AD352">
            <v>0</v>
          </cell>
          <cell r="AE352">
            <v>0</v>
          </cell>
          <cell r="AF352">
            <v>0</v>
          </cell>
          <cell r="AG352">
            <v>561834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518568</v>
          </cell>
          <cell r="AM352">
            <v>475795</v>
          </cell>
          <cell r="AN352">
            <v>42773</v>
          </cell>
          <cell r="AO352">
            <v>0</v>
          </cell>
          <cell r="AP352">
            <v>0</v>
          </cell>
          <cell r="AT352">
            <v>0</v>
          </cell>
          <cell r="AV352">
            <v>42773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42773</v>
          </cell>
          <cell r="BK352">
            <v>42773</v>
          </cell>
          <cell r="BL352">
            <v>0</v>
          </cell>
          <cell r="BN352">
            <v>0</v>
          </cell>
          <cell r="BO352">
            <v>0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1.0073875083948958</v>
          </cell>
          <cell r="E353">
            <v>11063</v>
          </cell>
          <cell r="F353">
            <v>897</v>
          </cell>
          <cell r="G353">
            <v>11960</v>
          </cell>
          <cell r="I353">
            <v>0</v>
          </cell>
          <cell r="J353" t="str">
            <v/>
          </cell>
          <cell r="K353">
            <v>897</v>
          </cell>
          <cell r="L353">
            <v>897</v>
          </cell>
          <cell r="N353">
            <v>11063</v>
          </cell>
          <cell r="P353">
            <v>0</v>
          </cell>
          <cell r="Q353">
            <v>0</v>
          </cell>
          <cell r="R353">
            <v>897</v>
          </cell>
          <cell r="S353">
            <v>897</v>
          </cell>
          <cell r="V353">
            <v>0</v>
          </cell>
          <cell r="W353">
            <v>344</v>
          </cell>
          <cell r="X353">
            <v>1.0073875083948958</v>
          </cell>
          <cell r="Y353">
            <v>11063</v>
          </cell>
          <cell r="Z353">
            <v>0</v>
          </cell>
          <cell r="AA353">
            <v>11063</v>
          </cell>
          <cell r="AB353">
            <v>897</v>
          </cell>
          <cell r="AC353">
            <v>11960</v>
          </cell>
          <cell r="AD353">
            <v>0</v>
          </cell>
          <cell r="AE353">
            <v>0</v>
          </cell>
          <cell r="AF353">
            <v>0</v>
          </cell>
          <cell r="AG353">
            <v>11960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11063</v>
          </cell>
          <cell r="AM353">
            <v>12139</v>
          </cell>
          <cell r="AN353">
            <v>0</v>
          </cell>
          <cell r="AO353">
            <v>0</v>
          </cell>
          <cell r="AP353">
            <v>0</v>
          </cell>
          <cell r="AT353">
            <v>0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T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19.328098843455546</v>
          </cell>
          <cell r="E355">
            <v>233950</v>
          </cell>
          <cell r="F355">
            <v>17267</v>
          </cell>
          <cell r="G355">
            <v>251217</v>
          </cell>
          <cell r="I355">
            <v>50701</v>
          </cell>
          <cell r="J355" t="str">
            <v/>
          </cell>
          <cell r="K355">
            <v>17267</v>
          </cell>
          <cell r="L355">
            <v>67968</v>
          </cell>
          <cell r="N355">
            <v>183249</v>
          </cell>
          <cell r="P355">
            <v>0</v>
          </cell>
          <cell r="Q355">
            <v>50701</v>
          </cell>
          <cell r="R355">
            <v>17267</v>
          </cell>
          <cell r="S355">
            <v>67968</v>
          </cell>
          <cell r="V355">
            <v>0</v>
          </cell>
          <cell r="W355">
            <v>346</v>
          </cell>
          <cell r="X355">
            <v>19.328098843455546</v>
          </cell>
          <cell r="Y355">
            <v>233950</v>
          </cell>
          <cell r="Z355">
            <v>0</v>
          </cell>
          <cell r="AA355">
            <v>233950</v>
          </cell>
          <cell r="AB355">
            <v>17267</v>
          </cell>
          <cell r="AC355">
            <v>251217</v>
          </cell>
          <cell r="AD355">
            <v>0</v>
          </cell>
          <cell r="AE355">
            <v>0</v>
          </cell>
          <cell r="AF355">
            <v>0</v>
          </cell>
          <cell r="AG355">
            <v>251217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233950</v>
          </cell>
          <cell r="AM355">
            <v>183249</v>
          </cell>
          <cell r="AN355">
            <v>50701</v>
          </cell>
          <cell r="AO355">
            <v>0</v>
          </cell>
          <cell r="AP355">
            <v>0</v>
          </cell>
          <cell r="AT355">
            <v>0</v>
          </cell>
          <cell r="AV355">
            <v>50701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50701</v>
          </cell>
          <cell r="BK355">
            <v>50701</v>
          </cell>
          <cell r="BL355">
            <v>0</v>
          </cell>
          <cell r="BN355">
            <v>0</v>
          </cell>
          <cell r="BO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14.790809772335137</v>
          </cell>
          <cell r="E356">
            <v>206179</v>
          </cell>
          <cell r="F356">
            <v>13210</v>
          </cell>
          <cell r="G356">
            <v>219389</v>
          </cell>
          <cell r="I356">
            <v>11147</v>
          </cell>
          <cell r="J356" t="str">
            <v/>
          </cell>
          <cell r="K356">
            <v>13210</v>
          </cell>
          <cell r="L356">
            <v>24357</v>
          </cell>
          <cell r="N356">
            <v>195032</v>
          </cell>
          <cell r="P356">
            <v>0</v>
          </cell>
          <cell r="Q356">
            <v>11147</v>
          </cell>
          <cell r="R356">
            <v>13210</v>
          </cell>
          <cell r="S356">
            <v>24357</v>
          </cell>
          <cell r="V356">
            <v>0</v>
          </cell>
          <cell r="W356">
            <v>347</v>
          </cell>
          <cell r="X356">
            <v>14.790809772335137</v>
          </cell>
          <cell r="Y356">
            <v>206179</v>
          </cell>
          <cell r="Z356">
            <v>0</v>
          </cell>
          <cell r="AA356">
            <v>206179</v>
          </cell>
          <cell r="AB356">
            <v>13210</v>
          </cell>
          <cell r="AC356">
            <v>219389</v>
          </cell>
          <cell r="AD356">
            <v>0</v>
          </cell>
          <cell r="AE356">
            <v>0</v>
          </cell>
          <cell r="AF356">
            <v>0</v>
          </cell>
          <cell r="AG356">
            <v>219389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206179</v>
          </cell>
          <cell r="AM356">
            <v>195032</v>
          </cell>
          <cell r="AN356">
            <v>11147</v>
          </cell>
          <cell r="AO356">
            <v>0</v>
          </cell>
          <cell r="AP356">
            <v>0</v>
          </cell>
          <cell r="AT356">
            <v>0</v>
          </cell>
          <cell r="AV356">
            <v>11147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11147</v>
          </cell>
          <cell r="BK356">
            <v>11147</v>
          </cell>
          <cell r="BL356">
            <v>0</v>
          </cell>
          <cell r="BN356">
            <v>0</v>
          </cell>
          <cell r="BO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2030.5737706247421</v>
          </cell>
          <cell r="E357">
            <v>22722832</v>
          </cell>
          <cell r="F357">
            <v>1813304</v>
          </cell>
          <cell r="G357">
            <v>24536136</v>
          </cell>
          <cell r="I357">
            <v>351354</v>
          </cell>
          <cell r="J357" t="str">
            <v/>
          </cell>
          <cell r="K357">
            <v>1813304</v>
          </cell>
          <cell r="L357">
            <v>2164658</v>
          </cell>
          <cell r="N357">
            <v>22371478</v>
          </cell>
          <cell r="P357">
            <v>0</v>
          </cell>
          <cell r="Q357">
            <v>351354</v>
          </cell>
          <cell r="R357">
            <v>1813304</v>
          </cell>
          <cell r="S357">
            <v>2164658</v>
          </cell>
          <cell r="V357">
            <v>0</v>
          </cell>
          <cell r="W357">
            <v>348</v>
          </cell>
          <cell r="X357">
            <v>2030.5737706247421</v>
          </cell>
          <cell r="Y357">
            <v>22722832</v>
          </cell>
          <cell r="Z357">
            <v>0</v>
          </cell>
          <cell r="AA357">
            <v>22722832</v>
          </cell>
          <cell r="AB357">
            <v>1813304</v>
          </cell>
          <cell r="AC357">
            <v>24536136</v>
          </cell>
          <cell r="AD357">
            <v>0</v>
          </cell>
          <cell r="AE357">
            <v>0</v>
          </cell>
          <cell r="AF357">
            <v>0</v>
          </cell>
          <cell r="AG357">
            <v>24536136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22722832</v>
          </cell>
          <cell r="AM357">
            <v>22371478</v>
          </cell>
          <cell r="AN357">
            <v>351354</v>
          </cell>
          <cell r="AO357">
            <v>0</v>
          </cell>
          <cell r="AP357">
            <v>0</v>
          </cell>
          <cell r="AT357">
            <v>0</v>
          </cell>
          <cell r="AV357">
            <v>351354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351354</v>
          </cell>
          <cell r="BK357">
            <v>351354</v>
          </cell>
          <cell r="BL357">
            <v>0</v>
          </cell>
          <cell r="BN357">
            <v>0</v>
          </cell>
          <cell r="BO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1.0283286118980171</v>
          </cell>
          <cell r="E358">
            <v>12929</v>
          </cell>
          <cell r="F358">
            <v>917</v>
          </cell>
          <cell r="G358">
            <v>13846</v>
          </cell>
          <cell r="I358">
            <v>1458</v>
          </cell>
          <cell r="J358" t="str">
            <v/>
          </cell>
          <cell r="K358">
            <v>917</v>
          </cell>
          <cell r="L358">
            <v>2375</v>
          </cell>
          <cell r="N358">
            <v>11471</v>
          </cell>
          <cell r="P358">
            <v>0</v>
          </cell>
          <cell r="Q358">
            <v>1458</v>
          </cell>
          <cell r="R358">
            <v>917</v>
          </cell>
          <cell r="S358">
            <v>2375</v>
          </cell>
          <cell r="V358">
            <v>0</v>
          </cell>
          <cell r="W358">
            <v>349</v>
          </cell>
          <cell r="X358">
            <v>1.0283286118980171</v>
          </cell>
          <cell r="Y358">
            <v>12929</v>
          </cell>
          <cell r="Z358">
            <v>0</v>
          </cell>
          <cell r="AA358">
            <v>12929</v>
          </cell>
          <cell r="AB358">
            <v>917</v>
          </cell>
          <cell r="AC358">
            <v>13846</v>
          </cell>
          <cell r="AD358">
            <v>0</v>
          </cell>
          <cell r="AE358">
            <v>0</v>
          </cell>
          <cell r="AF358">
            <v>0</v>
          </cell>
          <cell r="AG358">
            <v>13846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12929</v>
          </cell>
          <cell r="AM358">
            <v>11471</v>
          </cell>
          <cell r="AN358">
            <v>1458</v>
          </cell>
          <cell r="AO358">
            <v>0</v>
          </cell>
          <cell r="AP358">
            <v>0</v>
          </cell>
          <cell r="AT358">
            <v>0</v>
          </cell>
          <cell r="AV358">
            <v>1458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1458</v>
          </cell>
          <cell r="BK358">
            <v>1458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9.3227091633466124</v>
          </cell>
          <cell r="E359">
            <v>128436</v>
          </cell>
          <cell r="F359">
            <v>8323</v>
          </cell>
          <cell r="G359">
            <v>136759</v>
          </cell>
          <cell r="I359">
            <v>4407</v>
          </cell>
          <cell r="J359" t="str">
            <v/>
          </cell>
          <cell r="K359">
            <v>8323</v>
          </cell>
          <cell r="L359">
            <v>12730</v>
          </cell>
          <cell r="N359">
            <v>124029</v>
          </cell>
          <cell r="P359">
            <v>0</v>
          </cell>
          <cell r="Q359">
            <v>4407</v>
          </cell>
          <cell r="R359">
            <v>8323</v>
          </cell>
          <cell r="S359">
            <v>12730</v>
          </cell>
          <cell r="V359">
            <v>0</v>
          </cell>
          <cell r="W359">
            <v>350</v>
          </cell>
          <cell r="X359">
            <v>9.3227091633466124</v>
          </cell>
          <cell r="Y359">
            <v>128436</v>
          </cell>
          <cell r="Z359">
            <v>0</v>
          </cell>
          <cell r="AA359">
            <v>128436</v>
          </cell>
          <cell r="AB359">
            <v>8323</v>
          </cell>
          <cell r="AC359">
            <v>136759</v>
          </cell>
          <cell r="AD359">
            <v>0</v>
          </cell>
          <cell r="AE359">
            <v>0</v>
          </cell>
          <cell r="AF359">
            <v>0</v>
          </cell>
          <cell r="AG359">
            <v>136759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128436</v>
          </cell>
          <cell r="AM359">
            <v>124029</v>
          </cell>
          <cell r="AN359">
            <v>4407</v>
          </cell>
          <cell r="AO359">
            <v>0</v>
          </cell>
          <cell r="AP359">
            <v>0</v>
          </cell>
          <cell r="AT359">
            <v>0</v>
          </cell>
          <cell r="AV359">
            <v>4407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4407</v>
          </cell>
          <cell r="BK359">
            <v>4407</v>
          </cell>
          <cell r="BL359">
            <v>0</v>
          </cell>
          <cell r="BN359">
            <v>0</v>
          </cell>
          <cell r="BO359">
            <v>0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T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5.0458816363618206</v>
          </cell>
          <cell r="E361">
            <v>81297</v>
          </cell>
          <cell r="F361">
            <v>4505</v>
          </cell>
          <cell r="G361">
            <v>85802</v>
          </cell>
          <cell r="I361">
            <v>9607</v>
          </cell>
          <cell r="J361" t="str">
            <v/>
          </cell>
          <cell r="K361">
            <v>4505</v>
          </cell>
          <cell r="L361">
            <v>14112</v>
          </cell>
          <cell r="N361">
            <v>71690</v>
          </cell>
          <cell r="P361">
            <v>0</v>
          </cell>
          <cell r="Q361">
            <v>9607</v>
          </cell>
          <cell r="R361">
            <v>4505</v>
          </cell>
          <cell r="S361">
            <v>14112</v>
          </cell>
          <cell r="V361">
            <v>0</v>
          </cell>
          <cell r="W361">
            <v>352</v>
          </cell>
          <cell r="X361">
            <v>5.0458816363618206</v>
          </cell>
          <cell r="Y361">
            <v>81297</v>
          </cell>
          <cell r="Z361">
            <v>0</v>
          </cell>
          <cell r="AA361">
            <v>81297</v>
          </cell>
          <cell r="AB361">
            <v>4505</v>
          </cell>
          <cell r="AC361">
            <v>85802</v>
          </cell>
          <cell r="AD361">
            <v>0</v>
          </cell>
          <cell r="AE361">
            <v>0</v>
          </cell>
          <cell r="AF361">
            <v>0</v>
          </cell>
          <cell r="AG361">
            <v>85802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81297</v>
          </cell>
          <cell r="AM361">
            <v>71690</v>
          </cell>
          <cell r="AN361">
            <v>9607</v>
          </cell>
          <cell r="AO361">
            <v>0</v>
          </cell>
          <cell r="AP361">
            <v>0</v>
          </cell>
          <cell r="AT361">
            <v>0</v>
          </cell>
          <cell r="AV361">
            <v>9607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9607</v>
          </cell>
          <cell r="BK361">
            <v>9607</v>
          </cell>
          <cell r="BL361">
            <v>0</v>
          </cell>
          <cell r="BN361">
            <v>0</v>
          </cell>
          <cell r="BO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T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T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28.072738664843929</v>
          </cell>
          <cell r="E364">
            <v>358420</v>
          </cell>
          <cell r="F364">
            <v>25066</v>
          </cell>
          <cell r="G364">
            <v>383486</v>
          </cell>
          <cell r="I364">
            <v>8550</v>
          </cell>
          <cell r="J364" t="str">
            <v/>
          </cell>
          <cell r="K364">
            <v>25066</v>
          </cell>
          <cell r="L364">
            <v>33616</v>
          </cell>
          <cell r="N364">
            <v>349870</v>
          </cell>
          <cell r="P364">
            <v>0</v>
          </cell>
          <cell r="Q364">
            <v>8550</v>
          </cell>
          <cell r="R364">
            <v>25066</v>
          </cell>
          <cell r="S364">
            <v>33616</v>
          </cell>
          <cell r="V364">
            <v>0</v>
          </cell>
          <cell r="W364">
            <v>600</v>
          </cell>
          <cell r="X364">
            <v>28.072738664843929</v>
          </cell>
          <cell r="Y364">
            <v>358420</v>
          </cell>
          <cell r="Z364">
            <v>0</v>
          </cell>
          <cell r="AA364">
            <v>358420</v>
          </cell>
          <cell r="AB364">
            <v>25066</v>
          </cell>
          <cell r="AC364">
            <v>383486</v>
          </cell>
          <cell r="AD364">
            <v>0</v>
          </cell>
          <cell r="AE364">
            <v>0</v>
          </cell>
          <cell r="AF364">
            <v>0</v>
          </cell>
          <cell r="AG364">
            <v>383486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358420</v>
          </cell>
          <cell r="AM364">
            <v>349870</v>
          </cell>
          <cell r="AN364">
            <v>8550</v>
          </cell>
          <cell r="AO364">
            <v>0</v>
          </cell>
          <cell r="AP364">
            <v>0</v>
          </cell>
          <cell r="AT364">
            <v>0</v>
          </cell>
          <cell r="AV364">
            <v>8550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8550</v>
          </cell>
          <cell r="BK364">
            <v>8550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74.039660056657226</v>
          </cell>
          <cell r="E365">
            <v>921130</v>
          </cell>
          <cell r="F365">
            <v>66115</v>
          </cell>
          <cell r="G365">
            <v>987245</v>
          </cell>
          <cell r="I365">
            <v>21490</v>
          </cell>
          <cell r="J365" t="str">
            <v/>
          </cell>
          <cell r="K365">
            <v>66115</v>
          </cell>
          <cell r="L365">
            <v>87605</v>
          </cell>
          <cell r="N365">
            <v>899640</v>
          </cell>
          <cell r="P365">
            <v>0</v>
          </cell>
          <cell r="Q365">
            <v>21490</v>
          </cell>
          <cell r="R365">
            <v>66115</v>
          </cell>
          <cell r="S365">
            <v>87605</v>
          </cell>
          <cell r="V365">
            <v>0</v>
          </cell>
          <cell r="W365">
            <v>603</v>
          </cell>
          <cell r="X365">
            <v>74.039660056657226</v>
          </cell>
          <cell r="Y365">
            <v>921130</v>
          </cell>
          <cell r="Z365">
            <v>0</v>
          </cell>
          <cell r="AA365">
            <v>921130</v>
          </cell>
          <cell r="AB365">
            <v>66115</v>
          </cell>
          <cell r="AC365">
            <v>987245</v>
          </cell>
          <cell r="AD365">
            <v>0</v>
          </cell>
          <cell r="AE365">
            <v>0</v>
          </cell>
          <cell r="AF365">
            <v>0</v>
          </cell>
          <cell r="AG365">
            <v>987245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921130</v>
          </cell>
          <cell r="AM365">
            <v>899640</v>
          </cell>
          <cell r="AN365">
            <v>21490</v>
          </cell>
          <cell r="AO365">
            <v>0</v>
          </cell>
          <cell r="AP365">
            <v>0</v>
          </cell>
          <cell r="AT365">
            <v>0</v>
          </cell>
          <cell r="AV365">
            <v>21490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21490</v>
          </cell>
          <cell r="BK365">
            <v>21490</v>
          </cell>
          <cell r="BL365">
            <v>0</v>
          </cell>
          <cell r="BN365">
            <v>0</v>
          </cell>
          <cell r="BO365">
            <v>0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93.99208828437115</v>
          </cell>
          <cell r="E366">
            <v>1528114</v>
          </cell>
          <cell r="F366">
            <v>83938</v>
          </cell>
          <cell r="G366">
            <v>1612052</v>
          </cell>
          <cell r="I366">
            <v>80162</v>
          </cell>
          <cell r="J366" t="str">
            <v/>
          </cell>
          <cell r="K366">
            <v>83938</v>
          </cell>
          <cell r="L366">
            <v>164100</v>
          </cell>
          <cell r="N366">
            <v>1447952</v>
          </cell>
          <cell r="P366">
            <v>0</v>
          </cell>
          <cell r="Q366">
            <v>80162</v>
          </cell>
          <cell r="R366">
            <v>83938</v>
          </cell>
          <cell r="S366">
            <v>164100</v>
          </cell>
          <cell r="V366">
            <v>0</v>
          </cell>
          <cell r="W366">
            <v>605</v>
          </cell>
          <cell r="X366">
            <v>93.99208828437115</v>
          </cell>
          <cell r="Y366">
            <v>1528114</v>
          </cell>
          <cell r="Z366">
            <v>0</v>
          </cell>
          <cell r="AA366">
            <v>1528114</v>
          </cell>
          <cell r="AB366">
            <v>83938</v>
          </cell>
          <cell r="AC366">
            <v>1612052</v>
          </cell>
          <cell r="AD366">
            <v>0</v>
          </cell>
          <cell r="AE366">
            <v>0</v>
          </cell>
          <cell r="AF366">
            <v>0</v>
          </cell>
          <cell r="AG366">
            <v>1612052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1528114</v>
          </cell>
          <cell r="AM366">
            <v>1447952</v>
          </cell>
          <cell r="AN366">
            <v>80162</v>
          </cell>
          <cell r="AO366">
            <v>0</v>
          </cell>
          <cell r="AP366">
            <v>0</v>
          </cell>
          <cell r="AT366">
            <v>0</v>
          </cell>
          <cell r="AV366">
            <v>80162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80162</v>
          </cell>
          <cell r="BK366">
            <v>80162</v>
          </cell>
          <cell r="BL366">
            <v>0</v>
          </cell>
          <cell r="BN366">
            <v>0</v>
          </cell>
          <cell r="BO366">
            <v>0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13.148363867415014</v>
          </cell>
          <cell r="E367">
            <v>148998</v>
          </cell>
          <cell r="F367">
            <v>11742</v>
          </cell>
          <cell r="G367">
            <v>160740</v>
          </cell>
          <cell r="I367">
            <v>22734</v>
          </cell>
          <cell r="J367" t="str">
            <v/>
          </cell>
          <cell r="K367">
            <v>11742</v>
          </cell>
          <cell r="L367">
            <v>34476</v>
          </cell>
          <cell r="N367">
            <v>126264</v>
          </cell>
          <cell r="P367">
            <v>0</v>
          </cell>
          <cell r="Q367">
            <v>22734</v>
          </cell>
          <cell r="R367">
            <v>11742</v>
          </cell>
          <cell r="S367">
            <v>34476</v>
          </cell>
          <cell r="V367">
            <v>0</v>
          </cell>
          <cell r="W367">
            <v>610</v>
          </cell>
          <cell r="X367">
            <v>13.148363867415014</v>
          </cell>
          <cell r="Y367">
            <v>148998</v>
          </cell>
          <cell r="Z367">
            <v>0</v>
          </cell>
          <cell r="AA367">
            <v>148998</v>
          </cell>
          <cell r="AB367">
            <v>11742</v>
          </cell>
          <cell r="AC367">
            <v>160740</v>
          </cell>
          <cell r="AD367">
            <v>0</v>
          </cell>
          <cell r="AE367">
            <v>0</v>
          </cell>
          <cell r="AF367">
            <v>0</v>
          </cell>
          <cell r="AG367">
            <v>160740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148998</v>
          </cell>
          <cell r="AM367">
            <v>126264</v>
          </cell>
          <cell r="AN367">
            <v>22734</v>
          </cell>
          <cell r="AO367">
            <v>0</v>
          </cell>
          <cell r="AP367">
            <v>0</v>
          </cell>
          <cell r="AT367">
            <v>0</v>
          </cell>
          <cell r="AV367">
            <v>22734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22734</v>
          </cell>
          <cell r="BK367">
            <v>22734</v>
          </cell>
          <cell r="BL367">
            <v>0</v>
          </cell>
          <cell r="BN367">
            <v>0</v>
          </cell>
          <cell r="BO367">
            <v>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4.3850291220351849</v>
          </cell>
          <cell r="E368">
            <v>52112</v>
          </cell>
          <cell r="F368">
            <v>3913</v>
          </cell>
          <cell r="G368">
            <v>56025</v>
          </cell>
          <cell r="I368">
            <v>13442</v>
          </cell>
          <cell r="J368" t="str">
            <v/>
          </cell>
          <cell r="K368">
            <v>3913</v>
          </cell>
          <cell r="L368">
            <v>17355</v>
          </cell>
          <cell r="N368">
            <v>38670</v>
          </cell>
          <cell r="P368">
            <v>0</v>
          </cell>
          <cell r="Q368">
            <v>13442</v>
          </cell>
          <cell r="R368">
            <v>3913</v>
          </cell>
          <cell r="S368">
            <v>17355</v>
          </cell>
          <cell r="V368">
            <v>0</v>
          </cell>
          <cell r="W368">
            <v>615</v>
          </cell>
          <cell r="X368">
            <v>4.3850291220351849</v>
          </cell>
          <cell r="Y368">
            <v>52112</v>
          </cell>
          <cell r="Z368">
            <v>0</v>
          </cell>
          <cell r="AA368">
            <v>52112</v>
          </cell>
          <cell r="AB368">
            <v>3913</v>
          </cell>
          <cell r="AC368">
            <v>56025</v>
          </cell>
          <cell r="AD368">
            <v>0</v>
          </cell>
          <cell r="AE368">
            <v>0</v>
          </cell>
          <cell r="AF368">
            <v>0</v>
          </cell>
          <cell r="AG368">
            <v>56025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52112</v>
          </cell>
          <cell r="AM368">
            <v>38670</v>
          </cell>
          <cell r="AN368">
            <v>13442</v>
          </cell>
          <cell r="AO368">
            <v>0</v>
          </cell>
          <cell r="AP368">
            <v>0</v>
          </cell>
          <cell r="AT368">
            <v>0</v>
          </cell>
          <cell r="AV368">
            <v>13442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13442</v>
          </cell>
          <cell r="BK368">
            <v>13442</v>
          </cell>
          <cell r="BL368">
            <v>0</v>
          </cell>
          <cell r="BN368">
            <v>0</v>
          </cell>
          <cell r="BO368">
            <v>0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79.361463587810249</v>
          </cell>
          <cell r="E369">
            <v>956719</v>
          </cell>
          <cell r="F369">
            <v>70872</v>
          </cell>
          <cell r="G369">
            <v>1027591</v>
          </cell>
          <cell r="I369">
            <v>16392</v>
          </cell>
          <cell r="J369" t="str">
            <v/>
          </cell>
          <cell r="K369">
            <v>70872</v>
          </cell>
          <cell r="L369">
            <v>87264</v>
          </cell>
          <cell r="N369">
            <v>940327</v>
          </cell>
          <cell r="P369">
            <v>0</v>
          </cell>
          <cell r="Q369">
            <v>16392</v>
          </cell>
          <cell r="R369">
            <v>70872</v>
          </cell>
          <cell r="S369">
            <v>87264</v>
          </cell>
          <cell r="V369">
            <v>0</v>
          </cell>
          <cell r="W369">
            <v>616</v>
          </cell>
          <cell r="X369">
            <v>79.361463587810249</v>
          </cell>
          <cell r="Y369">
            <v>956719</v>
          </cell>
          <cell r="Z369">
            <v>0</v>
          </cell>
          <cell r="AA369">
            <v>956719</v>
          </cell>
          <cell r="AB369">
            <v>70872</v>
          </cell>
          <cell r="AC369">
            <v>1027591</v>
          </cell>
          <cell r="AD369">
            <v>0</v>
          </cell>
          <cell r="AE369">
            <v>0</v>
          </cell>
          <cell r="AF369">
            <v>0</v>
          </cell>
          <cell r="AG369">
            <v>1027591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956719</v>
          </cell>
          <cell r="AM369">
            <v>940327</v>
          </cell>
          <cell r="AN369">
            <v>16392</v>
          </cell>
          <cell r="AO369">
            <v>0</v>
          </cell>
          <cell r="AP369">
            <v>0</v>
          </cell>
          <cell r="AT369">
            <v>0</v>
          </cell>
          <cell r="AV369">
            <v>16392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16392</v>
          </cell>
          <cell r="BK369">
            <v>16392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1.0283286118980171</v>
          </cell>
          <cell r="E370">
            <v>13734</v>
          </cell>
          <cell r="F370">
            <v>917</v>
          </cell>
          <cell r="G370">
            <v>14651</v>
          </cell>
          <cell r="I370">
            <v>0</v>
          </cell>
          <cell r="J370" t="str">
            <v/>
          </cell>
          <cell r="K370">
            <v>917</v>
          </cell>
          <cell r="L370">
            <v>917</v>
          </cell>
          <cell r="N370">
            <v>13734</v>
          </cell>
          <cell r="P370">
            <v>0</v>
          </cell>
          <cell r="Q370">
            <v>0</v>
          </cell>
          <cell r="R370">
            <v>917</v>
          </cell>
          <cell r="S370">
            <v>917</v>
          </cell>
          <cell r="V370">
            <v>0</v>
          </cell>
          <cell r="W370">
            <v>618</v>
          </cell>
          <cell r="X370">
            <v>1.0283286118980171</v>
          </cell>
          <cell r="Y370">
            <v>13734</v>
          </cell>
          <cell r="Z370">
            <v>0</v>
          </cell>
          <cell r="AA370">
            <v>13734</v>
          </cell>
          <cell r="AB370">
            <v>917</v>
          </cell>
          <cell r="AC370">
            <v>14651</v>
          </cell>
          <cell r="AD370">
            <v>0</v>
          </cell>
          <cell r="AE370">
            <v>0</v>
          </cell>
          <cell r="AF370">
            <v>0</v>
          </cell>
          <cell r="AG370">
            <v>14651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13734</v>
          </cell>
          <cell r="AM370">
            <v>18612</v>
          </cell>
          <cell r="AN370">
            <v>0</v>
          </cell>
          <cell r="AO370">
            <v>0</v>
          </cell>
          <cell r="AP370">
            <v>0</v>
          </cell>
          <cell r="AT370">
            <v>0</v>
          </cell>
          <cell r="AV370">
            <v>0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19.63793203940083</v>
          </cell>
          <cell r="E371">
            <v>270768</v>
          </cell>
          <cell r="F371">
            <v>17538</v>
          </cell>
          <cell r="G371">
            <v>288306</v>
          </cell>
          <cell r="I371">
            <v>1420</v>
          </cell>
          <cell r="J371" t="str">
            <v/>
          </cell>
          <cell r="K371">
            <v>17538</v>
          </cell>
          <cell r="L371">
            <v>18958</v>
          </cell>
          <cell r="N371">
            <v>269348</v>
          </cell>
          <cell r="P371">
            <v>0</v>
          </cell>
          <cell r="Q371">
            <v>1420</v>
          </cell>
          <cell r="R371">
            <v>17538</v>
          </cell>
          <cell r="S371">
            <v>18958</v>
          </cell>
          <cell r="V371">
            <v>0</v>
          </cell>
          <cell r="W371">
            <v>620</v>
          </cell>
          <cell r="X371">
            <v>19.63793203940083</v>
          </cell>
          <cell r="Y371">
            <v>270768</v>
          </cell>
          <cell r="Z371">
            <v>0</v>
          </cell>
          <cell r="AA371">
            <v>270768</v>
          </cell>
          <cell r="AB371">
            <v>17538</v>
          </cell>
          <cell r="AC371">
            <v>288306</v>
          </cell>
          <cell r="AD371">
            <v>0</v>
          </cell>
          <cell r="AE371">
            <v>0</v>
          </cell>
          <cell r="AF371">
            <v>0</v>
          </cell>
          <cell r="AG371">
            <v>288306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270768</v>
          </cell>
          <cell r="AM371">
            <v>269348</v>
          </cell>
          <cell r="AN371">
            <v>1420</v>
          </cell>
          <cell r="AO371">
            <v>0</v>
          </cell>
          <cell r="AP371">
            <v>0</v>
          </cell>
          <cell r="AT371">
            <v>0</v>
          </cell>
          <cell r="AV371">
            <v>1420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1420</v>
          </cell>
          <cell r="BK371">
            <v>1420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 t="str">
            <v/>
          </cell>
          <cell r="K372">
            <v>0</v>
          </cell>
          <cell r="L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T372">
            <v>0</v>
          </cell>
          <cell r="AV372">
            <v>0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O372">
            <v>0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9.4574889838448613</v>
          </cell>
          <cell r="E373">
            <v>108366</v>
          </cell>
          <cell r="F373">
            <v>8444</v>
          </cell>
          <cell r="G373">
            <v>116810</v>
          </cell>
          <cell r="I373">
            <v>1281</v>
          </cell>
          <cell r="J373" t="str">
            <v/>
          </cell>
          <cell r="K373">
            <v>8444</v>
          </cell>
          <cell r="L373">
            <v>9725</v>
          </cell>
          <cell r="N373">
            <v>107085</v>
          </cell>
          <cell r="P373">
            <v>0</v>
          </cell>
          <cell r="Q373">
            <v>1281</v>
          </cell>
          <cell r="R373">
            <v>8444</v>
          </cell>
          <cell r="S373">
            <v>9725</v>
          </cell>
          <cell r="V373">
            <v>0</v>
          </cell>
          <cell r="W373">
            <v>625</v>
          </cell>
          <cell r="X373">
            <v>9.4574889838448613</v>
          </cell>
          <cell r="Y373">
            <v>108366</v>
          </cell>
          <cell r="Z373">
            <v>0</v>
          </cell>
          <cell r="AA373">
            <v>108366</v>
          </cell>
          <cell r="AB373">
            <v>8444</v>
          </cell>
          <cell r="AC373">
            <v>116810</v>
          </cell>
          <cell r="AD373">
            <v>0</v>
          </cell>
          <cell r="AE373">
            <v>0</v>
          </cell>
          <cell r="AF373">
            <v>0</v>
          </cell>
          <cell r="AG373">
            <v>116810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108366</v>
          </cell>
          <cell r="AM373">
            <v>107085</v>
          </cell>
          <cell r="AN373">
            <v>1281</v>
          </cell>
          <cell r="AO373">
            <v>0</v>
          </cell>
          <cell r="AP373">
            <v>0</v>
          </cell>
          <cell r="AT373">
            <v>0</v>
          </cell>
          <cell r="AV373">
            <v>1281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1281</v>
          </cell>
          <cell r="BK373">
            <v>1281</v>
          </cell>
          <cell r="BL373">
            <v>0</v>
          </cell>
          <cell r="BN373">
            <v>0</v>
          </cell>
          <cell r="BO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2.066350710900474</v>
          </cell>
          <cell r="E374">
            <v>28252</v>
          </cell>
          <cell r="F374">
            <v>1848</v>
          </cell>
          <cell r="G374">
            <v>30100</v>
          </cell>
          <cell r="I374">
            <v>1524</v>
          </cell>
          <cell r="J374" t="str">
            <v/>
          </cell>
          <cell r="K374">
            <v>1848</v>
          </cell>
          <cell r="L374">
            <v>3372</v>
          </cell>
          <cell r="N374">
            <v>26728</v>
          </cell>
          <cell r="P374">
            <v>0</v>
          </cell>
          <cell r="Q374">
            <v>1524</v>
          </cell>
          <cell r="R374">
            <v>1848</v>
          </cell>
          <cell r="S374">
            <v>3372</v>
          </cell>
          <cell r="V374">
            <v>0</v>
          </cell>
          <cell r="W374">
            <v>632</v>
          </cell>
          <cell r="X374">
            <v>2.066350710900474</v>
          </cell>
          <cell r="Y374">
            <v>28252</v>
          </cell>
          <cell r="Z374">
            <v>0</v>
          </cell>
          <cell r="AA374">
            <v>28252</v>
          </cell>
          <cell r="AB374">
            <v>1848</v>
          </cell>
          <cell r="AC374">
            <v>30100</v>
          </cell>
          <cell r="AD374">
            <v>0</v>
          </cell>
          <cell r="AE374">
            <v>0</v>
          </cell>
          <cell r="AF374">
            <v>0</v>
          </cell>
          <cell r="AG374">
            <v>30100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28252</v>
          </cell>
          <cell r="AM374">
            <v>26728</v>
          </cell>
          <cell r="AN374">
            <v>1524</v>
          </cell>
          <cell r="AO374">
            <v>0</v>
          </cell>
          <cell r="AP374">
            <v>0</v>
          </cell>
          <cell r="AT374">
            <v>0</v>
          </cell>
          <cell r="AV374">
            <v>1524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1524</v>
          </cell>
          <cell r="BK374">
            <v>1524</v>
          </cell>
          <cell r="BL374">
            <v>0</v>
          </cell>
          <cell r="BN374">
            <v>0</v>
          </cell>
          <cell r="BO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16.67935163814267</v>
          </cell>
          <cell r="E375">
            <v>248994</v>
          </cell>
          <cell r="F375">
            <v>14890</v>
          </cell>
          <cell r="G375">
            <v>263884</v>
          </cell>
          <cell r="I375">
            <v>38451</v>
          </cell>
          <cell r="J375" t="str">
            <v/>
          </cell>
          <cell r="K375">
            <v>14890</v>
          </cell>
          <cell r="L375">
            <v>53341</v>
          </cell>
          <cell r="N375">
            <v>210543</v>
          </cell>
          <cell r="P375">
            <v>0</v>
          </cell>
          <cell r="Q375">
            <v>38451</v>
          </cell>
          <cell r="R375">
            <v>14890</v>
          </cell>
          <cell r="S375">
            <v>53341</v>
          </cell>
          <cell r="V375">
            <v>0</v>
          </cell>
          <cell r="W375">
            <v>635</v>
          </cell>
          <cell r="X375">
            <v>16.67935163814267</v>
          </cell>
          <cell r="Y375">
            <v>248994</v>
          </cell>
          <cell r="Z375">
            <v>0</v>
          </cell>
          <cell r="AA375">
            <v>248994</v>
          </cell>
          <cell r="AB375">
            <v>14890</v>
          </cell>
          <cell r="AC375">
            <v>263884</v>
          </cell>
          <cell r="AD375">
            <v>0</v>
          </cell>
          <cell r="AE375">
            <v>0</v>
          </cell>
          <cell r="AF375">
            <v>0</v>
          </cell>
          <cell r="AG375">
            <v>263884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248994</v>
          </cell>
          <cell r="AM375">
            <v>210543</v>
          </cell>
          <cell r="AN375">
            <v>38451</v>
          </cell>
          <cell r="AO375">
            <v>0</v>
          </cell>
          <cell r="AP375">
            <v>0</v>
          </cell>
          <cell r="AT375">
            <v>0</v>
          </cell>
          <cell r="AV375">
            <v>38451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38451</v>
          </cell>
          <cell r="BK375">
            <v>38451</v>
          </cell>
          <cell r="BL375">
            <v>0</v>
          </cell>
          <cell r="BN375">
            <v>0</v>
          </cell>
          <cell r="BO375">
            <v>0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6.0150375939849621</v>
          </cell>
          <cell r="E376">
            <v>97400</v>
          </cell>
          <cell r="F376">
            <v>5372</v>
          </cell>
          <cell r="G376">
            <v>102772</v>
          </cell>
          <cell r="I376">
            <v>0</v>
          </cell>
          <cell r="J376" t="str">
            <v/>
          </cell>
          <cell r="K376">
            <v>5372</v>
          </cell>
          <cell r="L376">
            <v>5372</v>
          </cell>
          <cell r="N376">
            <v>97400</v>
          </cell>
          <cell r="P376">
            <v>0</v>
          </cell>
          <cell r="Q376">
            <v>0</v>
          </cell>
          <cell r="R376">
            <v>5372</v>
          </cell>
          <cell r="S376">
            <v>5372</v>
          </cell>
          <cell r="V376">
            <v>0</v>
          </cell>
          <cell r="W376">
            <v>640</v>
          </cell>
          <cell r="X376">
            <v>6.0150375939849621</v>
          </cell>
          <cell r="Y376">
            <v>97400</v>
          </cell>
          <cell r="Z376">
            <v>0</v>
          </cell>
          <cell r="AA376">
            <v>97400</v>
          </cell>
          <cell r="AB376">
            <v>5372</v>
          </cell>
          <cell r="AC376">
            <v>102772</v>
          </cell>
          <cell r="AD376">
            <v>0</v>
          </cell>
          <cell r="AE376">
            <v>0</v>
          </cell>
          <cell r="AF376">
            <v>0</v>
          </cell>
          <cell r="AG376">
            <v>102772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97400</v>
          </cell>
          <cell r="AM376">
            <v>99726</v>
          </cell>
          <cell r="AN376">
            <v>0</v>
          </cell>
          <cell r="AO376">
            <v>0</v>
          </cell>
          <cell r="AP376">
            <v>0</v>
          </cell>
          <cell r="AT376">
            <v>0</v>
          </cell>
          <cell r="AV376">
            <v>0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N376">
            <v>0</v>
          </cell>
          <cell r="BO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137.47204968944101</v>
          </cell>
          <cell r="E377">
            <v>1885872</v>
          </cell>
          <cell r="F377">
            <v>122760</v>
          </cell>
          <cell r="G377">
            <v>2008632</v>
          </cell>
          <cell r="I377">
            <v>159077</v>
          </cell>
          <cell r="J377" t="str">
            <v/>
          </cell>
          <cell r="K377">
            <v>122760</v>
          </cell>
          <cell r="L377">
            <v>281837</v>
          </cell>
          <cell r="N377">
            <v>1726795</v>
          </cell>
          <cell r="P377">
            <v>0</v>
          </cell>
          <cell r="Q377">
            <v>159077</v>
          </cell>
          <cell r="R377">
            <v>122760</v>
          </cell>
          <cell r="S377">
            <v>281837</v>
          </cell>
          <cell r="V377">
            <v>0</v>
          </cell>
          <cell r="W377">
            <v>645</v>
          </cell>
          <cell r="X377">
            <v>137.47204968944101</v>
          </cell>
          <cell r="Y377">
            <v>1885872</v>
          </cell>
          <cell r="Z377">
            <v>0</v>
          </cell>
          <cell r="AA377">
            <v>1885872</v>
          </cell>
          <cell r="AB377">
            <v>122760</v>
          </cell>
          <cell r="AC377">
            <v>2008632</v>
          </cell>
          <cell r="AD377">
            <v>0</v>
          </cell>
          <cell r="AE377">
            <v>0</v>
          </cell>
          <cell r="AF377">
            <v>0</v>
          </cell>
          <cell r="AG377">
            <v>2008632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1885872</v>
          </cell>
          <cell r="AM377">
            <v>1726795</v>
          </cell>
          <cell r="AN377">
            <v>159077</v>
          </cell>
          <cell r="AO377">
            <v>0</v>
          </cell>
          <cell r="AP377">
            <v>0</v>
          </cell>
          <cell r="AT377">
            <v>0</v>
          </cell>
          <cell r="AV377">
            <v>159077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159077</v>
          </cell>
          <cell r="BK377">
            <v>159077</v>
          </cell>
          <cell r="BL377">
            <v>0</v>
          </cell>
          <cell r="BN377">
            <v>0</v>
          </cell>
          <cell r="BO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5.2990143719683074</v>
          </cell>
          <cell r="E378">
            <v>60468</v>
          </cell>
          <cell r="F378">
            <v>4728</v>
          </cell>
          <cell r="G378">
            <v>65196</v>
          </cell>
          <cell r="I378">
            <v>2065</v>
          </cell>
          <cell r="J378" t="str">
            <v/>
          </cell>
          <cell r="K378">
            <v>4728</v>
          </cell>
          <cell r="L378">
            <v>6793</v>
          </cell>
          <cell r="N378">
            <v>58403</v>
          </cell>
          <cell r="P378">
            <v>0</v>
          </cell>
          <cell r="Q378">
            <v>2065</v>
          </cell>
          <cell r="R378">
            <v>4728</v>
          </cell>
          <cell r="S378">
            <v>6793</v>
          </cell>
          <cell r="V378">
            <v>0</v>
          </cell>
          <cell r="W378">
            <v>650</v>
          </cell>
          <cell r="X378">
            <v>5.2990143719683074</v>
          </cell>
          <cell r="Y378">
            <v>60468</v>
          </cell>
          <cell r="Z378">
            <v>0</v>
          </cell>
          <cell r="AA378">
            <v>60468</v>
          </cell>
          <cell r="AB378">
            <v>4728</v>
          </cell>
          <cell r="AC378">
            <v>65196</v>
          </cell>
          <cell r="AD378">
            <v>0</v>
          </cell>
          <cell r="AE378">
            <v>0</v>
          </cell>
          <cell r="AF378">
            <v>0</v>
          </cell>
          <cell r="AG378">
            <v>65196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60468</v>
          </cell>
          <cell r="AM378">
            <v>58403</v>
          </cell>
          <cell r="AN378">
            <v>2065</v>
          </cell>
          <cell r="AO378">
            <v>0</v>
          </cell>
          <cell r="AP378">
            <v>0</v>
          </cell>
          <cell r="AT378">
            <v>0</v>
          </cell>
          <cell r="AV378">
            <v>2065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2065</v>
          </cell>
          <cell r="BK378">
            <v>2065</v>
          </cell>
          <cell r="BL378">
            <v>0</v>
          </cell>
          <cell r="BN378">
            <v>0</v>
          </cell>
          <cell r="BO378">
            <v>0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0.9850746268656716</v>
          </cell>
          <cell r="E379">
            <v>14361</v>
          </cell>
          <cell r="F379">
            <v>879</v>
          </cell>
          <cell r="G379">
            <v>15240</v>
          </cell>
          <cell r="I379">
            <v>0</v>
          </cell>
          <cell r="J379" t="str">
            <v/>
          </cell>
          <cell r="K379">
            <v>879</v>
          </cell>
          <cell r="L379">
            <v>879</v>
          </cell>
          <cell r="N379">
            <v>14361</v>
          </cell>
          <cell r="P379">
            <v>0</v>
          </cell>
          <cell r="Q379">
            <v>0</v>
          </cell>
          <cell r="R379">
            <v>879</v>
          </cell>
          <cell r="S379">
            <v>879</v>
          </cell>
          <cell r="V379">
            <v>0</v>
          </cell>
          <cell r="W379">
            <v>655</v>
          </cell>
          <cell r="X379">
            <v>0.9850746268656716</v>
          </cell>
          <cell r="Y379">
            <v>14361</v>
          </cell>
          <cell r="Z379">
            <v>0</v>
          </cell>
          <cell r="AA379">
            <v>14361</v>
          </cell>
          <cell r="AB379">
            <v>879</v>
          </cell>
          <cell r="AC379">
            <v>15240</v>
          </cell>
          <cell r="AD379">
            <v>0</v>
          </cell>
          <cell r="AE379">
            <v>0</v>
          </cell>
          <cell r="AF379">
            <v>0</v>
          </cell>
          <cell r="AG379">
            <v>15240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14361</v>
          </cell>
          <cell r="AM379">
            <v>16780</v>
          </cell>
          <cell r="AN379">
            <v>0</v>
          </cell>
          <cell r="AO379">
            <v>0</v>
          </cell>
          <cell r="AP379">
            <v>0</v>
          </cell>
          <cell r="AT379">
            <v>0</v>
          </cell>
          <cell r="AV379">
            <v>0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1.9999999999999996</v>
          </cell>
          <cell r="E380">
            <v>20488</v>
          </cell>
          <cell r="F380">
            <v>1781</v>
          </cell>
          <cell r="G380">
            <v>22269</v>
          </cell>
          <cell r="I380">
            <v>0</v>
          </cell>
          <cell r="J380" t="str">
            <v/>
          </cell>
          <cell r="K380">
            <v>1781</v>
          </cell>
          <cell r="L380">
            <v>1781</v>
          </cell>
          <cell r="N380">
            <v>20488</v>
          </cell>
          <cell r="P380">
            <v>0</v>
          </cell>
          <cell r="Q380">
            <v>0</v>
          </cell>
          <cell r="R380">
            <v>1781</v>
          </cell>
          <cell r="S380">
            <v>1781</v>
          </cell>
          <cell r="V380">
            <v>0</v>
          </cell>
          <cell r="W380">
            <v>658</v>
          </cell>
          <cell r="X380">
            <v>1.9999999999999996</v>
          </cell>
          <cell r="Y380">
            <v>20488</v>
          </cell>
          <cell r="Z380">
            <v>0</v>
          </cell>
          <cell r="AA380">
            <v>20488</v>
          </cell>
          <cell r="AB380">
            <v>1781</v>
          </cell>
          <cell r="AC380">
            <v>22269</v>
          </cell>
          <cell r="AD380">
            <v>0</v>
          </cell>
          <cell r="AE380">
            <v>0</v>
          </cell>
          <cell r="AF380">
            <v>0</v>
          </cell>
          <cell r="AG380">
            <v>22269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20488</v>
          </cell>
          <cell r="AM380">
            <v>20534</v>
          </cell>
          <cell r="AN380">
            <v>0</v>
          </cell>
          <cell r="AO380">
            <v>0</v>
          </cell>
          <cell r="AP380">
            <v>0</v>
          </cell>
          <cell r="AT380">
            <v>0</v>
          </cell>
          <cell r="AV380">
            <v>0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82.881987577639734</v>
          </cell>
          <cell r="E381">
            <v>1304777</v>
          </cell>
          <cell r="F381">
            <v>74013</v>
          </cell>
          <cell r="G381">
            <v>1378790</v>
          </cell>
          <cell r="I381">
            <v>0</v>
          </cell>
          <cell r="J381" t="str">
            <v/>
          </cell>
          <cell r="K381">
            <v>74013</v>
          </cell>
          <cell r="L381">
            <v>74013</v>
          </cell>
          <cell r="N381">
            <v>1304777</v>
          </cell>
          <cell r="P381">
            <v>0</v>
          </cell>
          <cell r="Q381">
            <v>0</v>
          </cell>
          <cell r="R381">
            <v>74013</v>
          </cell>
          <cell r="S381">
            <v>74013</v>
          </cell>
          <cell r="V381">
            <v>0</v>
          </cell>
          <cell r="W381">
            <v>660</v>
          </cell>
          <cell r="X381">
            <v>82.881987577639734</v>
          </cell>
          <cell r="Y381">
            <v>1304777</v>
          </cell>
          <cell r="Z381">
            <v>0</v>
          </cell>
          <cell r="AA381">
            <v>1304777</v>
          </cell>
          <cell r="AB381">
            <v>74013</v>
          </cell>
          <cell r="AC381">
            <v>1378790</v>
          </cell>
          <cell r="AD381">
            <v>0</v>
          </cell>
          <cell r="AE381">
            <v>0</v>
          </cell>
          <cell r="AF381">
            <v>0</v>
          </cell>
          <cell r="AG381">
            <v>1378790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1304777</v>
          </cell>
          <cell r="AM381">
            <v>1317615</v>
          </cell>
          <cell r="AN381">
            <v>0</v>
          </cell>
          <cell r="AO381">
            <v>0</v>
          </cell>
          <cell r="AP381">
            <v>0</v>
          </cell>
          <cell r="AT381">
            <v>0</v>
          </cell>
          <cell r="AV381">
            <v>0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0</v>
          </cell>
          <cell r="BO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T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13.748374774658028</v>
          </cell>
          <cell r="E383">
            <v>156300</v>
          </cell>
          <cell r="F383">
            <v>12280</v>
          </cell>
          <cell r="G383">
            <v>168580</v>
          </cell>
          <cell r="I383">
            <v>18835</v>
          </cell>
          <cell r="J383" t="str">
            <v/>
          </cell>
          <cell r="K383">
            <v>12280</v>
          </cell>
          <cell r="L383">
            <v>31115</v>
          </cell>
          <cell r="N383">
            <v>137465</v>
          </cell>
          <cell r="P383">
            <v>0</v>
          </cell>
          <cell r="Q383">
            <v>18835</v>
          </cell>
          <cell r="R383">
            <v>12280</v>
          </cell>
          <cell r="S383">
            <v>31115</v>
          </cell>
          <cell r="V383">
            <v>0</v>
          </cell>
          <cell r="W383">
            <v>665</v>
          </cell>
          <cell r="X383">
            <v>13.748374774658028</v>
          </cell>
          <cell r="Y383">
            <v>156300</v>
          </cell>
          <cell r="Z383">
            <v>0</v>
          </cell>
          <cell r="AA383">
            <v>156300</v>
          </cell>
          <cell r="AB383">
            <v>12280</v>
          </cell>
          <cell r="AC383">
            <v>168580</v>
          </cell>
          <cell r="AD383">
            <v>0</v>
          </cell>
          <cell r="AE383">
            <v>0</v>
          </cell>
          <cell r="AF383">
            <v>0</v>
          </cell>
          <cell r="AG383">
            <v>168580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156300</v>
          </cell>
          <cell r="AM383">
            <v>137465</v>
          </cell>
          <cell r="AN383">
            <v>18835</v>
          </cell>
          <cell r="AO383">
            <v>0</v>
          </cell>
          <cell r="AP383">
            <v>0</v>
          </cell>
          <cell r="AT383">
            <v>0</v>
          </cell>
          <cell r="AV383">
            <v>18835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18835</v>
          </cell>
          <cell r="BK383">
            <v>18835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36.575310940804357</v>
          </cell>
          <cell r="E384">
            <v>639258</v>
          </cell>
          <cell r="F384">
            <v>32664</v>
          </cell>
          <cell r="G384">
            <v>671922</v>
          </cell>
          <cell r="I384">
            <v>14514</v>
          </cell>
          <cell r="J384" t="str">
            <v/>
          </cell>
          <cell r="K384">
            <v>32664</v>
          </cell>
          <cell r="L384">
            <v>47178</v>
          </cell>
          <cell r="N384">
            <v>624744</v>
          </cell>
          <cell r="P384">
            <v>0</v>
          </cell>
          <cell r="Q384">
            <v>14514</v>
          </cell>
          <cell r="R384">
            <v>32664</v>
          </cell>
          <cell r="S384">
            <v>47178</v>
          </cell>
          <cell r="V384">
            <v>0</v>
          </cell>
          <cell r="W384">
            <v>670</v>
          </cell>
          <cell r="X384">
            <v>36.575310940804357</v>
          </cell>
          <cell r="Y384">
            <v>639258</v>
          </cell>
          <cell r="Z384">
            <v>0</v>
          </cell>
          <cell r="AA384">
            <v>639258</v>
          </cell>
          <cell r="AB384">
            <v>32664</v>
          </cell>
          <cell r="AC384">
            <v>671922</v>
          </cell>
          <cell r="AD384">
            <v>0</v>
          </cell>
          <cell r="AE384">
            <v>0</v>
          </cell>
          <cell r="AF384">
            <v>0</v>
          </cell>
          <cell r="AG384">
            <v>671922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639258</v>
          </cell>
          <cell r="AM384">
            <v>624744</v>
          </cell>
          <cell r="AN384">
            <v>14514</v>
          </cell>
          <cell r="AO384">
            <v>0</v>
          </cell>
          <cell r="AP384">
            <v>0</v>
          </cell>
          <cell r="AT384">
            <v>0</v>
          </cell>
          <cell r="AV384">
            <v>14514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14514</v>
          </cell>
          <cell r="BK384">
            <v>14514</v>
          </cell>
          <cell r="BL384">
            <v>0</v>
          </cell>
          <cell r="BN384">
            <v>0</v>
          </cell>
          <cell r="BO384">
            <v>0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1.9851116625310179</v>
          </cell>
          <cell r="E385">
            <v>23583</v>
          </cell>
          <cell r="F385">
            <v>1771</v>
          </cell>
          <cell r="G385">
            <v>25354</v>
          </cell>
          <cell r="I385">
            <v>0</v>
          </cell>
          <cell r="J385" t="str">
            <v/>
          </cell>
          <cell r="K385">
            <v>1771</v>
          </cell>
          <cell r="L385">
            <v>1771</v>
          </cell>
          <cell r="N385">
            <v>23583</v>
          </cell>
          <cell r="P385">
            <v>0</v>
          </cell>
          <cell r="Q385">
            <v>0</v>
          </cell>
          <cell r="R385">
            <v>1771</v>
          </cell>
          <cell r="S385">
            <v>1771</v>
          </cell>
          <cell r="V385">
            <v>0</v>
          </cell>
          <cell r="W385">
            <v>672</v>
          </cell>
          <cell r="X385">
            <v>1.9851116625310179</v>
          </cell>
          <cell r="Y385">
            <v>23583</v>
          </cell>
          <cell r="Z385">
            <v>0</v>
          </cell>
          <cell r="AA385">
            <v>23583</v>
          </cell>
          <cell r="AB385">
            <v>1771</v>
          </cell>
          <cell r="AC385">
            <v>25354</v>
          </cell>
          <cell r="AD385">
            <v>0</v>
          </cell>
          <cell r="AE385">
            <v>0</v>
          </cell>
          <cell r="AF385">
            <v>0</v>
          </cell>
          <cell r="AG385">
            <v>25354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23583</v>
          </cell>
          <cell r="AM385">
            <v>26112</v>
          </cell>
          <cell r="AN385">
            <v>0</v>
          </cell>
          <cell r="AO385">
            <v>0</v>
          </cell>
          <cell r="AP385">
            <v>0</v>
          </cell>
          <cell r="AT385">
            <v>0</v>
          </cell>
          <cell r="AV385">
            <v>0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48.142088174982916</v>
          </cell>
          <cell r="E386">
            <v>587064</v>
          </cell>
          <cell r="F386">
            <v>42990</v>
          </cell>
          <cell r="G386">
            <v>630054</v>
          </cell>
          <cell r="I386">
            <v>24279</v>
          </cell>
          <cell r="J386" t="str">
            <v/>
          </cell>
          <cell r="K386">
            <v>42990</v>
          </cell>
          <cell r="L386">
            <v>67269</v>
          </cell>
          <cell r="N386">
            <v>562785</v>
          </cell>
          <cell r="P386">
            <v>0</v>
          </cell>
          <cell r="Q386">
            <v>24279</v>
          </cell>
          <cell r="R386">
            <v>42990</v>
          </cell>
          <cell r="S386">
            <v>67269</v>
          </cell>
          <cell r="V386">
            <v>0</v>
          </cell>
          <cell r="W386">
            <v>673</v>
          </cell>
          <cell r="X386">
            <v>48.142088174982916</v>
          </cell>
          <cell r="Y386">
            <v>587064</v>
          </cell>
          <cell r="Z386">
            <v>0</v>
          </cell>
          <cell r="AA386">
            <v>587064</v>
          </cell>
          <cell r="AB386">
            <v>42990</v>
          </cell>
          <cell r="AC386">
            <v>630054</v>
          </cell>
          <cell r="AD386">
            <v>0</v>
          </cell>
          <cell r="AE386">
            <v>0</v>
          </cell>
          <cell r="AF386">
            <v>0</v>
          </cell>
          <cell r="AG386">
            <v>630054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587064</v>
          </cell>
          <cell r="AM386">
            <v>562785</v>
          </cell>
          <cell r="AN386">
            <v>24279</v>
          </cell>
          <cell r="AO386">
            <v>0</v>
          </cell>
          <cell r="AP386">
            <v>0</v>
          </cell>
          <cell r="AT386">
            <v>0</v>
          </cell>
          <cell r="AV386">
            <v>24279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24279</v>
          </cell>
          <cell r="BK386">
            <v>24279</v>
          </cell>
          <cell r="BL386">
            <v>0</v>
          </cell>
          <cell r="BN386">
            <v>0</v>
          </cell>
          <cell r="BO386">
            <v>0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70.466945347674184</v>
          </cell>
          <cell r="E387">
            <v>961668</v>
          </cell>
          <cell r="F387">
            <v>62933</v>
          </cell>
          <cell r="G387">
            <v>1024601</v>
          </cell>
          <cell r="I387">
            <v>71543</v>
          </cell>
          <cell r="J387" t="str">
            <v/>
          </cell>
          <cell r="K387">
            <v>62933</v>
          </cell>
          <cell r="L387">
            <v>134476</v>
          </cell>
          <cell r="N387">
            <v>890125</v>
          </cell>
          <cell r="P387">
            <v>0</v>
          </cell>
          <cell r="Q387">
            <v>71543</v>
          </cell>
          <cell r="R387">
            <v>62933</v>
          </cell>
          <cell r="S387">
            <v>134476</v>
          </cell>
          <cell r="V387">
            <v>0</v>
          </cell>
          <cell r="W387">
            <v>674</v>
          </cell>
          <cell r="X387">
            <v>70.466945347674184</v>
          </cell>
          <cell r="Y387">
            <v>961668</v>
          </cell>
          <cell r="Z387">
            <v>0</v>
          </cell>
          <cell r="AA387">
            <v>961668</v>
          </cell>
          <cell r="AB387">
            <v>62933</v>
          </cell>
          <cell r="AC387">
            <v>1024601</v>
          </cell>
          <cell r="AD387">
            <v>0</v>
          </cell>
          <cell r="AE387">
            <v>0</v>
          </cell>
          <cell r="AF387">
            <v>0</v>
          </cell>
          <cell r="AG387">
            <v>1024601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961668</v>
          </cell>
          <cell r="AM387">
            <v>890125</v>
          </cell>
          <cell r="AN387">
            <v>71543</v>
          </cell>
          <cell r="AO387">
            <v>0</v>
          </cell>
          <cell r="AP387">
            <v>0</v>
          </cell>
          <cell r="AT387">
            <v>0</v>
          </cell>
          <cell r="AV387">
            <v>71543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71543</v>
          </cell>
          <cell r="BK387">
            <v>71543</v>
          </cell>
          <cell r="BL387">
            <v>0</v>
          </cell>
          <cell r="BN387">
            <v>0</v>
          </cell>
          <cell r="BO387">
            <v>0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T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7.9566064434099655</v>
          </cell>
          <cell r="E389">
            <v>102011</v>
          </cell>
          <cell r="F389">
            <v>7101</v>
          </cell>
          <cell r="G389">
            <v>109112</v>
          </cell>
          <cell r="I389">
            <v>2239</v>
          </cell>
          <cell r="J389" t="str">
            <v/>
          </cell>
          <cell r="K389">
            <v>7101</v>
          </cell>
          <cell r="L389">
            <v>9340</v>
          </cell>
          <cell r="N389">
            <v>99772</v>
          </cell>
          <cell r="P389">
            <v>0</v>
          </cell>
          <cell r="Q389">
            <v>2239</v>
          </cell>
          <cell r="R389">
            <v>7101</v>
          </cell>
          <cell r="S389">
            <v>9340</v>
          </cell>
          <cell r="V389">
            <v>0</v>
          </cell>
          <cell r="W389">
            <v>680</v>
          </cell>
          <cell r="X389">
            <v>7.9566064434099655</v>
          </cell>
          <cell r="Y389">
            <v>102011</v>
          </cell>
          <cell r="Z389">
            <v>0</v>
          </cell>
          <cell r="AA389">
            <v>102011</v>
          </cell>
          <cell r="AB389">
            <v>7101</v>
          </cell>
          <cell r="AC389">
            <v>109112</v>
          </cell>
          <cell r="AD389">
            <v>0</v>
          </cell>
          <cell r="AE389">
            <v>0</v>
          </cell>
          <cell r="AF389">
            <v>0</v>
          </cell>
          <cell r="AG389">
            <v>109112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102011</v>
          </cell>
          <cell r="AM389">
            <v>99772</v>
          </cell>
          <cell r="AN389">
            <v>2239</v>
          </cell>
          <cell r="AO389">
            <v>0</v>
          </cell>
          <cell r="AP389">
            <v>0</v>
          </cell>
          <cell r="AT389">
            <v>0</v>
          </cell>
          <cell r="AV389">
            <v>2239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2239</v>
          </cell>
          <cell r="BK389">
            <v>2239</v>
          </cell>
          <cell r="BL389">
            <v>0</v>
          </cell>
          <cell r="BN389">
            <v>0</v>
          </cell>
          <cell r="BO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19.166085099734389</v>
          </cell>
          <cell r="E390">
            <v>278552</v>
          </cell>
          <cell r="F390">
            <v>17116</v>
          </cell>
          <cell r="G390">
            <v>295668</v>
          </cell>
          <cell r="I390">
            <v>15112</v>
          </cell>
          <cell r="J390" t="str">
            <v/>
          </cell>
          <cell r="K390">
            <v>17116</v>
          </cell>
          <cell r="L390">
            <v>32228</v>
          </cell>
          <cell r="N390">
            <v>263440</v>
          </cell>
          <cell r="P390">
            <v>0</v>
          </cell>
          <cell r="Q390">
            <v>15112</v>
          </cell>
          <cell r="R390">
            <v>17116</v>
          </cell>
          <cell r="S390">
            <v>32228</v>
          </cell>
          <cell r="V390">
            <v>0</v>
          </cell>
          <cell r="W390">
            <v>683</v>
          </cell>
          <cell r="X390">
            <v>19.166085099734389</v>
          </cell>
          <cell r="Y390">
            <v>278552</v>
          </cell>
          <cell r="Z390">
            <v>0</v>
          </cell>
          <cell r="AA390">
            <v>278552</v>
          </cell>
          <cell r="AB390">
            <v>17116</v>
          </cell>
          <cell r="AC390">
            <v>295668</v>
          </cell>
          <cell r="AD390">
            <v>0</v>
          </cell>
          <cell r="AE390">
            <v>0</v>
          </cell>
          <cell r="AF390">
            <v>0</v>
          </cell>
          <cell r="AG390">
            <v>295668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278552</v>
          </cell>
          <cell r="AM390">
            <v>263440</v>
          </cell>
          <cell r="AN390">
            <v>15112</v>
          </cell>
          <cell r="AO390">
            <v>0</v>
          </cell>
          <cell r="AP390">
            <v>0</v>
          </cell>
          <cell r="AT390">
            <v>0</v>
          </cell>
          <cell r="AV390">
            <v>15112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15112</v>
          </cell>
          <cell r="BK390">
            <v>15112</v>
          </cell>
          <cell r="BL390">
            <v>0</v>
          </cell>
          <cell r="BN390">
            <v>0</v>
          </cell>
          <cell r="BO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 t="str">
            <v/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T391">
            <v>0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12.430278884462149</v>
          </cell>
          <cell r="E392">
            <v>165012</v>
          </cell>
          <cell r="F392">
            <v>11100</v>
          </cell>
          <cell r="G392">
            <v>176112</v>
          </cell>
          <cell r="I392">
            <v>16740</v>
          </cell>
          <cell r="J392" t="str">
            <v/>
          </cell>
          <cell r="K392">
            <v>11100</v>
          </cell>
          <cell r="L392">
            <v>27840</v>
          </cell>
          <cell r="N392">
            <v>148272</v>
          </cell>
          <cell r="P392">
            <v>0</v>
          </cell>
          <cell r="Q392">
            <v>16740</v>
          </cell>
          <cell r="R392">
            <v>11100</v>
          </cell>
          <cell r="S392">
            <v>27840</v>
          </cell>
          <cell r="V392">
            <v>0</v>
          </cell>
          <cell r="W392">
            <v>690</v>
          </cell>
          <cell r="X392">
            <v>12.430278884462149</v>
          </cell>
          <cell r="Y392">
            <v>165012</v>
          </cell>
          <cell r="Z392">
            <v>0</v>
          </cell>
          <cell r="AA392">
            <v>165012</v>
          </cell>
          <cell r="AB392">
            <v>11100</v>
          </cell>
          <cell r="AC392">
            <v>176112</v>
          </cell>
          <cell r="AD392">
            <v>0</v>
          </cell>
          <cell r="AE392">
            <v>0</v>
          </cell>
          <cell r="AF392">
            <v>0</v>
          </cell>
          <cell r="AG392">
            <v>176112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165012</v>
          </cell>
          <cell r="AM392">
            <v>148272</v>
          </cell>
          <cell r="AN392">
            <v>16740</v>
          </cell>
          <cell r="AO392">
            <v>0</v>
          </cell>
          <cell r="AP392">
            <v>0</v>
          </cell>
          <cell r="AT392">
            <v>0</v>
          </cell>
          <cell r="AV392">
            <v>16740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16740</v>
          </cell>
          <cell r="BK392">
            <v>16740</v>
          </cell>
          <cell r="BL392">
            <v>0</v>
          </cell>
          <cell r="BN392">
            <v>0</v>
          </cell>
          <cell r="BO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0.97674418604651148</v>
          </cell>
          <cell r="E393">
            <v>14468</v>
          </cell>
          <cell r="F393">
            <v>872</v>
          </cell>
          <cell r="G393">
            <v>15340</v>
          </cell>
          <cell r="I393">
            <v>0</v>
          </cell>
          <cell r="J393" t="str">
            <v/>
          </cell>
          <cell r="K393">
            <v>872</v>
          </cell>
          <cell r="L393">
            <v>872</v>
          </cell>
          <cell r="N393">
            <v>14468</v>
          </cell>
          <cell r="P393">
            <v>0</v>
          </cell>
          <cell r="Q393">
            <v>0</v>
          </cell>
          <cell r="R393">
            <v>872</v>
          </cell>
          <cell r="S393">
            <v>872</v>
          </cell>
          <cell r="V393">
            <v>0</v>
          </cell>
          <cell r="W393">
            <v>695</v>
          </cell>
          <cell r="X393">
            <v>0.97674418604651148</v>
          </cell>
          <cell r="Y393">
            <v>14468</v>
          </cell>
          <cell r="Z393">
            <v>0</v>
          </cell>
          <cell r="AA393">
            <v>14468</v>
          </cell>
          <cell r="AB393">
            <v>872</v>
          </cell>
          <cell r="AC393">
            <v>15340</v>
          </cell>
          <cell r="AD393">
            <v>0</v>
          </cell>
          <cell r="AE393">
            <v>0</v>
          </cell>
          <cell r="AF393">
            <v>0</v>
          </cell>
          <cell r="AG393">
            <v>15340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14468</v>
          </cell>
          <cell r="AM393">
            <v>14511</v>
          </cell>
          <cell r="AN393">
            <v>0</v>
          </cell>
          <cell r="AO393">
            <v>0</v>
          </cell>
          <cell r="AP393">
            <v>0</v>
          </cell>
          <cell r="AT393">
            <v>0</v>
          </cell>
          <cell r="AV393">
            <v>0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N393">
            <v>0</v>
          </cell>
          <cell r="BO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 t="str">
            <v/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T394">
            <v>0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43.483146067415738</v>
          </cell>
          <cell r="E395">
            <v>1033825</v>
          </cell>
          <cell r="F395">
            <v>38832</v>
          </cell>
          <cell r="G395">
            <v>1072657</v>
          </cell>
          <cell r="I395">
            <v>137748</v>
          </cell>
          <cell r="J395" t="str">
            <v/>
          </cell>
          <cell r="K395">
            <v>38832</v>
          </cell>
          <cell r="L395">
            <v>176580</v>
          </cell>
          <cell r="N395">
            <v>896077</v>
          </cell>
          <cell r="P395">
            <v>0</v>
          </cell>
          <cell r="Q395">
            <v>137748</v>
          </cell>
          <cell r="R395">
            <v>38832</v>
          </cell>
          <cell r="S395">
            <v>176580</v>
          </cell>
          <cell r="V395">
            <v>0</v>
          </cell>
          <cell r="W395">
            <v>700</v>
          </cell>
          <cell r="X395">
            <v>43.483146067415738</v>
          </cell>
          <cell r="Y395">
            <v>1033825</v>
          </cell>
          <cell r="Z395">
            <v>0</v>
          </cell>
          <cell r="AA395">
            <v>1033825</v>
          </cell>
          <cell r="AB395">
            <v>38832</v>
          </cell>
          <cell r="AC395">
            <v>1072657</v>
          </cell>
          <cell r="AD395">
            <v>0</v>
          </cell>
          <cell r="AE395">
            <v>0</v>
          </cell>
          <cell r="AF395">
            <v>0</v>
          </cell>
          <cell r="AG395">
            <v>1072657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1033825</v>
          </cell>
          <cell r="AM395">
            <v>896077</v>
          </cell>
          <cell r="AN395">
            <v>137748</v>
          </cell>
          <cell r="AO395">
            <v>0</v>
          </cell>
          <cell r="AP395">
            <v>0</v>
          </cell>
          <cell r="AT395">
            <v>0</v>
          </cell>
          <cell r="AV395">
            <v>137748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137748</v>
          </cell>
          <cell r="BK395">
            <v>137748</v>
          </cell>
          <cell r="BL395">
            <v>0</v>
          </cell>
          <cell r="BN395">
            <v>0</v>
          </cell>
          <cell r="BO395">
            <v>0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 t="str">
            <v/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T396">
            <v>0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12.722665741062126</v>
          </cell>
          <cell r="E397">
            <v>164568</v>
          </cell>
          <cell r="F397">
            <v>11362</v>
          </cell>
          <cell r="G397">
            <v>175930</v>
          </cell>
          <cell r="I397">
            <v>4707</v>
          </cell>
          <cell r="J397" t="str">
            <v/>
          </cell>
          <cell r="K397">
            <v>11362</v>
          </cell>
          <cell r="L397">
            <v>16069</v>
          </cell>
          <cell r="N397">
            <v>159861</v>
          </cell>
          <cell r="P397">
            <v>0</v>
          </cell>
          <cell r="Q397">
            <v>4707</v>
          </cell>
          <cell r="R397">
            <v>11362</v>
          </cell>
          <cell r="S397">
            <v>16069</v>
          </cell>
          <cell r="V397">
            <v>0</v>
          </cell>
          <cell r="W397">
            <v>710</v>
          </cell>
          <cell r="X397">
            <v>12.722665741062126</v>
          </cell>
          <cell r="Y397">
            <v>164568</v>
          </cell>
          <cell r="Z397">
            <v>0</v>
          </cell>
          <cell r="AA397">
            <v>164568</v>
          </cell>
          <cell r="AB397">
            <v>11362</v>
          </cell>
          <cell r="AC397">
            <v>175930</v>
          </cell>
          <cell r="AD397">
            <v>0</v>
          </cell>
          <cell r="AE397">
            <v>0</v>
          </cell>
          <cell r="AF397">
            <v>0</v>
          </cell>
          <cell r="AG397">
            <v>175930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164568</v>
          </cell>
          <cell r="AM397">
            <v>159861</v>
          </cell>
          <cell r="AN397">
            <v>4707</v>
          </cell>
          <cell r="AO397">
            <v>0</v>
          </cell>
          <cell r="AP397">
            <v>0</v>
          </cell>
          <cell r="AT397">
            <v>0</v>
          </cell>
          <cell r="AV397">
            <v>4707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4707</v>
          </cell>
          <cell r="BK397">
            <v>4707</v>
          </cell>
          <cell r="BL397">
            <v>0</v>
          </cell>
          <cell r="BN397">
            <v>0</v>
          </cell>
          <cell r="BO397">
            <v>0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68.838509316770171</v>
          </cell>
          <cell r="E398">
            <v>1077020</v>
          </cell>
          <cell r="F398">
            <v>61472</v>
          </cell>
          <cell r="G398">
            <v>1138492</v>
          </cell>
          <cell r="I398">
            <v>43683</v>
          </cell>
          <cell r="J398" t="str">
            <v/>
          </cell>
          <cell r="K398">
            <v>61472</v>
          </cell>
          <cell r="L398">
            <v>105155</v>
          </cell>
          <cell r="N398">
            <v>1033337</v>
          </cell>
          <cell r="P398">
            <v>0</v>
          </cell>
          <cell r="Q398">
            <v>43683</v>
          </cell>
          <cell r="R398">
            <v>61472</v>
          </cell>
          <cell r="S398">
            <v>105155</v>
          </cell>
          <cell r="V398">
            <v>0</v>
          </cell>
          <cell r="W398">
            <v>712</v>
          </cell>
          <cell r="X398">
            <v>68.838509316770171</v>
          </cell>
          <cell r="Y398">
            <v>1077020</v>
          </cell>
          <cell r="Z398">
            <v>0</v>
          </cell>
          <cell r="AA398">
            <v>1077020</v>
          </cell>
          <cell r="AB398">
            <v>61472</v>
          </cell>
          <cell r="AC398">
            <v>1138492</v>
          </cell>
          <cell r="AD398">
            <v>0</v>
          </cell>
          <cell r="AE398">
            <v>0</v>
          </cell>
          <cell r="AF398">
            <v>0</v>
          </cell>
          <cell r="AG398">
            <v>1138492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1077020</v>
          </cell>
          <cell r="AM398">
            <v>1033337</v>
          </cell>
          <cell r="AN398">
            <v>43683</v>
          </cell>
          <cell r="AO398">
            <v>0</v>
          </cell>
          <cell r="AP398">
            <v>0</v>
          </cell>
          <cell r="AT398">
            <v>0</v>
          </cell>
          <cell r="AV398">
            <v>43683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43683</v>
          </cell>
          <cell r="BK398">
            <v>43683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19.538243626062325</v>
          </cell>
          <cell r="E399">
            <v>347940</v>
          </cell>
          <cell r="F399">
            <v>17448</v>
          </cell>
          <cell r="G399">
            <v>365388</v>
          </cell>
          <cell r="I399">
            <v>3356</v>
          </cell>
          <cell r="J399" t="str">
            <v/>
          </cell>
          <cell r="K399">
            <v>17448</v>
          </cell>
          <cell r="L399">
            <v>20804</v>
          </cell>
          <cell r="N399">
            <v>344584</v>
          </cell>
          <cell r="P399">
            <v>0</v>
          </cell>
          <cell r="Q399">
            <v>3356</v>
          </cell>
          <cell r="R399">
            <v>17448</v>
          </cell>
          <cell r="S399">
            <v>20804</v>
          </cell>
          <cell r="V399">
            <v>0</v>
          </cell>
          <cell r="W399">
            <v>715</v>
          </cell>
          <cell r="X399">
            <v>19.538243626062325</v>
          </cell>
          <cell r="Y399">
            <v>347940</v>
          </cell>
          <cell r="Z399">
            <v>0</v>
          </cell>
          <cell r="AA399">
            <v>347940</v>
          </cell>
          <cell r="AB399">
            <v>17448</v>
          </cell>
          <cell r="AC399">
            <v>365388</v>
          </cell>
          <cell r="AD399">
            <v>0</v>
          </cell>
          <cell r="AE399">
            <v>0</v>
          </cell>
          <cell r="AF399">
            <v>0</v>
          </cell>
          <cell r="AG399">
            <v>365388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347940</v>
          </cell>
          <cell r="AM399">
            <v>344584</v>
          </cell>
          <cell r="AN399">
            <v>3356</v>
          </cell>
          <cell r="AO399">
            <v>0</v>
          </cell>
          <cell r="AP399">
            <v>0</v>
          </cell>
          <cell r="AT399">
            <v>0</v>
          </cell>
          <cell r="AV399">
            <v>3356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3356</v>
          </cell>
          <cell r="BK399">
            <v>3356</v>
          </cell>
          <cell r="BL399">
            <v>0</v>
          </cell>
          <cell r="BN399">
            <v>0</v>
          </cell>
          <cell r="BO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52.674437319292842</v>
          </cell>
          <cell r="E400">
            <v>883301</v>
          </cell>
          <cell r="F400">
            <v>47045</v>
          </cell>
          <cell r="G400">
            <v>930346</v>
          </cell>
          <cell r="I400">
            <v>69192</v>
          </cell>
          <cell r="J400" t="str">
            <v/>
          </cell>
          <cell r="K400">
            <v>47045</v>
          </cell>
          <cell r="L400">
            <v>116237</v>
          </cell>
          <cell r="N400">
            <v>814109</v>
          </cell>
          <cell r="P400">
            <v>0</v>
          </cell>
          <cell r="Q400">
            <v>69192</v>
          </cell>
          <cell r="R400">
            <v>47045</v>
          </cell>
          <cell r="S400">
            <v>116237</v>
          </cell>
          <cell r="V400">
            <v>0</v>
          </cell>
          <cell r="W400">
            <v>717</v>
          </cell>
          <cell r="X400">
            <v>52.674437319292842</v>
          </cell>
          <cell r="Y400">
            <v>883301</v>
          </cell>
          <cell r="Z400">
            <v>0</v>
          </cell>
          <cell r="AA400">
            <v>883301</v>
          </cell>
          <cell r="AB400">
            <v>47045</v>
          </cell>
          <cell r="AC400">
            <v>930346</v>
          </cell>
          <cell r="AD400">
            <v>0</v>
          </cell>
          <cell r="AE400">
            <v>0</v>
          </cell>
          <cell r="AF400">
            <v>0</v>
          </cell>
          <cell r="AG400">
            <v>930346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883301</v>
          </cell>
          <cell r="AM400">
            <v>814109</v>
          </cell>
          <cell r="AN400">
            <v>69192</v>
          </cell>
          <cell r="AO400">
            <v>0</v>
          </cell>
          <cell r="AP400">
            <v>0</v>
          </cell>
          <cell r="AT400">
            <v>0</v>
          </cell>
          <cell r="AV400">
            <v>69192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69192</v>
          </cell>
          <cell r="BK400">
            <v>69192</v>
          </cell>
          <cell r="BL400">
            <v>0</v>
          </cell>
          <cell r="BN400">
            <v>0</v>
          </cell>
          <cell r="BO400">
            <v>0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16.28013696212362</v>
          </cell>
          <cell r="E401">
            <v>209820</v>
          </cell>
          <cell r="F401">
            <v>14538</v>
          </cell>
          <cell r="G401">
            <v>224358</v>
          </cell>
          <cell r="I401">
            <v>34430</v>
          </cell>
          <cell r="J401" t="str">
            <v/>
          </cell>
          <cell r="K401">
            <v>14538</v>
          </cell>
          <cell r="L401">
            <v>48968</v>
          </cell>
          <cell r="N401">
            <v>175390</v>
          </cell>
          <cell r="P401">
            <v>0</v>
          </cell>
          <cell r="Q401">
            <v>34430</v>
          </cell>
          <cell r="R401">
            <v>14538</v>
          </cell>
          <cell r="S401">
            <v>48968</v>
          </cell>
          <cell r="V401">
            <v>0</v>
          </cell>
          <cell r="W401">
            <v>720</v>
          </cell>
          <cell r="X401">
            <v>16.28013696212362</v>
          </cell>
          <cell r="Y401">
            <v>209820</v>
          </cell>
          <cell r="Z401">
            <v>0</v>
          </cell>
          <cell r="AA401">
            <v>209820</v>
          </cell>
          <cell r="AB401">
            <v>14538</v>
          </cell>
          <cell r="AC401">
            <v>224358</v>
          </cell>
          <cell r="AD401">
            <v>0</v>
          </cell>
          <cell r="AE401">
            <v>0</v>
          </cell>
          <cell r="AF401">
            <v>0</v>
          </cell>
          <cell r="AG401">
            <v>224358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209820</v>
          </cell>
          <cell r="AM401">
            <v>175390</v>
          </cell>
          <cell r="AN401">
            <v>34430</v>
          </cell>
          <cell r="AO401">
            <v>0</v>
          </cell>
          <cell r="AP401">
            <v>0</v>
          </cell>
          <cell r="AT401">
            <v>0</v>
          </cell>
          <cell r="AV401">
            <v>34430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34430</v>
          </cell>
          <cell r="BK401">
            <v>34430</v>
          </cell>
          <cell r="BL401">
            <v>0</v>
          </cell>
          <cell r="BN401">
            <v>0</v>
          </cell>
          <cell r="BO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24.004070116332429</v>
          </cell>
          <cell r="E402">
            <v>326289</v>
          </cell>
          <cell r="F402">
            <v>21434</v>
          </cell>
          <cell r="G402">
            <v>347723</v>
          </cell>
          <cell r="I402">
            <v>21301</v>
          </cell>
          <cell r="J402" t="str">
            <v/>
          </cell>
          <cell r="K402">
            <v>21434</v>
          </cell>
          <cell r="L402">
            <v>42735</v>
          </cell>
          <cell r="N402">
            <v>304988</v>
          </cell>
          <cell r="P402">
            <v>0</v>
          </cell>
          <cell r="Q402">
            <v>21301</v>
          </cell>
          <cell r="R402">
            <v>21434</v>
          </cell>
          <cell r="S402">
            <v>42735</v>
          </cell>
          <cell r="V402">
            <v>0</v>
          </cell>
          <cell r="W402">
            <v>725</v>
          </cell>
          <cell r="X402">
            <v>24.004070116332429</v>
          </cell>
          <cell r="Y402">
            <v>326289</v>
          </cell>
          <cell r="Z402">
            <v>0</v>
          </cell>
          <cell r="AA402">
            <v>326289</v>
          </cell>
          <cell r="AB402">
            <v>21434</v>
          </cell>
          <cell r="AC402">
            <v>347723</v>
          </cell>
          <cell r="AD402">
            <v>0</v>
          </cell>
          <cell r="AE402">
            <v>0</v>
          </cell>
          <cell r="AF402">
            <v>0</v>
          </cell>
          <cell r="AG402">
            <v>347723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326289</v>
          </cell>
          <cell r="AM402">
            <v>304988</v>
          </cell>
          <cell r="AN402">
            <v>21301</v>
          </cell>
          <cell r="AO402">
            <v>0</v>
          </cell>
          <cell r="AP402">
            <v>0</v>
          </cell>
          <cell r="AT402">
            <v>0</v>
          </cell>
          <cell r="AV402">
            <v>21301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21301</v>
          </cell>
          <cell r="BK402">
            <v>21301</v>
          </cell>
          <cell r="BL402">
            <v>0</v>
          </cell>
          <cell r="BN402">
            <v>0</v>
          </cell>
          <cell r="BO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T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27.374599288919978</v>
          </cell>
          <cell r="E404">
            <v>347028</v>
          </cell>
          <cell r="F404">
            <v>24448</v>
          </cell>
          <cell r="G404">
            <v>371476</v>
          </cell>
          <cell r="I404">
            <v>24772</v>
          </cell>
          <cell r="J404" t="str">
            <v/>
          </cell>
          <cell r="K404">
            <v>24448</v>
          </cell>
          <cell r="L404">
            <v>49220</v>
          </cell>
          <cell r="N404">
            <v>322256</v>
          </cell>
          <cell r="P404">
            <v>0</v>
          </cell>
          <cell r="Q404">
            <v>24772</v>
          </cell>
          <cell r="R404">
            <v>24448</v>
          </cell>
          <cell r="S404">
            <v>49220</v>
          </cell>
          <cell r="V404">
            <v>0</v>
          </cell>
          <cell r="W404">
            <v>730</v>
          </cell>
          <cell r="X404">
            <v>27.374599288919978</v>
          </cell>
          <cell r="Y404">
            <v>347028</v>
          </cell>
          <cell r="Z404">
            <v>0</v>
          </cell>
          <cell r="AA404">
            <v>347028</v>
          </cell>
          <cell r="AB404">
            <v>24448</v>
          </cell>
          <cell r="AC404">
            <v>371476</v>
          </cell>
          <cell r="AD404">
            <v>0</v>
          </cell>
          <cell r="AE404">
            <v>0</v>
          </cell>
          <cell r="AF404">
            <v>0</v>
          </cell>
          <cell r="AG404">
            <v>371476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347028</v>
          </cell>
          <cell r="AM404">
            <v>322256</v>
          </cell>
          <cell r="AN404">
            <v>24772</v>
          </cell>
          <cell r="AO404">
            <v>0</v>
          </cell>
          <cell r="AP404">
            <v>0</v>
          </cell>
          <cell r="AT404">
            <v>0</v>
          </cell>
          <cell r="AV404">
            <v>24772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24772</v>
          </cell>
          <cell r="BK404">
            <v>24772</v>
          </cell>
          <cell r="BL404">
            <v>0</v>
          </cell>
          <cell r="BN404">
            <v>0</v>
          </cell>
          <cell r="BO404">
            <v>0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66.479341528794905</v>
          </cell>
          <cell r="E405">
            <v>828300</v>
          </cell>
          <cell r="F405">
            <v>59368</v>
          </cell>
          <cell r="G405">
            <v>887668</v>
          </cell>
          <cell r="I405">
            <v>52151</v>
          </cell>
          <cell r="J405" t="str">
            <v/>
          </cell>
          <cell r="K405">
            <v>59368</v>
          </cell>
          <cell r="L405">
            <v>111519</v>
          </cell>
          <cell r="N405">
            <v>776149</v>
          </cell>
          <cell r="P405">
            <v>0</v>
          </cell>
          <cell r="Q405">
            <v>52151</v>
          </cell>
          <cell r="R405">
            <v>59368</v>
          </cell>
          <cell r="S405">
            <v>111519</v>
          </cell>
          <cell r="V405">
            <v>0</v>
          </cell>
          <cell r="W405">
            <v>735</v>
          </cell>
          <cell r="X405">
            <v>66.479341528794905</v>
          </cell>
          <cell r="Y405">
            <v>828300</v>
          </cell>
          <cell r="Z405">
            <v>0</v>
          </cell>
          <cell r="AA405">
            <v>828300</v>
          </cell>
          <cell r="AB405">
            <v>59368</v>
          </cell>
          <cell r="AC405">
            <v>887668</v>
          </cell>
          <cell r="AD405">
            <v>0</v>
          </cell>
          <cell r="AE405">
            <v>0</v>
          </cell>
          <cell r="AF405">
            <v>0</v>
          </cell>
          <cell r="AG405">
            <v>887668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828300</v>
          </cell>
          <cell r="AM405">
            <v>776149</v>
          </cell>
          <cell r="AN405">
            <v>52151</v>
          </cell>
          <cell r="AO405">
            <v>0</v>
          </cell>
          <cell r="AP405">
            <v>0</v>
          </cell>
          <cell r="AT405">
            <v>0</v>
          </cell>
          <cell r="AV405">
            <v>52151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52151</v>
          </cell>
          <cell r="BK405">
            <v>52151</v>
          </cell>
          <cell r="BL405">
            <v>0</v>
          </cell>
          <cell r="BN405">
            <v>0</v>
          </cell>
          <cell r="BO405">
            <v>0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3.785729050801744</v>
          </cell>
          <cell r="E406">
            <v>49167</v>
          </cell>
          <cell r="F406">
            <v>3378</v>
          </cell>
          <cell r="G406">
            <v>52545</v>
          </cell>
          <cell r="I406">
            <v>10141</v>
          </cell>
          <cell r="J406" t="str">
            <v/>
          </cell>
          <cell r="K406">
            <v>3378</v>
          </cell>
          <cell r="L406">
            <v>13519</v>
          </cell>
          <cell r="N406">
            <v>39026</v>
          </cell>
          <cell r="P406">
            <v>0</v>
          </cell>
          <cell r="Q406">
            <v>10141</v>
          </cell>
          <cell r="R406">
            <v>3378</v>
          </cell>
          <cell r="S406">
            <v>13519</v>
          </cell>
          <cell r="V406">
            <v>0</v>
          </cell>
          <cell r="W406">
            <v>740</v>
          </cell>
          <cell r="X406">
            <v>3.785729050801744</v>
          </cell>
          <cell r="Y406">
            <v>49167</v>
          </cell>
          <cell r="Z406">
            <v>0</v>
          </cell>
          <cell r="AA406">
            <v>49167</v>
          </cell>
          <cell r="AB406">
            <v>3378</v>
          </cell>
          <cell r="AC406">
            <v>52545</v>
          </cell>
          <cell r="AD406">
            <v>0</v>
          </cell>
          <cell r="AE406">
            <v>0</v>
          </cell>
          <cell r="AF406">
            <v>0</v>
          </cell>
          <cell r="AG406">
            <v>52545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49167</v>
          </cell>
          <cell r="AM406">
            <v>39026</v>
          </cell>
          <cell r="AN406">
            <v>10141</v>
          </cell>
          <cell r="AO406">
            <v>0</v>
          </cell>
          <cell r="AP406">
            <v>0</v>
          </cell>
          <cell r="AT406">
            <v>0</v>
          </cell>
          <cell r="AV406">
            <v>10141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10141</v>
          </cell>
          <cell r="BK406">
            <v>10141</v>
          </cell>
          <cell r="BL406">
            <v>0</v>
          </cell>
          <cell r="BN406">
            <v>0</v>
          </cell>
          <cell r="BO406">
            <v>0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26.000000000000004</v>
          </cell>
          <cell r="E407">
            <v>317637</v>
          </cell>
          <cell r="F407">
            <v>23220</v>
          </cell>
          <cell r="G407">
            <v>340857</v>
          </cell>
          <cell r="I407">
            <v>14833</v>
          </cell>
          <cell r="J407" t="str">
            <v/>
          </cell>
          <cell r="K407">
            <v>23220</v>
          </cell>
          <cell r="L407">
            <v>38053</v>
          </cell>
          <cell r="N407">
            <v>302804</v>
          </cell>
          <cell r="P407">
            <v>0</v>
          </cell>
          <cell r="Q407">
            <v>14833</v>
          </cell>
          <cell r="R407">
            <v>23220</v>
          </cell>
          <cell r="S407">
            <v>38053</v>
          </cell>
          <cell r="V407">
            <v>0</v>
          </cell>
          <cell r="W407">
            <v>745</v>
          </cell>
          <cell r="X407">
            <v>26.000000000000004</v>
          </cell>
          <cell r="Y407">
            <v>317637</v>
          </cell>
          <cell r="Z407">
            <v>0</v>
          </cell>
          <cell r="AA407">
            <v>317637</v>
          </cell>
          <cell r="AB407">
            <v>23220</v>
          </cell>
          <cell r="AC407">
            <v>340857</v>
          </cell>
          <cell r="AD407">
            <v>0</v>
          </cell>
          <cell r="AE407">
            <v>0</v>
          </cell>
          <cell r="AF407">
            <v>0</v>
          </cell>
          <cell r="AG407">
            <v>340857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317637</v>
          </cell>
          <cell r="AM407">
            <v>302804</v>
          </cell>
          <cell r="AN407">
            <v>14833</v>
          </cell>
          <cell r="AO407">
            <v>0</v>
          </cell>
          <cell r="AP407">
            <v>0</v>
          </cell>
          <cell r="AT407">
            <v>0</v>
          </cell>
          <cell r="AV407">
            <v>14833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14833</v>
          </cell>
          <cell r="BK407">
            <v>14833</v>
          </cell>
          <cell r="BL407">
            <v>0</v>
          </cell>
          <cell r="BN407">
            <v>0</v>
          </cell>
          <cell r="BO407">
            <v>0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15.186104218362283</v>
          </cell>
          <cell r="E408">
            <v>254124</v>
          </cell>
          <cell r="F408">
            <v>13561</v>
          </cell>
          <cell r="G408">
            <v>267685</v>
          </cell>
          <cell r="I408">
            <v>23090</v>
          </cell>
          <cell r="J408" t="str">
            <v/>
          </cell>
          <cell r="K408">
            <v>13561</v>
          </cell>
          <cell r="L408">
            <v>36651</v>
          </cell>
          <cell r="N408">
            <v>231034</v>
          </cell>
          <cell r="P408">
            <v>0</v>
          </cell>
          <cell r="Q408">
            <v>23090</v>
          </cell>
          <cell r="R408">
            <v>13561</v>
          </cell>
          <cell r="S408">
            <v>36651</v>
          </cell>
          <cell r="V408">
            <v>0</v>
          </cell>
          <cell r="W408">
            <v>750</v>
          </cell>
          <cell r="X408">
            <v>15.186104218362283</v>
          </cell>
          <cell r="Y408">
            <v>254124</v>
          </cell>
          <cell r="Z408">
            <v>0</v>
          </cell>
          <cell r="AA408">
            <v>254124</v>
          </cell>
          <cell r="AB408">
            <v>13561</v>
          </cell>
          <cell r="AC408">
            <v>267685</v>
          </cell>
          <cell r="AD408">
            <v>0</v>
          </cell>
          <cell r="AE408">
            <v>0</v>
          </cell>
          <cell r="AF408">
            <v>0</v>
          </cell>
          <cell r="AG408">
            <v>267685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254124</v>
          </cell>
          <cell r="AM408">
            <v>231034</v>
          </cell>
          <cell r="AN408">
            <v>23090</v>
          </cell>
          <cell r="AO408">
            <v>0</v>
          </cell>
          <cell r="AP408">
            <v>0</v>
          </cell>
          <cell r="AT408">
            <v>0</v>
          </cell>
          <cell r="AV408">
            <v>23090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23090</v>
          </cell>
          <cell r="BK408">
            <v>23090</v>
          </cell>
          <cell r="BL408">
            <v>0</v>
          </cell>
          <cell r="BN408">
            <v>0</v>
          </cell>
          <cell r="BO408">
            <v>0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32.436019626531113</v>
          </cell>
          <cell r="E409">
            <v>355542</v>
          </cell>
          <cell r="F409">
            <v>28962</v>
          </cell>
          <cell r="G409">
            <v>384504</v>
          </cell>
          <cell r="I409">
            <v>24396</v>
          </cell>
          <cell r="J409" t="str">
            <v/>
          </cell>
          <cell r="K409">
            <v>28962</v>
          </cell>
          <cell r="L409">
            <v>53358</v>
          </cell>
          <cell r="N409">
            <v>331146</v>
          </cell>
          <cell r="P409">
            <v>0</v>
          </cell>
          <cell r="Q409">
            <v>24396</v>
          </cell>
          <cell r="R409">
            <v>28962</v>
          </cell>
          <cell r="S409">
            <v>53358</v>
          </cell>
          <cell r="V409">
            <v>0</v>
          </cell>
          <cell r="W409">
            <v>753</v>
          </cell>
          <cell r="X409">
            <v>32.436019626531113</v>
          </cell>
          <cell r="Y409">
            <v>355542</v>
          </cell>
          <cell r="Z409">
            <v>0</v>
          </cell>
          <cell r="AA409">
            <v>355542</v>
          </cell>
          <cell r="AB409">
            <v>28962</v>
          </cell>
          <cell r="AC409">
            <v>384504</v>
          </cell>
          <cell r="AD409">
            <v>0</v>
          </cell>
          <cell r="AE409">
            <v>0</v>
          </cell>
          <cell r="AF409">
            <v>0</v>
          </cell>
          <cell r="AG409">
            <v>384504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355542</v>
          </cell>
          <cell r="AM409">
            <v>331146</v>
          </cell>
          <cell r="AN409">
            <v>24396</v>
          </cell>
          <cell r="AO409">
            <v>0</v>
          </cell>
          <cell r="AP409">
            <v>0</v>
          </cell>
          <cell r="AT409">
            <v>0</v>
          </cell>
          <cell r="AV409">
            <v>24396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24396</v>
          </cell>
          <cell r="BK409">
            <v>24396</v>
          </cell>
          <cell r="BL409">
            <v>0</v>
          </cell>
          <cell r="BN409">
            <v>0</v>
          </cell>
          <cell r="BO409">
            <v>0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20.572766624561265</v>
          </cell>
          <cell r="E410">
            <v>263718</v>
          </cell>
          <cell r="F410">
            <v>18366</v>
          </cell>
          <cell r="G410">
            <v>282084</v>
          </cell>
          <cell r="I410">
            <v>4070</v>
          </cell>
          <cell r="J410" t="str">
            <v/>
          </cell>
          <cell r="K410">
            <v>18366</v>
          </cell>
          <cell r="L410">
            <v>22436</v>
          </cell>
          <cell r="N410">
            <v>259648</v>
          </cell>
          <cell r="P410">
            <v>0</v>
          </cell>
          <cell r="Q410">
            <v>4070</v>
          </cell>
          <cell r="R410">
            <v>18366</v>
          </cell>
          <cell r="S410">
            <v>22436</v>
          </cell>
          <cell r="V410">
            <v>0</v>
          </cell>
          <cell r="W410">
            <v>755</v>
          </cell>
          <cell r="X410">
            <v>20.572766624561265</v>
          </cell>
          <cell r="Y410">
            <v>263718</v>
          </cell>
          <cell r="Z410">
            <v>0</v>
          </cell>
          <cell r="AA410">
            <v>263718</v>
          </cell>
          <cell r="AB410">
            <v>18366</v>
          </cell>
          <cell r="AC410">
            <v>282084</v>
          </cell>
          <cell r="AD410">
            <v>0</v>
          </cell>
          <cell r="AE410">
            <v>0</v>
          </cell>
          <cell r="AF410">
            <v>0</v>
          </cell>
          <cell r="AG410">
            <v>282084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263718</v>
          </cell>
          <cell r="AM410">
            <v>259648</v>
          </cell>
          <cell r="AN410">
            <v>4070</v>
          </cell>
          <cell r="AO410">
            <v>0</v>
          </cell>
          <cell r="AP410">
            <v>0</v>
          </cell>
          <cell r="AT410">
            <v>0</v>
          </cell>
          <cell r="AV410">
            <v>4070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4070</v>
          </cell>
          <cell r="BK410">
            <v>4070</v>
          </cell>
          <cell r="BL410">
            <v>0</v>
          </cell>
          <cell r="BN410">
            <v>0</v>
          </cell>
          <cell r="BO410">
            <v>0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40.368896781849038</v>
          </cell>
          <cell r="E411">
            <v>430578</v>
          </cell>
          <cell r="F411">
            <v>36048</v>
          </cell>
          <cell r="G411">
            <v>466626</v>
          </cell>
          <cell r="I411">
            <v>38493</v>
          </cell>
          <cell r="J411" t="str">
            <v/>
          </cell>
          <cell r="K411">
            <v>36048</v>
          </cell>
          <cell r="L411">
            <v>74541</v>
          </cell>
          <cell r="N411">
            <v>392085</v>
          </cell>
          <cell r="P411">
            <v>0</v>
          </cell>
          <cell r="Q411">
            <v>38493</v>
          </cell>
          <cell r="R411">
            <v>36048</v>
          </cell>
          <cell r="S411">
            <v>74541</v>
          </cell>
          <cell r="V411">
            <v>0</v>
          </cell>
          <cell r="W411">
            <v>760</v>
          </cell>
          <cell r="X411">
            <v>40.368896781849038</v>
          </cell>
          <cell r="Y411">
            <v>430578</v>
          </cell>
          <cell r="Z411">
            <v>0</v>
          </cell>
          <cell r="AA411">
            <v>430578</v>
          </cell>
          <cell r="AB411">
            <v>36048</v>
          </cell>
          <cell r="AC411">
            <v>466626</v>
          </cell>
          <cell r="AD411">
            <v>0</v>
          </cell>
          <cell r="AE411">
            <v>0</v>
          </cell>
          <cell r="AF411">
            <v>0</v>
          </cell>
          <cell r="AG411">
            <v>466626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430578</v>
          </cell>
          <cell r="AM411">
            <v>392085</v>
          </cell>
          <cell r="AN411">
            <v>38493</v>
          </cell>
          <cell r="AO411">
            <v>0</v>
          </cell>
          <cell r="AP411">
            <v>0</v>
          </cell>
          <cell r="AT411">
            <v>0</v>
          </cell>
          <cell r="AV411">
            <v>38493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38493</v>
          </cell>
          <cell r="BK411">
            <v>38493</v>
          </cell>
          <cell r="BL411">
            <v>0</v>
          </cell>
          <cell r="BN411">
            <v>0</v>
          </cell>
          <cell r="BO411">
            <v>0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1.0894941634241244</v>
          </cell>
          <cell r="E412">
            <v>12537</v>
          </cell>
          <cell r="F412">
            <v>972</v>
          </cell>
          <cell r="G412">
            <v>13509</v>
          </cell>
          <cell r="I412">
            <v>0</v>
          </cell>
          <cell r="J412" t="str">
            <v/>
          </cell>
          <cell r="K412">
            <v>972</v>
          </cell>
          <cell r="L412">
            <v>972</v>
          </cell>
          <cell r="N412">
            <v>12537</v>
          </cell>
          <cell r="P412">
            <v>0</v>
          </cell>
          <cell r="Q412">
            <v>0</v>
          </cell>
          <cell r="R412">
            <v>972</v>
          </cell>
          <cell r="S412">
            <v>972</v>
          </cell>
          <cell r="V412">
            <v>0</v>
          </cell>
          <cell r="W412">
            <v>763</v>
          </cell>
          <cell r="X412">
            <v>1.0894941634241244</v>
          </cell>
          <cell r="Y412">
            <v>12537</v>
          </cell>
          <cell r="Z412">
            <v>0</v>
          </cell>
          <cell r="AA412">
            <v>12537</v>
          </cell>
          <cell r="AB412">
            <v>972</v>
          </cell>
          <cell r="AC412">
            <v>13509</v>
          </cell>
          <cell r="AD412">
            <v>0</v>
          </cell>
          <cell r="AE412">
            <v>0</v>
          </cell>
          <cell r="AF412">
            <v>0</v>
          </cell>
          <cell r="AG412">
            <v>13509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12537</v>
          </cell>
          <cell r="AM412">
            <v>12708</v>
          </cell>
          <cell r="AN412">
            <v>0</v>
          </cell>
          <cell r="AO412">
            <v>0</v>
          </cell>
          <cell r="AP412">
            <v>0</v>
          </cell>
          <cell r="AT412">
            <v>0</v>
          </cell>
          <cell r="AV412">
            <v>0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 t="str">
            <v/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T413">
            <v>0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2.9776674937965271</v>
          </cell>
          <cell r="E414">
            <v>39354</v>
          </cell>
          <cell r="F414">
            <v>2660</v>
          </cell>
          <cell r="G414">
            <v>42014</v>
          </cell>
          <cell r="I414">
            <v>9846</v>
          </cell>
          <cell r="J414" t="str">
            <v/>
          </cell>
          <cell r="K414">
            <v>2660</v>
          </cell>
          <cell r="L414">
            <v>12506</v>
          </cell>
          <cell r="N414">
            <v>29508</v>
          </cell>
          <cell r="P414">
            <v>0</v>
          </cell>
          <cell r="Q414">
            <v>9846</v>
          </cell>
          <cell r="R414">
            <v>2660</v>
          </cell>
          <cell r="S414">
            <v>12506</v>
          </cell>
          <cell r="V414">
            <v>0</v>
          </cell>
          <cell r="W414">
            <v>766</v>
          </cell>
          <cell r="X414">
            <v>2.9776674937965271</v>
          </cell>
          <cell r="Y414">
            <v>39354</v>
          </cell>
          <cell r="Z414">
            <v>0</v>
          </cell>
          <cell r="AA414">
            <v>39354</v>
          </cell>
          <cell r="AB414">
            <v>2660</v>
          </cell>
          <cell r="AC414">
            <v>42014</v>
          </cell>
          <cell r="AD414">
            <v>0</v>
          </cell>
          <cell r="AE414">
            <v>0</v>
          </cell>
          <cell r="AF414">
            <v>0</v>
          </cell>
          <cell r="AG414">
            <v>42014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39354</v>
          </cell>
          <cell r="AM414">
            <v>29508</v>
          </cell>
          <cell r="AN414">
            <v>9846</v>
          </cell>
          <cell r="AO414">
            <v>0</v>
          </cell>
          <cell r="AP414">
            <v>0</v>
          </cell>
          <cell r="AT414">
            <v>0</v>
          </cell>
          <cell r="AV414">
            <v>9846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9846</v>
          </cell>
          <cell r="BK414">
            <v>9846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8.9065467266366749</v>
          </cell>
          <cell r="E415">
            <v>94181</v>
          </cell>
          <cell r="F415">
            <v>7955</v>
          </cell>
          <cell r="G415">
            <v>102136</v>
          </cell>
          <cell r="I415">
            <v>4</v>
          </cell>
          <cell r="J415" t="str">
            <v/>
          </cell>
          <cell r="K415">
            <v>7955</v>
          </cell>
          <cell r="L415">
            <v>7959</v>
          </cell>
          <cell r="N415">
            <v>94177</v>
          </cell>
          <cell r="P415">
            <v>0</v>
          </cell>
          <cell r="Q415">
            <v>4</v>
          </cell>
          <cell r="R415">
            <v>7955</v>
          </cell>
          <cell r="S415">
            <v>7959</v>
          </cell>
          <cell r="V415">
            <v>0</v>
          </cell>
          <cell r="W415">
            <v>767</v>
          </cell>
          <cell r="X415">
            <v>8.9065467266366749</v>
          </cell>
          <cell r="Y415">
            <v>94181</v>
          </cell>
          <cell r="Z415">
            <v>0</v>
          </cell>
          <cell r="AA415">
            <v>94181</v>
          </cell>
          <cell r="AB415">
            <v>7955</v>
          </cell>
          <cell r="AC415">
            <v>102136</v>
          </cell>
          <cell r="AD415">
            <v>0</v>
          </cell>
          <cell r="AE415">
            <v>0</v>
          </cell>
          <cell r="AF415">
            <v>0</v>
          </cell>
          <cell r="AG415">
            <v>102136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94181</v>
          </cell>
          <cell r="AM415">
            <v>94177</v>
          </cell>
          <cell r="AN415">
            <v>4</v>
          </cell>
          <cell r="AO415">
            <v>0</v>
          </cell>
          <cell r="AP415">
            <v>0</v>
          </cell>
          <cell r="AT415">
            <v>0</v>
          </cell>
          <cell r="AV415">
            <v>4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4</v>
          </cell>
          <cell r="BK415">
            <v>4</v>
          </cell>
          <cell r="BL415">
            <v>0</v>
          </cell>
          <cell r="BN415">
            <v>0</v>
          </cell>
          <cell r="BO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T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52.114558472553689</v>
          </cell>
          <cell r="E417">
            <v>625701</v>
          </cell>
          <cell r="F417">
            <v>46534</v>
          </cell>
          <cell r="G417">
            <v>672235</v>
          </cell>
          <cell r="I417">
            <v>32096</v>
          </cell>
          <cell r="J417" t="str">
            <v/>
          </cell>
          <cell r="K417">
            <v>46534</v>
          </cell>
          <cell r="L417">
            <v>78630</v>
          </cell>
          <cell r="N417">
            <v>593605</v>
          </cell>
          <cell r="P417">
            <v>0</v>
          </cell>
          <cell r="Q417">
            <v>32096</v>
          </cell>
          <cell r="R417">
            <v>46534</v>
          </cell>
          <cell r="S417">
            <v>78630</v>
          </cell>
          <cell r="V417">
            <v>0</v>
          </cell>
          <cell r="W417">
            <v>773</v>
          </cell>
          <cell r="X417">
            <v>52.114558472553689</v>
          </cell>
          <cell r="Y417">
            <v>625701</v>
          </cell>
          <cell r="Z417">
            <v>0</v>
          </cell>
          <cell r="AA417">
            <v>625701</v>
          </cell>
          <cell r="AB417">
            <v>46534</v>
          </cell>
          <cell r="AC417">
            <v>672235</v>
          </cell>
          <cell r="AD417">
            <v>0</v>
          </cell>
          <cell r="AE417">
            <v>0</v>
          </cell>
          <cell r="AF417">
            <v>0</v>
          </cell>
          <cell r="AG417">
            <v>672235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625701</v>
          </cell>
          <cell r="AM417">
            <v>593605</v>
          </cell>
          <cell r="AN417">
            <v>32096</v>
          </cell>
          <cell r="AO417">
            <v>0</v>
          </cell>
          <cell r="AP417">
            <v>0</v>
          </cell>
          <cell r="AT417">
            <v>0</v>
          </cell>
          <cell r="AV417">
            <v>32096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32096</v>
          </cell>
          <cell r="BK417">
            <v>32096</v>
          </cell>
          <cell r="BL417">
            <v>0</v>
          </cell>
          <cell r="BN417">
            <v>0</v>
          </cell>
          <cell r="BO417">
            <v>0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45.50561797752809</v>
          </cell>
          <cell r="E418">
            <v>984299.35679999995</v>
          </cell>
          <cell r="F418">
            <v>40635</v>
          </cell>
          <cell r="G418">
            <v>1024934.3568</v>
          </cell>
          <cell r="I418">
            <v>44138.836799999815</v>
          </cell>
          <cell r="J418" t="str">
            <v/>
          </cell>
          <cell r="K418">
            <v>40635</v>
          </cell>
          <cell r="L418">
            <v>84773.836799999815</v>
          </cell>
          <cell r="N418">
            <v>940160.52000000014</v>
          </cell>
          <cell r="P418">
            <v>0</v>
          </cell>
          <cell r="Q418">
            <v>44138.836799999815</v>
          </cell>
          <cell r="R418">
            <v>40635</v>
          </cell>
          <cell r="S418">
            <v>84773.836799999815</v>
          </cell>
          <cell r="V418">
            <v>0</v>
          </cell>
          <cell r="W418">
            <v>774</v>
          </cell>
          <cell r="X418">
            <v>45.50561797752809</v>
          </cell>
          <cell r="Y418">
            <v>1337544</v>
          </cell>
          <cell r="Z418">
            <v>353244.64320000011</v>
          </cell>
          <cell r="AA418">
            <v>984299.35679999995</v>
          </cell>
          <cell r="AB418">
            <v>40635</v>
          </cell>
          <cell r="AC418">
            <v>1024934.3568</v>
          </cell>
          <cell r="AD418">
            <v>0</v>
          </cell>
          <cell r="AE418">
            <v>0</v>
          </cell>
          <cell r="AF418">
            <v>0</v>
          </cell>
          <cell r="AG418">
            <v>1024934.3568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984299.35679999995</v>
          </cell>
          <cell r="AM418">
            <v>940160.52000000014</v>
          </cell>
          <cell r="AN418">
            <v>44138.836799999815</v>
          </cell>
          <cell r="AO418">
            <v>0</v>
          </cell>
          <cell r="AP418">
            <v>0</v>
          </cell>
          <cell r="AT418">
            <v>0</v>
          </cell>
          <cell r="AV418">
            <v>44138.836799999815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44138.836799999815</v>
          </cell>
          <cell r="BK418">
            <v>44138.836799999815</v>
          </cell>
          <cell r="BL418">
            <v>0</v>
          </cell>
          <cell r="BN418">
            <v>0</v>
          </cell>
          <cell r="BO418">
            <v>0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39.505643407569032</v>
          </cell>
          <cell r="E419">
            <v>400895</v>
          </cell>
          <cell r="F419">
            <v>35275</v>
          </cell>
          <cell r="G419">
            <v>436170</v>
          </cell>
          <cell r="I419">
            <v>12936</v>
          </cell>
          <cell r="J419" t="str">
            <v/>
          </cell>
          <cell r="K419">
            <v>35275</v>
          </cell>
          <cell r="L419">
            <v>48211</v>
          </cell>
          <cell r="N419">
            <v>387959</v>
          </cell>
          <cell r="P419">
            <v>0</v>
          </cell>
          <cell r="Q419">
            <v>12936</v>
          </cell>
          <cell r="R419">
            <v>35275</v>
          </cell>
          <cell r="S419">
            <v>48211</v>
          </cell>
          <cell r="V419">
            <v>0</v>
          </cell>
          <cell r="W419">
            <v>775</v>
          </cell>
          <cell r="X419">
            <v>39.505643407569032</v>
          </cell>
          <cell r="Y419">
            <v>400895</v>
          </cell>
          <cell r="Z419">
            <v>0</v>
          </cell>
          <cell r="AA419">
            <v>400895</v>
          </cell>
          <cell r="AB419">
            <v>35275</v>
          </cell>
          <cell r="AC419">
            <v>436170</v>
          </cell>
          <cell r="AD419">
            <v>0</v>
          </cell>
          <cell r="AE419">
            <v>0</v>
          </cell>
          <cell r="AF419">
            <v>0</v>
          </cell>
          <cell r="AG419">
            <v>436170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400895</v>
          </cell>
          <cell r="AM419">
            <v>387959</v>
          </cell>
          <cell r="AN419">
            <v>12936</v>
          </cell>
          <cell r="AO419">
            <v>0</v>
          </cell>
          <cell r="AP419">
            <v>0</v>
          </cell>
          <cell r="AT419">
            <v>0</v>
          </cell>
          <cell r="AV419">
            <v>12936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12936</v>
          </cell>
          <cell r="BK419">
            <v>12936</v>
          </cell>
          <cell r="BL419">
            <v>0</v>
          </cell>
          <cell r="BN419">
            <v>0</v>
          </cell>
          <cell r="BO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 t="str">
            <v/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T420">
            <v>0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29.330752005642246</v>
          </cell>
          <cell r="E421">
            <v>321820</v>
          </cell>
          <cell r="F421">
            <v>26190</v>
          </cell>
          <cell r="G421">
            <v>348010</v>
          </cell>
          <cell r="I421">
            <v>73082</v>
          </cell>
          <cell r="J421" t="str">
            <v/>
          </cell>
          <cell r="K421">
            <v>26190</v>
          </cell>
          <cell r="L421">
            <v>99272</v>
          </cell>
          <cell r="N421">
            <v>248738</v>
          </cell>
          <cell r="P421">
            <v>0</v>
          </cell>
          <cell r="Q421">
            <v>73082</v>
          </cell>
          <cell r="R421">
            <v>26190</v>
          </cell>
          <cell r="S421">
            <v>99272</v>
          </cell>
          <cell r="V421">
            <v>0</v>
          </cell>
          <cell r="W421">
            <v>780</v>
          </cell>
          <cell r="X421">
            <v>29.330752005642246</v>
          </cell>
          <cell r="Y421">
            <v>321820</v>
          </cell>
          <cell r="Z421">
            <v>0</v>
          </cell>
          <cell r="AA421">
            <v>321820</v>
          </cell>
          <cell r="AB421">
            <v>26190</v>
          </cell>
          <cell r="AC421">
            <v>348010</v>
          </cell>
          <cell r="AD421">
            <v>0</v>
          </cell>
          <cell r="AE421">
            <v>0</v>
          </cell>
          <cell r="AF421">
            <v>0</v>
          </cell>
          <cell r="AG421">
            <v>348010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321820</v>
          </cell>
          <cell r="AM421">
            <v>248738</v>
          </cell>
          <cell r="AN421">
            <v>73082</v>
          </cell>
          <cell r="AO421">
            <v>0</v>
          </cell>
          <cell r="AP421">
            <v>0</v>
          </cell>
          <cell r="AT421">
            <v>0</v>
          </cell>
          <cell r="AV421">
            <v>73082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73082</v>
          </cell>
          <cell r="BK421">
            <v>73082</v>
          </cell>
          <cell r="BL421">
            <v>0</v>
          </cell>
          <cell r="BN421">
            <v>0</v>
          </cell>
          <cell r="BO421">
            <v>0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T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T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T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T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T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T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T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T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T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T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T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T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T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T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T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T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T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T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T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T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T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T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T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T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T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T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T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T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-915</v>
          </cell>
        </row>
      </sheetData>
      <sheetData sheetId="18">
        <row r="10">
          <cell r="A10">
            <v>1</v>
          </cell>
          <cell r="B10">
            <v>1</v>
          </cell>
          <cell r="C10" t="str">
            <v>ABINGTON</v>
          </cell>
          <cell r="D10">
            <v>40</v>
          </cell>
          <cell r="E10">
            <v>460833</v>
          </cell>
          <cell r="F10">
            <v>35720</v>
          </cell>
          <cell r="G10">
            <v>496553</v>
          </cell>
          <cell r="I10">
            <v>21332.422788244879</v>
          </cell>
          <cell r="J10">
            <v>0.30450855272438365</v>
          </cell>
          <cell r="K10">
            <v>35720</v>
          </cell>
          <cell r="L10">
            <v>57052.422788244876</v>
          </cell>
          <cell r="N10">
            <v>439500.5772117551</v>
          </cell>
          <cell r="P10">
            <v>0</v>
          </cell>
          <cell r="Q10">
            <v>21332.422788244879</v>
          </cell>
          <cell r="R10">
            <v>35720</v>
          </cell>
          <cell r="S10">
            <v>57052.422788244876</v>
          </cell>
          <cell r="V10">
            <v>0</v>
          </cell>
          <cell r="W10">
            <v>1</v>
          </cell>
          <cell r="X10">
            <v>40</v>
          </cell>
          <cell r="Y10">
            <v>460833</v>
          </cell>
          <cell r="Z10">
            <v>0</v>
          </cell>
          <cell r="AA10">
            <v>460833</v>
          </cell>
          <cell r="AB10">
            <v>35720</v>
          </cell>
          <cell r="AC10">
            <v>496553</v>
          </cell>
          <cell r="AD10">
            <v>0</v>
          </cell>
          <cell r="AE10">
            <v>0</v>
          </cell>
          <cell r="AF10">
            <v>0</v>
          </cell>
          <cell r="AG10">
            <v>496553</v>
          </cell>
          <cell r="AI10">
            <v>1</v>
          </cell>
          <cell r="AJ10">
            <v>1</v>
          </cell>
          <cell r="AK10" t="str">
            <v>ABINGTON</v>
          </cell>
          <cell r="AL10">
            <v>460833</v>
          </cell>
          <cell r="AM10">
            <v>477703</v>
          </cell>
          <cell r="AN10">
            <v>0</v>
          </cell>
          <cell r="AO10">
            <v>9586.5</v>
          </cell>
          <cell r="AP10">
            <v>31270.75</v>
          </cell>
          <cell r="AQ10">
            <v>14519.5</v>
          </cell>
          <cell r="AR10">
            <v>5487.5</v>
          </cell>
          <cell r="AS10">
            <v>9191</v>
          </cell>
          <cell r="AT10">
            <v>0</v>
          </cell>
          <cell r="AU10">
            <v>70055.25</v>
          </cell>
          <cell r="AV10">
            <v>21332.422788244879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N10">
            <v>0</v>
          </cell>
          <cell r="BO10">
            <v>0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182.08185194156539</v>
          </cell>
          <cell r="J12">
            <v>0.37562011746583884</v>
          </cell>
          <cell r="K12">
            <v>0</v>
          </cell>
          <cell r="L12">
            <v>182.08185194156539</v>
          </cell>
          <cell r="N12">
            <v>-182.08185194156539</v>
          </cell>
          <cell r="P12">
            <v>0</v>
          </cell>
          <cell r="Q12">
            <v>182.08185194156539</v>
          </cell>
          <cell r="R12">
            <v>0</v>
          </cell>
          <cell r="S12">
            <v>182.08185194156539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484.75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484.75</v>
          </cell>
          <cell r="AV12">
            <v>182.08185194156539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17</v>
          </cell>
          <cell r="E14">
            <v>223986</v>
          </cell>
          <cell r="F14">
            <v>15181</v>
          </cell>
          <cell r="G14">
            <v>239167</v>
          </cell>
          <cell r="I14">
            <v>14601.854183296602</v>
          </cell>
          <cell r="J14">
            <v>0.37008646969152653</v>
          </cell>
          <cell r="K14">
            <v>15181</v>
          </cell>
          <cell r="L14">
            <v>29782.8541832966</v>
          </cell>
          <cell r="N14">
            <v>209384.14581670339</v>
          </cell>
          <cell r="P14">
            <v>0</v>
          </cell>
          <cell r="Q14">
            <v>14601.854183296602</v>
          </cell>
          <cell r="R14">
            <v>15181</v>
          </cell>
          <cell r="S14">
            <v>29782.8541832966</v>
          </cell>
          <cell r="V14">
            <v>0</v>
          </cell>
          <cell r="W14">
            <v>5</v>
          </cell>
          <cell r="X14">
            <v>17</v>
          </cell>
          <cell r="Y14">
            <v>223986</v>
          </cell>
          <cell r="Z14">
            <v>0</v>
          </cell>
          <cell r="AA14">
            <v>223986</v>
          </cell>
          <cell r="AB14">
            <v>15181</v>
          </cell>
          <cell r="AC14">
            <v>239167</v>
          </cell>
          <cell r="AD14">
            <v>0</v>
          </cell>
          <cell r="AE14">
            <v>0</v>
          </cell>
          <cell r="AF14">
            <v>0</v>
          </cell>
          <cell r="AG14">
            <v>239167</v>
          </cell>
          <cell r="AI14">
            <v>5</v>
          </cell>
          <cell r="AJ14">
            <v>5</v>
          </cell>
          <cell r="AK14" t="str">
            <v>AGAWAM</v>
          </cell>
          <cell r="AL14">
            <v>223986</v>
          </cell>
          <cell r="AM14">
            <v>217683</v>
          </cell>
          <cell r="AN14">
            <v>6303</v>
          </cell>
          <cell r="AO14">
            <v>1781</v>
          </cell>
          <cell r="AP14">
            <v>17352.25</v>
          </cell>
          <cell r="AQ14">
            <v>6025</v>
          </cell>
          <cell r="AR14">
            <v>0</v>
          </cell>
          <cell r="AS14">
            <v>7994</v>
          </cell>
          <cell r="AT14">
            <v>0</v>
          </cell>
          <cell r="AU14">
            <v>39455.25</v>
          </cell>
          <cell r="AV14">
            <v>14601.854183296602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6303</v>
          </cell>
          <cell r="BK14">
            <v>6303</v>
          </cell>
          <cell r="BL14">
            <v>0</v>
          </cell>
          <cell r="BN14">
            <v>0</v>
          </cell>
          <cell r="BO14">
            <v>0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578733</v>
          </cell>
          <cell r="F16">
            <v>48222</v>
          </cell>
          <cell r="G16">
            <v>626955</v>
          </cell>
          <cell r="I16">
            <v>29428.25</v>
          </cell>
          <cell r="J16">
            <v>0.3832626801331015</v>
          </cell>
          <cell r="K16">
            <v>48222</v>
          </cell>
          <cell r="L16">
            <v>77650.25</v>
          </cell>
          <cell r="N16">
            <v>549304.75</v>
          </cell>
          <cell r="P16">
            <v>0</v>
          </cell>
          <cell r="Q16">
            <v>29428.25</v>
          </cell>
          <cell r="R16">
            <v>48222</v>
          </cell>
          <cell r="S16">
            <v>77650.25</v>
          </cell>
          <cell r="V16">
            <v>0</v>
          </cell>
          <cell r="W16">
            <v>7</v>
          </cell>
          <cell r="X16">
            <v>54</v>
          </cell>
          <cell r="Y16">
            <v>578733</v>
          </cell>
          <cell r="Z16">
            <v>0</v>
          </cell>
          <cell r="AA16">
            <v>578733</v>
          </cell>
          <cell r="AB16">
            <v>48222</v>
          </cell>
          <cell r="AC16">
            <v>626955</v>
          </cell>
          <cell r="AD16">
            <v>0</v>
          </cell>
          <cell r="AE16">
            <v>0</v>
          </cell>
          <cell r="AF16">
            <v>0</v>
          </cell>
          <cell r="AG16">
            <v>626955</v>
          </cell>
          <cell r="AI16">
            <v>7</v>
          </cell>
          <cell r="AJ16">
            <v>7</v>
          </cell>
          <cell r="AK16" t="str">
            <v>AMESBURY</v>
          </cell>
          <cell r="AL16">
            <v>578733</v>
          </cell>
          <cell r="AM16">
            <v>570831</v>
          </cell>
          <cell r="AN16">
            <v>7902</v>
          </cell>
          <cell r="AO16">
            <v>21526.25</v>
          </cell>
          <cell r="AP16">
            <v>0</v>
          </cell>
          <cell r="AQ16">
            <v>0</v>
          </cell>
          <cell r="AR16">
            <v>20828.75</v>
          </cell>
          <cell r="AS16">
            <v>26526.5</v>
          </cell>
          <cell r="AT16">
            <v>0</v>
          </cell>
          <cell r="AU16">
            <v>76783.5</v>
          </cell>
          <cell r="AV16">
            <v>29428.25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7902</v>
          </cell>
          <cell r="BK16">
            <v>7902</v>
          </cell>
          <cell r="BL16">
            <v>0</v>
          </cell>
          <cell r="BN16">
            <v>0</v>
          </cell>
          <cell r="BO16">
            <v>0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87</v>
          </cell>
          <cell r="E17">
            <v>1545745</v>
          </cell>
          <cell r="F17">
            <v>77691</v>
          </cell>
          <cell r="G17">
            <v>1623436</v>
          </cell>
          <cell r="I17">
            <v>169180.02569566571</v>
          </cell>
          <cell r="J17">
            <v>0.52751838525289096</v>
          </cell>
          <cell r="K17">
            <v>77691</v>
          </cell>
          <cell r="L17">
            <v>246871.02569566571</v>
          </cell>
          <cell r="N17">
            <v>1376564.9743043343</v>
          </cell>
          <cell r="P17">
            <v>0</v>
          </cell>
          <cell r="Q17">
            <v>169180.02569566571</v>
          </cell>
          <cell r="R17">
            <v>77691</v>
          </cell>
          <cell r="S17">
            <v>246871.02569566571</v>
          </cell>
          <cell r="V17">
            <v>0</v>
          </cell>
          <cell r="W17">
            <v>8</v>
          </cell>
          <cell r="X17">
            <v>87</v>
          </cell>
          <cell r="Y17">
            <v>1545745</v>
          </cell>
          <cell r="Z17">
            <v>0</v>
          </cell>
          <cell r="AA17">
            <v>1545745</v>
          </cell>
          <cell r="AB17">
            <v>77691</v>
          </cell>
          <cell r="AC17">
            <v>1623436</v>
          </cell>
          <cell r="AD17">
            <v>0</v>
          </cell>
          <cell r="AE17">
            <v>0</v>
          </cell>
          <cell r="AF17">
            <v>0</v>
          </cell>
          <cell r="AG17">
            <v>1623436</v>
          </cell>
          <cell r="AI17">
            <v>8</v>
          </cell>
          <cell r="AJ17">
            <v>8</v>
          </cell>
          <cell r="AK17" t="str">
            <v>AMHERST</v>
          </cell>
          <cell r="AL17">
            <v>1545745</v>
          </cell>
          <cell r="AM17">
            <v>1448224</v>
          </cell>
          <cell r="AN17">
            <v>97521</v>
          </cell>
          <cell r="AO17">
            <v>45483.75</v>
          </cell>
          <cell r="AP17">
            <v>69685.5</v>
          </cell>
          <cell r="AQ17">
            <v>39206.75</v>
          </cell>
          <cell r="AR17">
            <v>27995.5</v>
          </cell>
          <cell r="AS17">
            <v>40816.75</v>
          </cell>
          <cell r="AT17">
            <v>0</v>
          </cell>
          <cell r="AU17">
            <v>320709.25</v>
          </cell>
          <cell r="AV17">
            <v>169180.02569566571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97521</v>
          </cell>
          <cell r="BK17">
            <v>97521</v>
          </cell>
          <cell r="BL17">
            <v>0</v>
          </cell>
          <cell r="BN17">
            <v>0</v>
          </cell>
          <cell r="BO17">
            <v>0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9</v>
          </cell>
          <cell r="E18">
            <v>144811</v>
          </cell>
          <cell r="F18">
            <v>8037</v>
          </cell>
          <cell r="G18">
            <v>152848</v>
          </cell>
          <cell r="I18">
            <v>26952.145371214312</v>
          </cell>
          <cell r="J18">
            <v>0.68533874198133105</v>
          </cell>
          <cell r="K18">
            <v>8037</v>
          </cell>
          <cell r="L18">
            <v>34989.145371214312</v>
          </cell>
          <cell r="N18">
            <v>117858.85462878569</v>
          </cell>
          <cell r="P18">
            <v>0</v>
          </cell>
          <cell r="Q18">
            <v>26952.145371214312</v>
          </cell>
          <cell r="R18">
            <v>8037</v>
          </cell>
          <cell r="S18">
            <v>34989.145371214312</v>
          </cell>
          <cell r="V18">
            <v>0</v>
          </cell>
          <cell r="W18">
            <v>9</v>
          </cell>
          <cell r="X18">
            <v>9</v>
          </cell>
          <cell r="Y18">
            <v>144811</v>
          </cell>
          <cell r="Z18">
            <v>0</v>
          </cell>
          <cell r="AA18">
            <v>144811</v>
          </cell>
          <cell r="AB18">
            <v>8037</v>
          </cell>
          <cell r="AC18">
            <v>152848</v>
          </cell>
          <cell r="AD18">
            <v>0</v>
          </cell>
          <cell r="AE18">
            <v>0</v>
          </cell>
          <cell r="AF18">
            <v>0</v>
          </cell>
          <cell r="AG18">
            <v>152848</v>
          </cell>
          <cell r="AI18">
            <v>9</v>
          </cell>
          <cell r="AJ18">
            <v>9</v>
          </cell>
          <cell r="AK18" t="str">
            <v>ANDOVER</v>
          </cell>
          <cell r="AL18">
            <v>144811</v>
          </cell>
          <cell r="AM18">
            <v>186170</v>
          </cell>
          <cell r="AN18">
            <v>0</v>
          </cell>
          <cell r="AO18">
            <v>23494.75</v>
          </cell>
          <cell r="AP18">
            <v>9204.5</v>
          </cell>
          <cell r="AQ18">
            <v>6627.5</v>
          </cell>
          <cell r="AR18">
            <v>0</v>
          </cell>
          <cell r="AS18">
            <v>0</v>
          </cell>
          <cell r="AT18">
            <v>0</v>
          </cell>
          <cell r="AU18">
            <v>39326.75</v>
          </cell>
          <cell r="AV18">
            <v>26952.145371214312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O18">
            <v>0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12</v>
          </cell>
          <cell r="E19">
            <v>165325</v>
          </cell>
          <cell r="F19">
            <v>10716</v>
          </cell>
          <cell r="G19">
            <v>176041</v>
          </cell>
          <cell r="I19">
            <v>66101</v>
          </cell>
          <cell r="J19">
            <v>0.69134988991909974</v>
          </cell>
          <cell r="K19">
            <v>10716</v>
          </cell>
          <cell r="L19">
            <v>76817</v>
          </cell>
          <cell r="N19">
            <v>99224</v>
          </cell>
          <cell r="P19">
            <v>0</v>
          </cell>
          <cell r="Q19">
            <v>66101</v>
          </cell>
          <cell r="R19">
            <v>10716</v>
          </cell>
          <cell r="S19">
            <v>76817</v>
          </cell>
          <cell r="V19">
            <v>0</v>
          </cell>
          <cell r="W19">
            <v>10</v>
          </cell>
          <cell r="X19">
            <v>12</v>
          </cell>
          <cell r="Y19">
            <v>165325</v>
          </cell>
          <cell r="Z19">
            <v>0</v>
          </cell>
          <cell r="AA19">
            <v>165325</v>
          </cell>
          <cell r="AB19">
            <v>10716</v>
          </cell>
          <cell r="AC19">
            <v>176041</v>
          </cell>
          <cell r="AD19">
            <v>0</v>
          </cell>
          <cell r="AE19">
            <v>0</v>
          </cell>
          <cell r="AF19">
            <v>0</v>
          </cell>
          <cell r="AG19">
            <v>176041</v>
          </cell>
          <cell r="AI19">
            <v>10</v>
          </cell>
          <cell r="AJ19">
            <v>10</v>
          </cell>
          <cell r="AK19" t="str">
            <v>ARLINGTON</v>
          </cell>
          <cell r="AL19">
            <v>165325</v>
          </cell>
          <cell r="AM19">
            <v>99224</v>
          </cell>
          <cell r="AN19">
            <v>66101</v>
          </cell>
          <cell r="AO19">
            <v>0</v>
          </cell>
          <cell r="AP19">
            <v>0</v>
          </cell>
          <cell r="AQ19">
            <v>0</v>
          </cell>
          <cell r="AR19">
            <v>21184</v>
          </cell>
          <cell r="AS19">
            <v>8326.5</v>
          </cell>
          <cell r="AT19">
            <v>0</v>
          </cell>
          <cell r="AU19">
            <v>95611.5</v>
          </cell>
          <cell r="AV19">
            <v>66101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66101</v>
          </cell>
          <cell r="BK19">
            <v>66101</v>
          </cell>
          <cell r="BL19">
            <v>0</v>
          </cell>
          <cell r="BN19">
            <v>0</v>
          </cell>
          <cell r="BO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55</v>
          </cell>
          <cell r="E23">
            <v>665391</v>
          </cell>
          <cell r="F23">
            <v>49115</v>
          </cell>
          <cell r="G23">
            <v>714506</v>
          </cell>
          <cell r="I23">
            <v>507.74449378444768</v>
          </cell>
          <cell r="J23">
            <v>8.2226494754523947E-3</v>
          </cell>
          <cell r="K23">
            <v>49115</v>
          </cell>
          <cell r="L23">
            <v>49622.744493784448</v>
          </cell>
          <cell r="N23">
            <v>664883.2555062155</v>
          </cell>
          <cell r="P23">
            <v>0</v>
          </cell>
          <cell r="Q23">
            <v>507.74449378444768</v>
          </cell>
          <cell r="R23">
            <v>49115</v>
          </cell>
          <cell r="S23">
            <v>49622.744493784448</v>
          </cell>
          <cell r="V23">
            <v>0</v>
          </cell>
          <cell r="W23">
            <v>14</v>
          </cell>
          <cell r="X23">
            <v>55</v>
          </cell>
          <cell r="Y23">
            <v>665391</v>
          </cell>
          <cell r="Z23">
            <v>0</v>
          </cell>
          <cell r="AA23">
            <v>665391</v>
          </cell>
          <cell r="AB23">
            <v>49115</v>
          </cell>
          <cell r="AC23">
            <v>714506</v>
          </cell>
          <cell r="AD23">
            <v>0</v>
          </cell>
          <cell r="AE23">
            <v>0</v>
          </cell>
          <cell r="AF23">
            <v>0</v>
          </cell>
          <cell r="AG23">
            <v>714506</v>
          </cell>
          <cell r="AI23">
            <v>14</v>
          </cell>
          <cell r="AJ23">
            <v>14</v>
          </cell>
          <cell r="AK23" t="str">
            <v>ASHLAND</v>
          </cell>
          <cell r="AL23">
            <v>665391</v>
          </cell>
          <cell r="AM23">
            <v>841482</v>
          </cell>
          <cell r="AN23">
            <v>0</v>
          </cell>
          <cell r="AO23">
            <v>0</v>
          </cell>
          <cell r="AP23">
            <v>1351.75</v>
          </cell>
          <cell r="AQ23">
            <v>31181.5</v>
          </cell>
          <cell r="AR23">
            <v>21500</v>
          </cell>
          <cell r="AS23">
            <v>7716.25</v>
          </cell>
          <cell r="AT23">
            <v>0</v>
          </cell>
          <cell r="AU23">
            <v>61749.5</v>
          </cell>
          <cell r="AV23">
            <v>507.74449378444768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304</v>
          </cell>
          <cell r="E25">
            <v>2855525</v>
          </cell>
          <cell r="F25">
            <v>271472</v>
          </cell>
          <cell r="G25">
            <v>3126997</v>
          </cell>
          <cell r="I25">
            <v>39267</v>
          </cell>
          <cell r="J25">
            <v>0.25507244493957237</v>
          </cell>
          <cell r="K25">
            <v>271472</v>
          </cell>
          <cell r="L25">
            <v>310739</v>
          </cell>
          <cell r="N25">
            <v>2816258</v>
          </cell>
          <cell r="P25">
            <v>0</v>
          </cell>
          <cell r="Q25">
            <v>39267</v>
          </cell>
          <cell r="R25">
            <v>271472</v>
          </cell>
          <cell r="S25">
            <v>310739</v>
          </cell>
          <cell r="V25">
            <v>0</v>
          </cell>
          <cell r="W25">
            <v>16</v>
          </cell>
          <cell r="X25">
            <v>304</v>
          </cell>
          <cell r="Y25">
            <v>2855525</v>
          </cell>
          <cell r="Z25">
            <v>0</v>
          </cell>
          <cell r="AA25">
            <v>2855525</v>
          </cell>
          <cell r="AB25">
            <v>271472</v>
          </cell>
          <cell r="AC25">
            <v>3126997</v>
          </cell>
          <cell r="AD25">
            <v>0</v>
          </cell>
          <cell r="AE25">
            <v>0</v>
          </cell>
          <cell r="AF25">
            <v>0</v>
          </cell>
          <cell r="AG25">
            <v>3126997</v>
          </cell>
          <cell r="AI25">
            <v>16</v>
          </cell>
          <cell r="AJ25">
            <v>16</v>
          </cell>
          <cell r="AK25" t="str">
            <v>ATTLEBORO</v>
          </cell>
          <cell r="AL25">
            <v>2855525</v>
          </cell>
          <cell r="AM25">
            <v>2816258</v>
          </cell>
          <cell r="AN25">
            <v>39267</v>
          </cell>
          <cell r="AO25">
            <v>0</v>
          </cell>
          <cell r="AP25">
            <v>0</v>
          </cell>
          <cell r="AQ25">
            <v>45582.5</v>
          </cell>
          <cell r="AR25">
            <v>48643.5</v>
          </cell>
          <cell r="AS25">
            <v>20451.5</v>
          </cell>
          <cell r="AT25">
            <v>0</v>
          </cell>
          <cell r="AU25">
            <v>153944.5</v>
          </cell>
          <cell r="AV25">
            <v>39267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39267</v>
          </cell>
          <cell r="BK25">
            <v>39267</v>
          </cell>
          <cell r="BL25">
            <v>0</v>
          </cell>
          <cell r="BN25">
            <v>0</v>
          </cell>
          <cell r="BO25">
            <v>0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</v>
          </cell>
          <cell r="E26">
            <v>158604</v>
          </cell>
          <cell r="F26">
            <v>10716</v>
          </cell>
          <cell r="G26">
            <v>169320</v>
          </cell>
          <cell r="I26">
            <v>0</v>
          </cell>
          <cell r="J26">
            <v>0</v>
          </cell>
          <cell r="K26">
            <v>10716</v>
          </cell>
          <cell r="L26">
            <v>10716</v>
          </cell>
          <cell r="N26">
            <v>158604</v>
          </cell>
          <cell r="P26">
            <v>0</v>
          </cell>
          <cell r="Q26">
            <v>0</v>
          </cell>
          <cell r="R26">
            <v>10716</v>
          </cell>
          <cell r="S26">
            <v>10716</v>
          </cell>
          <cell r="V26">
            <v>0</v>
          </cell>
          <cell r="W26">
            <v>17</v>
          </cell>
          <cell r="X26">
            <v>12</v>
          </cell>
          <cell r="Y26">
            <v>158604</v>
          </cell>
          <cell r="Z26">
            <v>0</v>
          </cell>
          <cell r="AA26">
            <v>158604</v>
          </cell>
          <cell r="AB26">
            <v>10716</v>
          </cell>
          <cell r="AC26">
            <v>169320</v>
          </cell>
          <cell r="AD26">
            <v>0</v>
          </cell>
          <cell r="AE26">
            <v>0</v>
          </cell>
          <cell r="AF26">
            <v>0</v>
          </cell>
          <cell r="AG26">
            <v>169320</v>
          </cell>
          <cell r="AI26">
            <v>17</v>
          </cell>
          <cell r="AJ26">
            <v>17</v>
          </cell>
          <cell r="AK26" t="str">
            <v>AUBURN</v>
          </cell>
          <cell r="AL26">
            <v>158604</v>
          </cell>
          <cell r="AM26">
            <v>191369</v>
          </cell>
          <cell r="AN26">
            <v>0</v>
          </cell>
          <cell r="AO26">
            <v>0</v>
          </cell>
          <cell r="AP26">
            <v>0</v>
          </cell>
          <cell r="AQ26">
            <v>15722.25</v>
          </cell>
          <cell r="AR26">
            <v>0</v>
          </cell>
          <cell r="AS26">
            <v>0</v>
          </cell>
          <cell r="AT26">
            <v>0</v>
          </cell>
          <cell r="AU26">
            <v>15722.25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10</v>
          </cell>
          <cell r="E27">
            <v>175870</v>
          </cell>
          <cell r="F27">
            <v>8930</v>
          </cell>
          <cell r="G27">
            <v>184800</v>
          </cell>
          <cell r="I27">
            <v>69727</v>
          </cell>
          <cell r="J27">
            <v>0.91037517217968056</v>
          </cell>
          <cell r="K27">
            <v>8930</v>
          </cell>
          <cell r="L27">
            <v>78657</v>
          </cell>
          <cell r="N27">
            <v>106143</v>
          </cell>
          <cell r="P27">
            <v>0</v>
          </cell>
          <cell r="Q27">
            <v>69727</v>
          </cell>
          <cell r="R27">
            <v>8930</v>
          </cell>
          <cell r="S27">
            <v>78657</v>
          </cell>
          <cell r="V27">
            <v>0</v>
          </cell>
          <cell r="W27">
            <v>18</v>
          </cell>
          <cell r="X27">
            <v>10</v>
          </cell>
          <cell r="Y27">
            <v>175870</v>
          </cell>
          <cell r="Z27">
            <v>0</v>
          </cell>
          <cell r="AA27">
            <v>175870</v>
          </cell>
          <cell r="AB27">
            <v>8930</v>
          </cell>
          <cell r="AC27">
            <v>184800</v>
          </cell>
          <cell r="AD27">
            <v>0</v>
          </cell>
          <cell r="AE27">
            <v>0</v>
          </cell>
          <cell r="AF27">
            <v>0</v>
          </cell>
          <cell r="AG27">
            <v>184800</v>
          </cell>
          <cell r="AI27">
            <v>18</v>
          </cell>
          <cell r="AJ27">
            <v>18</v>
          </cell>
          <cell r="AK27" t="str">
            <v>AVON</v>
          </cell>
          <cell r="AL27">
            <v>175870</v>
          </cell>
          <cell r="AM27">
            <v>132786</v>
          </cell>
          <cell r="AN27">
            <v>43084</v>
          </cell>
          <cell r="AO27">
            <v>26643</v>
          </cell>
          <cell r="AP27">
            <v>0</v>
          </cell>
          <cell r="AQ27">
            <v>6864.5</v>
          </cell>
          <cell r="AR27">
            <v>0</v>
          </cell>
          <cell r="AS27">
            <v>0</v>
          </cell>
          <cell r="AT27">
            <v>0</v>
          </cell>
          <cell r="AU27">
            <v>76591.5</v>
          </cell>
          <cell r="AV27">
            <v>69727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43084</v>
          </cell>
          <cell r="BK27">
            <v>43084</v>
          </cell>
          <cell r="BL27">
            <v>0</v>
          </cell>
          <cell r="BN27">
            <v>0</v>
          </cell>
          <cell r="BO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226</v>
          </cell>
          <cell r="E29">
            <v>2813426</v>
          </cell>
          <cell r="F29">
            <v>201818</v>
          </cell>
          <cell r="G29">
            <v>3015244</v>
          </cell>
          <cell r="I29">
            <v>166580.59664565627</v>
          </cell>
          <cell r="J29">
            <v>0.33385226748500652</v>
          </cell>
          <cell r="K29">
            <v>201818</v>
          </cell>
          <cell r="L29">
            <v>368398.59664565627</v>
          </cell>
          <cell r="N29">
            <v>2646845.403354344</v>
          </cell>
          <cell r="P29">
            <v>0</v>
          </cell>
          <cell r="Q29">
            <v>166580.59664565627</v>
          </cell>
          <cell r="R29">
            <v>201818</v>
          </cell>
          <cell r="S29">
            <v>368398.59664565627</v>
          </cell>
          <cell r="V29">
            <v>0</v>
          </cell>
          <cell r="W29">
            <v>20</v>
          </cell>
          <cell r="X29">
            <v>226</v>
          </cell>
          <cell r="Y29">
            <v>2813426</v>
          </cell>
          <cell r="Z29">
            <v>0</v>
          </cell>
          <cell r="AA29">
            <v>2813426</v>
          </cell>
          <cell r="AB29">
            <v>201818</v>
          </cell>
          <cell r="AC29">
            <v>3015244</v>
          </cell>
          <cell r="AD29">
            <v>0</v>
          </cell>
          <cell r="AE29">
            <v>0</v>
          </cell>
          <cell r="AF29">
            <v>0</v>
          </cell>
          <cell r="AG29">
            <v>3015244</v>
          </cell>
          <cell r="AI29">
            <v>20</v>
          </cell>
          <cell r="AJ29">
            <v>20</v>
          </cell>
          <cell r="AK29" t="str">
            <v>BARNSTABLE</v>
          </cell>
          <cell r="AL29">
            <v>2813426</v>
          </cell>
          <cell r="AM29">
            <v>2762271</v>
          </cell>
          <cell r="AN29">
            <v>51155</v>
          </cell>
          <cell r="AO29">
            <v>85573</v>
          </cell>
          <cell r="AP29">
            <v>79475.5</v>
          </cell>
          <cell r="AQ29">
            <v>78220.25</v>
          </cell>
          <cell r="AR29">
            <v>80478</v>
          </cell>
          <cell r="AS29">
            <v>124063.25</v>
          </cell>
          <cell r="AT29">
            <v>0</v>
          </cell>
          <cell r="AU29">
            <v>498965</v>
          </cell>
          <cell r="AV29">
            <v>166580.59664565627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51155</v>
          </cell>
          <cell r="BK29">
            <v>51155</v>
          </cell>
          <cell r="BL29">
            <v>0</v>
          </cell>
          <cell r="BN29">
            <v>0</v>
          </cell>
          <cell r="BO29">
            <v>0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27228</v>
          </cell>
          <cell r="F32">
            <v>1786</v>
          </cell>
          <cell r="G32">
            <v>29014</v>
          </cell>
          <cell r="I32">
            <v>1502</v>
          </cell>
          <cell r="J32">
            <v>0.12567985942598947</v>
          </cell>
          <cell r="K32">
            <v>1786</v>
          </cell>
          <cell r="L32">
            <v>3288</v>
          </cell>
          <cell r="N32">
            <v>25726</v>
          </cell>
          <cell r="P32">
            <v>0</v>
          </cell>
          <cell r="Q32">
            <v>1502</v>
          </cell>
          <cell r="R32">
            <v>1786</v>
          </cell>
          <cell r="S32">
            <v>3288</v>
          </cell>
          <cell r="V32">
            <v>0</v>
          </cell>
          <cell r="W32">
            <v>23</v>
          </cell>
          <cell r="X32">
            <v>2</v>
          </cell>
          <cell r="Y32">
            <v>27228</v>
          </cell>
          <cell r="Z32">
            <v>0</v>
          </cell>
          <cell r="AA32">
            <v>27228</v>
          </cell>
          <cell r="AB32">
            <v>1786</v>
          </cell>
          <cell r="AC32">
            <v>29014</v>
          </cell>
          <cell r="AD32">
            <v>0</v>
          </cell>
          <cell r="AE32">
            <v>0</v>
          </cell>
          <cell r="AF32">
            <v>0</v>
          </cell>
          <cell r="AG32">
            <v>29014</v>
          </cell>
          <cell r="AI32">
            <v>23</v>
          </cell>
          <cell r="AJ32">
            <v>23</v>
          </cell>
          <cell r="AK32" t="str">
            <v>BEDFORD</v>
          </cell>
          <cell r="AL32">
            <v>27228</v>
          </cell>
          <cell r="AM32">
            <v>25726</v>
          </cell>
          <cell r="AN32">
            <v>1502</v>
          </cell>
          <cell r="AO32">
            <v>0</v>
          </cell>
          <cell r="AP32">
            <v>0</v>
          </cell>
          <cell r="AQ32">
            <v>0</v>
          </cell>
          <cell r="AR32">
            <v>10449</v>
          </cell>
          <cell r="AS32">
            <v>0</v>
          </cell>
          <cell r="AT32">
            <v>0</v>
          </cell>
          <cell r="AU32">
            <v>11951</v>
          </cell>
          <cell r="AV32">
            <v>1502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1502</v>
          </cell>
          <cell r="BK32">
            <v>1502</v>
          </cell>
          <cell r="BL32">
            <v>0</v>
          </cell>
          <cell r="BN32">
            <v>0</v>
          </cell>
          <cell r="BO32">
            <v>0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56</v>
          </cell>
          <cell r="E33">
            <v>624628</v>
          </cell>
          <cell r="F33">
            <v>50008</v>
          </cell>
          <cell r="G33">
            <v>674636</v>
          </cell>
          <cell r="I33">
            <v>119904.92699364036</v>
          </cell>
          <cell r="J33">
            <v>0.66118692786046918</v>
          </cell>
          <cell r="K33">
            <v>50008</v>
          </cell>
          <cell r="L33">
            <v>169912.92699364037</v>
          </cell>
          <cell r="N33">
            <v>504723.07300635963</v>
          </cell>
          <cell r="P33">
            <v>0</v>
          </cell>
          <cell r="Q33">
            <v>119904.92699364036</v>
          </cell>
          <cell r="R33">
            <v>50008</v>
          </cell>
          <cell r="S33">
            <v>169912.92699364037</v>
          </cell>
          <cell r="V33">
            <v>0</v>
          </cell>
          <cell r="W33">
            <v>24</v>
          </cell>
          <cell r="X33">
            <v>56</v>
          </cell>
          <cell r="Y33">
            <v>624628</v>
          </cell>
          <cell r="Z33">
            <v>0</v>
          </cell>
          <cell r="AA33">
            <v>624628</v>
          </cell>
          <cell r="AB33">
            <v>50008</v>
          </cell>
          <cell r="AC33">
            <v>674636</v>
          </cell>
          <cell r="AD33">
            <v>0</v>
          </cell>
          <cell r="AE33">
            <v>0</v>
          </cell>
          <cell r="AF33">
            <v>0</v>
          </cell>
          <cell r="AG33">
            <v>674636</v>
          </cell>
          <cell r="AI33">
            <v>24</v>
          </cell>
          <cell r="AJ33">
            <v>24</v>
          </cell>
          <cell r="AK33" t="str">
            <v>BELCHERTOWN</v>
          </cell>
          <cell r="AL33">
            <v>624628</v>
          </cell>
          <cell r="AM33">
            <v>522297</v>
          </cell>
          <cell r="AN33">
            <v>102331</v>
          </cell>
          <cell r="AO33">
            <v>10671.25</v>
          </cell>
          <cell r="AP33">
            <v>18376.75</v>
          </cell>
          <cell r="AQ33">
            <v>32858.75</v>
          </cell>
          <cell r="AR33">
            <v>8497.5</v>
          </cell>
          <cell r="AS33">
            <v>8612.75</v>
          </cell>
          <cell r="AT33">
            <v>0</v>
          </cell>
          <cell r="AU33">
            <v>181348</v>
          </cell>
          <cell r="AV33">
            <v>119904.92699364036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102331</v>
          </cell>
          <cell r="BK33">
            <v>102331</v>
          </cell>
          <cell r="BL33">
            <v>0</v>
          </cell>
          <cell r="BN33">
            <v>0</v>
          </cell>
          <cell r="BO33">
            <v>0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24</v>
          </cell>
          <cell r="E34">
            <v>261288</v>
          </cell>
          <cell r="F34">
            <v>21432</v>
          </cell>
          <cell r="G34">
            <v>282720</v>
          </cell>
          <cell r="I34">
            <v>200796</v>
          </cell>
          <cell r="J34">
            <v>0.9744339447526682</v>
          </cell>
          <cell r="K34">
            <v>21432</v>
          </cell>
          <cell r="L34">
            <v>222228</v>
          </cell>
          <cell r="N34">
            <v>60492</v>
          </cell>
          <cell r="P34">
            <v>0</v>
          </cell>
          <cell r="Q34">
            <v>200796</v>
          </cell>
          <cell r="R34">
            <v>21432</v>
          </cell>
          <cell r="S34">
            <v>222228</v>
          </cell>
          <cell r="V34">
            <v>0</v>
          </cell>
          <cell r="W34">
            <v>25</v>
          </cell>
          <cell r="X34">
            <v>24</v>
          </cell>
          <cell r="Y34">
            <v>261288</v>
          </cell>
          <cell r="Z34">
            <v>0</v>
          </cell>
          <cell r="AA34">
            <v>261288</v>
          </cell>
          <cell r="AB34">
            <v>21432</v>
          </cell>
          <cell r="AC34">
            <v>282720</v>
          </cell>
          <cell r="AD34">
            <v>0</v>
          </cell>
          <cell r="AE34">
            <v>0</v>
          </cell>
          <cell r="AF34">
            <v>0</v>
          </cell>
          <cell r="AG34">
            <v>282720</v>
          </cell>
          <cell r="AI34">
            <v>25</v>
          </cell>
          <cell r="AJ34">
            <v>25</v>
          </cell>
          <cell r="AK34" t="str">
            <v>BELLINGHAM</v>
          </cell>
          <cell r="AL34">
            <v>261288</v>
          </cell>
          <cell r="AM34">
            <v>60492</v>
          </cell>
          <cell r="AN34">
            <v>200796</v>
          </cell>
          <cell r="AO34">
            <v>0</v>
          </cell>
          <cell r="AP34">
            <v>0</v>
          </cell>
          <cell r="AQ34">
            <v>5268.25</v>
          </cell>
          <cell r="AR34">
            <v>0</v>
          </cell>
          <cell r="AS34">
            <v>0</v>
          </cell>
          <cell r="AT34">
            <v>0</v>
          </cell>
          <cell r="AU34">
            <v>206064.25</v>
          </cell>
          <cell r="AV34">
            <v>200796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200796</v>
          </cell>
          <cell r="BK34">
            <v>200796</v>
          </cell>
          <cell r="BL34">
            <v>0</v>
          </cell>
          <cell r="BN34">
            <v>0</v>
          </cell>
          <cell r="BO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34030</v>
          </cell>
          <cell r="F35">
            <v>1786</v>
          </cell>
          <cell r="G35">
            <v>35816</v>
          </cell>
          <cell r="I35">
            <v>3562.5</v>
          </cell>
          <cell r="J35">
            <v>0.34945313649516896</v>
          </cell>
          <cell r="K35">
            <v>1786</v>
          </cell>
          <cell r="L35">
            <v>5348.5</v>
          </cell>
          <cell r="N35">
            <v>30467.5</v>
          </cell>
          <cell r="P35">
            <v>0</v>
          </cell>
          <cell r="Q35">
            <v>3562.5</v>
          </cell>
          <cell r="R35">
            <v>1786</v>
          </cell>
          <cell r="S35">
            <v>5348.5</v>
          </cell>
          <cell r="V35">
            <v>0</v>
          </cell>
          <cell r="W35">
            <v>26</v>
          </cell>
          <cell r="X35">
            <v>2</v>
          </cell>
          <cell r="Y35">
            <v>34030</v>
          </cell>
          <cell r="Z35">
            <v>0</v>
          </cell>
          <cell r="AA35">
            <v>34030</v>
          </cell>
          <cell r="AB35">
            <v>1786</v>
          </cell>
          <cell r="AC35">
            <v>35816</v>
          </cell>
          <cell r="AD35">
            <v>0</v>
          </cell>
          <cell r="AE35">
            <v>0</v>
          </cell>
          <cell r="AF35">
            <v>0</v>
          </cell>
          <cell r="AG35">
            <v>35816</v>
          </cell>
          <cell r="AI35">
            <v>26</v>
          </cell>
          <cell r="AJ35">
            <v>26</v>
          </cell>
          <cell r="AK35" t="str">
            <v>BELMONT</v>
          </cell>
          <cell r="AL35">
            <v>34030</v>
          </cell>
          <cell r="AM35">
            <v>31146</v>
          </cell>
          <cell r="AN35">
            <v>2884</v>
          </cell>
          <cell r="AO35">
            <v>678.5</v>
          </cell>
          <cell r="AP35">
            <v>0</v>
          </cell>
          <cell r="AQ35">
            <v>4543.25</v>
          </cell>
          <cell r="AR35">
            <v>1924.75</v>
          </cell>
          <cell r="AS35">
            <v>164</v>
          </cell>
          <cell r="AT35">
            <v>0</v>
          </cell>
          <cell r="AU35">
            <v>10194.5</v>
          </cell>
          <cell r="AV35">
            <v>3562.5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2884</v>
          </cell>
          <cell r="BK35">
            <v>2884</v>
          </cell>
          <cell r="BL35">
            <v>0</v>
          </cell>
          <cell r="BN35">
            <v>0</v>
          </cell>
          <cell r="BO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5373.75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12892.5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145681</v>
          </cell>
          <cell r="F39">
            <v>9823</v>
          </cell>
          <cell r="G39">
            <v>155504</v>
          </cell>
          <cell r="I39">
            <v>23151.745384757865</v>
          </cell>
          <cell r="J39">
            <v>0.97760938200987524</v>
          </cell>
          <cell r="K39">
            <v>9823</v>
          </cell>
          <cell r="L39">
            <v>32974.745384757865</v>
          </cell>
          <cell r="N39">
            <v>122529.25461524213</v>
          </cell>
          <cell r="P39">
            <v>0</v>
          </cell>
          <cell r="Q39">
            <v>23151.745384757865</v>
          </cell>
          <cell r="R39">
            <v>9823</v>
          </cell>
          <cell r="S39">
            <v>32974.745384757865</v>
          </cell>
          <cell r="V39">
            <v>0</v>
          </cell>
          <cell r="W39">
            <v>30</v>
          </cell>
          <cell r="X39">
            <v>11</v>
          </cell>
          <cell r="Y39">
            <v>145681</v>
          </cell>
          <cell r="Z39">
            <v>0</v>
          </cell>
          <cell r="AA39">
            <v>145681</v>
          </cell>
          <cell r="AB39">
            <v>9823</v>
          </cell>
          <cell r="AC39">
            <v>155504</v>
          </cell>
          <cell r="AD39">
            <v>0</v>
          </cell>
          <cell r="AE39">
            <v>0</v>
          </cell>
          <cell r="AF39">
            <v>0</v>
          </cell>
          <cell r="AG39">
            <v>155504</v>
          </cell>
          <cell r="AI39">
            <v>30</v>
          </cell>
          <cell r="AJ39">
            <v>30</v>
          </cell>
          <cell r="AK39" t="str">
            <v>BEVERLY</v>
          </cell>
          <cell r="AL39">
            <v>145681</v>
          </cell>
          <cell r="AM39">
            <v>132946</v>
          </cell>
          <cell r="AN39">
            <v>12735</v>
          </cell>
          <cell r="AO39">
            <v>10097.75</v>
          </cell>
          <cell r="AP39">
            <v>849.25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23682</v>
          </cell>
          <cell r="AV39">
            <v>23151.745384757865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12735</v>
          </cell>
          <cell r="BK39">
            <v>12735</v>
          </cell>
          <cell r="BL39">
            <v>0</v>
          </cell>
          <cell r="BN39">
            <v>0</v>
          </cell>
          <cell r="BO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193</v>
          </cell>
          <cell r="E40">
            <v>2581916</v>
          </cell>
          <cell r="F40">
            <v>172349</v>
          </cell>
          <cell r="G40">
            <v>2754265</v>
          </cell>
          <cell r="I40">
            <v>41501.219375458801</v>
          </cell>
          <cell r="J40">
            <v>0.21341337921393574</v>
          </cell>
          <cell r="K40">
            <v>172349</v>
          </cell>
          <cell r="L40">
            <v>213850.21937545881</v>
          </cell>
          <cell r="N40">
            <v>2540414.780624541</v>
          </cell>
          <cell r="P40">
            <v>0</v>
          </cell>
          <cell r="Q40">
            <v>41501.219375458801</v>
          </cell>
          <cell r="R40">
            <v>172349</v>
          </cell>
          <cell r="S40">
            <v>213850.21937545881</v>
          </cell>
          <cell r="V40">
            <v>0</v>
          </cell>
          <cell r="W40">
            <v>31</v>
          </cell>
          <cell r="X40">
            <v>193</v>
          </cell>
          <cell r="Y40">
            <v>2581916</v>
          </cell>
          <cell r="Z40">
            <v>0</v>
          </cell>
          <cell r="AA40">
            <v>2581916</v>
          </cell>
          <cell r="AB40">
            <v>172349</v>
          </cell>
          <cell r="AC40">
            <v>2754265</v>
          </cell>
          <cell r="AD40">
            <v>0</v>
          </cell>
          <cell r="AE40">
            <v>0</v>
          </cell>
          <cell r="AF40">
            <v>0</v>
          </cell>
          <cell r="AG40">
            <v>2754265</v>
          </cell>
          <cell r="AI40">
            <v>31</v>
          </cell>
          <cell r="AJ40">
            <v>31</v>
          </cell>
          <cell r="AK40" t="str">
            <v>BILLERICA</v>
          </cell>
          <cell r="AL40">
            <v>2581916</v>
          </cell>
          <cell r="AM40">
            <v>2635376</v>
          </cell>
          <cell r="AN40">
            <v>0</v>
          </cell>
          <cell r="AO40">
            <v>22761.25</v>
          </cell>
          <cell r="AP40">
            <v>49890.75</v>
          </cell>
          <cell r="AQ40">
            <v>69212.25</v>
          </cell>
          <cell r="AR40">
            <v>52599.75</v>
          </cell>
          <cell r="AS40">
            <v>0</v>
          </cell>
          <cell r="AT40">
            <v>0</v>
          </cell>
          <cell r="AU40">
            <v>194464</v>
          </cell>
          <cell r="AV40">
            <v>41501.219375458801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N40">
            <v>0</v>
          </cell>
          <cell r="BO40">
            <v>0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10082</v>
          </cell>
          <cell r="E44">
            <v>147807447</v>
          </cell>
          <cell r="F44">
            <v>9003226</v>
          </cell>
          <cell r="G44">
            <v>156810673</v>
          </cell>
          <cell r="I44">
            <v>17166278.0659816</v>
          </cell>
          <cell r="J44">
            <v>0.5820402783922658</v>
          </cell>
          <cell r="K44">
            <v>9003226</v>
          </cell>
          <cell r="L44">
            <v>26169504.0659816</v>
          </cell>
          <cell r="N44">
            <v>130641168.9340184</v>
          </cell>
          <cell r="P44">
            <v>0</v>
          </cell>
          <cell r="Q44">
            <v>17166278.0659816</v>
          </cell>
          <cell r="R44">
            <v>9003226</v>
          </cell>
          <cell r="S44">
            <v>26169504.0659816</v>
          </cell>
          <cell r="V44">
            <v>0</v>
          </cell>
          <cell r="W44">
            <v>35</v>
          </cell>
          <cell r="X44">
            <v>10082</v>
          </cell>
          <cell r="Y44">
            <v>147807447</v>
          </cell>
          <cell r="Z44">
            <v>0</v>
          </cell>
          <cell r="AA44">
            <v>147807447</v>
          </cell>
          <cell r="AB44">
            <v>9003226</v>
          </cell>
          <cell r="AC44">
            <v>156810673</v>
          </cell>
          <cell r="AD44">
            <v>0</v>
          </cell>
          <cell r="AE44">
            <v>0</v>
          </cell>
          <cell r="AF44">
            <v>0</v>
          </cell>
          <cell r="AG44">
            <v>156810673</v>
          </cell>
          <cell r="AI44">
            <v>35</v>
          </cell>
          <cell r="AJ44">
            <v>35</v>
          </cell>
          <cell r="AK44" t="str">
            <v>BOSTON</v>
          </cell>
          <cell r="AL44">
            <v>147807447</v>
          </cell>
          <cell r="AM44">
            <v>136504532</v>
          </cell>
          <cell r="AN44">
            <v>11302915</v>
          </cell>
          <cell r="AO44">
            <v>4515624.75</v>
          </cell>
          <cell r="AP44">
            <v>3588035.5</v>
          </cell>
          <cell r="AQ44">
            <v>5065491</v>
          </cell>
          <cell r="AR44">
            <v>3682659</v>
          </cell>
          <cell r="AS44">
            <v>1338556.75</v>
          </cell>
          <cell r="AT44">
            <v>0</v>
          </cell>
          <cell r="AU44">
            <v>29493282</v>
          </cell>
          <cell r="AV44">
            <v>17166278.0659816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11302915</v>
          </cell>
          <cell r="BK44">
            <v>11302915</v>
          </cell>
          <cell r="BL44">
            <v>0</v>
          </cell>
          <cell r="BN44">
            <v>0</v>
          </cell>
          <cell r="BO44">
            <v>0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131</v>
          </cell>
          <cell r="E45">
            <v>1807119</v>
          </cell>
          <cell r="F45">
            <v>116983</v>
          </cell>
          <cell r="G45">
            <v>1924102</v>
          </cell>
          <cell r="I45">
            <v>449378.60504575702</v>
          </cell>
          <cell r="J45">
            <v>0.70170371912988194</v>
          </cell>
          <cell r="K45">
            <v>116983</v>
          </cell>
          <cell r="L45">
            <v>566361.60504575702</v>
          </cell>
          <cell r="N45">
            <v>1357740.394954243</v>
          </cell>
          <cell r="P45">
            <v>0</v>
          </cell>
          <cell r="Q45">
            <v>449378.60504575702</v>
          </cell>
          <cell r="R45">
            <v>116983</v>
          </cell>
          <cell r="S45">
            <v>566361.60504575702</v>
          </cell>
          <cell r="V45">
            <v>0</v>
          </cell>
          <cell r="W45">
            <v>36</v>
          </cell>
          <cell r="X45">
            <v>131</v>
          </cell>
          <cell r="Y45">
            <v>1807119</v>
          </cell>
          <cell r="Z45">
            <v>0</v>
          </cell>
          <cell r="AA45">
            <v>1807119</v>
          </cell>
          <cell r="AB45">
            <v>116983</v>
          </cell>
          <cell r="AC45">
            <v>1924102</v>
          </cell>
          <cell r="AD45">
            <v>0</v>
          </cell>
          <cell r="AE45">
            <v>0</v>
          </cell>
          <cell r="AF45">
            <v>0</v>
          </cell>
          <cell r="AG45">
            <v>1924102</v>
          </cell>
          <cell r="AI45">
            <v>36</v>
          </cell>
          <cell r="AJ45">
            <v>36</v>
          </cell>
          <cell r="AK45" t="str">
            <v>BOURNE</v>
          </cell>
          <cell r="AL45">
            <v>1807119</v>
          </cell>
          <cell r="AM45">
            <v>1419656</v>
          </cell>
          <cell r="AN45">
            <v>387463</v>
          </cell>
          <cell r="AO45">
            <v>47939.25</v>
          </cell>
          <cell r="AP45">
            <v>37208.75</v>
          </cell>
          <cell r="AQ45">
            <v>55702.25</v>
          </cell>
          <cell r="AR45">
            <v>34821</v>
          </cell>
          <cell r="AS45">
            <v>77276.5</v>
          </cell>
          <cell r="AT45">
            <v>0</v>
          </cell>
          <cell r="AU45">
            <v>640410.75</v>
          </cell>
          <cell r="AV45">
            <v>449378.60504575702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387463</v>
          </cell>
          <cell r="BK45">
            <v>387463</v>
          </cell>
          <cell r="BL45">
            <v>0</v>
          </cell>
          <cell r="BN45">
            <v>0</v>
          </cell>
          <cell r="BO45">
            <v>0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1</v>
          </cell>
          <cell r="E47">
            <v>15550</v>
          </cell>
          <cell r="F47">
            <v>893</v>
          </cell>
          <cell r="G47">
            <v>16443</v>
          </cell>
          <cell r="I47">
            <v>15550</v>
          </cell>
          <cell r="J47">
            <v>1</v>
          </cell>
          <cell r="K47">
            <v>893</v>
          </cell>
          <cell r="L47">
            <v>16443</v>
          </cell>
          <cell r="N47">
            <v>0</v>
          </cell>
          <cell r="P47">
            <v>0</v>
          </cell>
          <cell r="Q47">
            <v>15550</v>
          </cell>
          <cell r="R47">
            <v>893</v>
          </cell>
          <cell r="S47">
            <v>16443</v>
          </cell>
          <cell r="V47">
            <v>0</v>
          </cell>
          <cell r="W47">
            <v>38</v>
          </cell>
          <cell r="X47">
            <v>1</v>
          </cell>
          <cell r="Y47">
            <v>15550</v>
          </cell>
          <cell r="Z47">
            <v>0</v>
          </cell>
          <cell r="AA47">
            <v>15550</v>
          </cell>
          <cell r="AB47">
            <v>893</v>
          </cell>
          <cell r="AC47">
            <v>16443</v>
          </cell>
          <cell r="AD47">
            <v>0</v>
          </cell>
          <cell r="AE47">
            <v>0</v>
          </cell>
          <cell r="AF47">
            <v>0</v>
          </cell>
          <cell r="AG47">
            <v>16443</v>
          </cell>
          <cell r="AI47">
            <v>38</v>
          </cell>
          <cell r="AJ47">
            <v>38</v>
          </cell>
          <cell r="AK47" t="str">
            <v>BOXFORD</v>
          </cell>
          <cell r="AL47">
            <v>15550</v>
          </cell>
          <cell r="AM47">
            <v>0</v>
          </cell>
          <cell r="AN47">
            <v>15550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15550</v>
          </cell>
          <cell r="AV47">
            <v>15550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15550</v>
          </cell>
          <cell r="BK47">
            <v>15550</v>
          </cell>
          <cell r="BL47">
            <v>0</v>
          </cell>
          <cell r="BN47">
            <v>0</v>
          </cell>
          <cell r="BO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1</v>
          </cell>
          <cell r="E48">
            <v>12648</v>
          </cell>
          <cell r="F48">
            <v>893</v>
          </cell>
          <cell r="G48">
            <v>13541</v>
          </cell>
          <cell r="I48">
            <v>12648</v>
          </cell>
          <cell r="J48">
            <v>0.91360878358855824</v>
          </cell>
          <cell r="K48">
            <v>893</v>
          </cell>
          <cell r="L48">
            <v>13541</v>
          </cell>
          <cell r="N48">
            <v>0</v>
          </cell>
          <cell r="P48">
            <v>0</v>
          </cell>
          <cell r="Q48">
            <v>12648</v>
          </cell>
          <cell r="R48">
            <v>893</v>
          </cell>
          <cell r="S48">
            <v>13541</v>
          </cell>
          <cell r="V48">
            <v>0</v>
          </cell>
          <cell r="W48">
            <v>39</v>
          </cell>
          <cell r="X48">
            <v>1</v>
          </cell>
          <cell r="Y48">
            <v>12648</v>
          </cell>
          <cell r="Z48">
            <v>0</v>
          </cell>
          <cell r="AA48">
            <v>12648</v>
          </cell>
          <cell r="AB48">
            <v>893</v>
          </cell>
          <cell r="AC48">
            <v>13541</v>
          </cell>
          <cell r="AD48">
            <v>0</v>
          </cell>
          <cell r="AE48">
            <v>0</v>
          </cell>
          <cell r="AF48">
            <v>0</v>
          </cell>
          <cell r="AG48">
            <v>13541</v>
          </cell>
          <cell r="AI48">
            <v>39</v>
          </cell>
          <cell r="AJ48">
            <v>39</v>
          </cell>
          <cell r="AK48" t="str">
            <v>BOYLSTON</v>
          </cell>
          <cell r="AL48">
            <v>12648</v>
          </cell>
          <cell r="AM48">
            <v>0</v>
          </cell>
          <cell r="AN48">
            <v>12648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1196</v>
          </cell>
          <cell r="AT48">
            <v>0</v>
          </cell>
          <cell r="AU48">
            <v>13844</v>
          </cell>
          <cell r="AV48">
            <v>12648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12648</v>
          </cell>
          <cell r="BK48">
            <v>12648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22</v>
          </cell>
          <cell r="E49">
            <v>288880</v>
          </cell>
          <cell r="F49">
            <v>19646</v>
          </cell>
          <cell r="G49">
            <v>308526</v>
          </cell>
          <cell r="I49">
            <v>78215.725697810092</v>
          </cell>
          <cell r="J49">
            <v>0.77602472161553415</v>
          </cell>
          <cell r="K49">
            <v>19646</v>
          </cell>
          <cell r="L49">
            <v>97861.725697810092</v>
          </cell>
          <cell r="N49">
            <v>210664.27430218991</v>
          </cell>
          <cell r="P49">
            <v>0</v>
          </cell>
          <cell r="Q49">
            <v>78215.725697810092</v>
          </cell>
          <cell r="R49">
            <v>19646</v>
          </cell>
          <cell r="S49">
            <v>97861.725697810092</v>
          </cell>
          <cell r="V49">
            <v>0</v>
          </cell>
          <cell r="W49">
            <v>40</v>
          </cell>
          <cell r="X49">
            <v>22</v>
          </cell>
          <cell r="Y49">
            <v>288880</v>
          </cell>
          <cell r="Z49">
            <v>0</v>
          </cell>
          <cell r="AA49">
            <v>288880</v>
          </cell>
          <cell r="AB49">
            <v>19646</v>
          </cell>
          <cell r="AC49">
            <v>308526</v>
          </cell>
          <cell r="AD49">
            <v>0</v>
          </cell>
          <cell r="AE49">
            <v>0</v>
          </cell>
          <cell r="AF49">
            <v>0</v>
          </cell>
          <cell r="AG49">
            <v>308526</v>
          </cell>
          <cell r="AI49">
            <v>40</v>
          </cell>
          <cell r="AJ49">
            <v>40</v>
          </cell>
          <cell r="AK49" t="str">
            <v>BRAINTREE</v>
          </cell>
          <cell r="AL49">
            <v>288880</v>
          </cell>
          <cell r="AM49">
            <v>216250</v>
          </cell>
          <cell r="AN49">
            <v>72630</v>
          </cell>
          <cell r="AO49">
            <v>4521.5</v>
          </cell>
          <cell r="AP49">
            <v>2833.25</v>
          </cell>
          <cell r="AQ49">
            <v>6888.75</v>
          </cell>
          <cell r="AR49">
            <v>13916.75</v>
          </cell>
          <cell r="AS49">
            <v>0</v>
          </cell>
          <cell r="AT49">
            <v>0</v>
          </cell>
          <cell r="AU49">
            <v>100790.25</v>
          </cell>
          <cell r="AV49">
            <v>78215.725697810092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72630</v>
          </cell>
          <cell r="BK49">
            <v>72630</v>
          </cell>
          <cell r="BL49">
            <v>0</v>
          </cell>
          <cell r="BN49">
            <v>0</v>
          </cell>
          <cell r="BO49">
            <v>0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631</v>
          </cell>
          <cell r="E53">
            <v>6948338</v>
          </cell>
          <cell r="F53">
            <v>563483</v>
          </cell>
          <cell r="G53">
            <v>7511821</v>
          </cell>
          <cell r="I53">
            <v>2924140.079849028</v>
          </cell>
          <cell r="J53">
            <v>0.90167345223064155</v>
          </cell>
          <cell r="K53">
            <v>563483</v>
          </cell>
          <cell r="L53">
            <v>3487623.079849028</v>
          </cell>
          <cell r="N53">
            <v>4024197.920150972</v>
          </cell>
          <cell r="P53">
            <v>0</v>
          </cell>
          <cell r="Q53">
            <v>2924140.079849028</v>
          </cell>
          <cell r="R53">
            <v>563483</v>
          </cell>
          <cell r="S53">
            <v>3487623.079849028</v>
          </cell>
          <cell r="V53">
            <v>0</v>
          </cell>
          <cell r="W53">
            <v>44</v>
          </cell>
          <cell r="X53">
            <v>631</v>
          </cell>
          <cell r="Y53">
            <v>6948338</v>
          </cell>
          <cell r="Z53">
            <v>0</v>
          </cell>
          <cell r="AA53">
            <v>6948338</v>
          </cell>
          <cell r="AB53">
            <v>563483</v>
          </cell>
          <cell r="AC53">
            <v>7511821</v>
          </cell>
          <cell r="AD53">
            <v>0</v>
          </cell>
          <cell r="AE53">
            <v>0</v>
          </cell>
          <cell r="AF53">
            <v>0</v>
          </cell>
          <cell r="AG53">
            <v>7511821</v>
          </cell>
          <cell r="AI53">
            <v>44</v>
          </cell>
          <cell r="AJ53">
            <v>44</v>
          </cell>
          <cell r="AK53" t="str">
            <v>BROCKTON</v>
          </cell>
          <cell r="AL53">
            <v>6948338</v>
          </cell>
          <cell r="AM53">
            <v>4245631</v>
          </cell>
          <cell r="AN53">
            <v>2702707</v>
          </cell>
          <cell r="AO53">
            <v>199484</v>
          </cell>
          <cell r="AP53">
            <v>58434.25</v>
          </cell>
          <cell r="AQ53">
            <v>94687.25</v>
          </cell>
          <cell r="AR53">
            <v>104466.25</v>
          </cell>
          <cell r="AS53">
            <v>83235.75</v>
          </cell>
          <cell r="AT53">
            <v>0</v>
          </cell>
          <cell r="AU53">
            <v>3243014.5</v>
          </cell>
          <cell r="AV53">
            <v>2924140.079849028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2702707</v>
          </cell>
          <cell r="BK53">
            <v>2702707</v>
          </cell>
          <cell r="BL53">
            <v>0</v>
          </cell>
          <cell r="BN53">
            <v>0</v>
          </cell>
          <cell r="BO53">
            <v>0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4</v>
          </cell>
          <cell r="E55">
            <v>67036</v>
          </cell>
          <cell r="F55">
            <v>3572</v>
          </cell>
          <cell r="G55">
            <v>70608</v>
          </cell>
          <cell r="I55">
            <v>24621.228901750459</v>
          </cell>
          <cell r="J55">
            <v>0.92575802155421294</v>
          </cell>
          <cell r="K55">
            <v>3572</v>
          </cell>
          <cell r="L55">
            <v>28193.228901750459</v>
          </cell>
          <cell r="N55">
            <v>42414.771098249541</v>
          </cell>
          <cell r="P55">
            <v>0</v>
          </cell>
          <cell r="Q55">
            <v>24621.228901750459</v>
          </cell>
          <cell r="R55">
            <v>3572</v>
          </cell>
          <cell r="S55">
            <v>28193.228901750459</v>
          </cell>
          <cell r="V55">
            <v>0</v>
          </cell>
          <cell r="W55">
            <v>46</v>
          </cell>
          <cell r="X55">
            <v>4</v>
          </cell>
          <cell r="Y55">
            <v>67036</v>
          </cell>
          <cell r="Z55">
            <v>0</v>
          </cell>
          <cell r="AA55">
            <v>67036</v>
          </cell>
          <cell r="AB55">
            <v>3572</v>
          </cell>
          <cell r="AC55">
            <v>70608</v>
          </cell>
          <cell r="AD55">
            <v>0</v>
          </cell>
          <cell r="AE55">
            <v>0</v>
          </cell>
          <cell r="AF55">
            <v>0</v>
          </cell>
          <cell r="AG55">
            <v>70608</v>
          </cell>
          <cell r="AI55">
            <v>46</v>
          </cell>
          <cell r="AJ55">
            <v>46</v>
          </cell>
          <cell r="AK55" t="str">
            <v>BROOKLINE</v>
          </cell>
          <cell r="AL55">
            <v>67036</v>
          </cell>
          <cell r="AM55">
            <v>42932</v>
          </cell>
          <cell r="AN55">
            <v>24104</v>
          </cell>
          <cell r="AO55">
            <v>0</v>
          </cell>
          <cell r="AP55">
            <v>1377</v>
          </cell>
          <cell r="AQ55">
            <v>877</v>
          </cell>
          <cell r="AR55">
            <v>237.75</v>
          </cell>
          <cell r="AS55">
            <v>0</v>
          </cell>
          <cell r="AT55">
            <v>0</v>
          </cell>
          <cell r="AU55">
            <v>26595.75</v>
          </cell>
          <cell r="AV55">
            <v>24621.228901750459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24104</v>
          </cell>
          <cell r="BK55">
            <v>24104</v>
          </cell>
          <cell r="BL55">
            <v>0</v>
          </cell>
          <cell r="BN55">
            <v>0</v>
          </cell>
          <cell r="BO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</v>
          </cell>
          <cell r="E57">
            <v>59565</v>
          </cell>
          <cell r="F57">
            <v>3572</v>
          </cell>
          <cell r="G57">
            <v>63137</v>
          </cell>
          <cell r="I57">
            <v>18649.5</v>
          </cell>
          <cell r="J57">
            <v>0.72989315486673711</v>
          </cell>
          <cell r="K57">
            <v>3572</v>
          </cell>
          <cell r="L57">
            <v>22221.5</v>
          </cell>
          <cell r="N57">
            <v>40915.5</v>
          </cell>
          <cell r="P57">
            <v>0</v>
          </cell>
          <cell r="Q57">
            <v>18649.5</v>
          </cell>
          <cell r="R57">
            <v>3572</v>
          </cell>
          <cell r="S57">
            <v>22221.5</v>
          </cell>
          <cell r="V57">
            <v>0</v>
          </cell>
          <cell r="W57">
            <v>48</v>
          </cell>
          <cell r="X57">
            <v>4</v>
          </cell>
          <cell r="Y57">
            <v>59565</v>
          </cell>
          <cell r="Z57">
            <v>0</v>
          </cell>
          <cell r="AA57">
            <v>59565</v>
          </cell>
          <cell r="AB57">
            <v>3572</v>
          </cell>
          <cell r="AC57">
            <v>63137</v>
          </cell>
          <cell r="AD57">
            <v>0</v>
          </cell>
          <cell r="AE57">
            <v>0</v>
          </cell>
          <cell r="AF57">
            <v>0</v>
          </cell>
          <cell r="AG57">
            <v>63137</v>
          </cell>
          <cell r="AI57">
            <v>48</v>
          </cell>
          <cell r="AJ57">
            <v>48</v>
          </cell>
          <cell r="AK57" t="str">
            <v>BURLINGTON</v>
          </cell>
          <cell r="AL57">
            <v>59565</v>
          </cell>
          <cell r="AM57">
            <v>40939</v>
          </cell>
          <cell r="AN57">
            <v>18626</v>
          </cell>
          <cell r="AO57">
            <v>23.5</v>
          </cell>
          <cell r="AP57">
            <v>0</v>
          </cell>
          <cell r="AQ57">
            <v>5670.25</v>
          </cell>
          <cell r="AR57">
            <v>85.25</v>
          </cell>
          <cell r="AS57">
            <v>1146</v>
          </cell>
          <cell r="AT57">
            <v>0</v>
          </cell>
          <cell r="AU57">
            <v>25551</v>
          </cell>
          <cell r="AV57">
            <v>18649.5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18626</v>
          </cell>
          <cell r="BK57">
            <v>18626</v>
          </cell>
          <cell r="BL57">
            <v>0</v>
          </cell>
          <cell r="BN57">
            <v>0</v>
          </cell>
          <cell r="BO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476</v>
          </cell>
          <cell r="E58">
            <v>12345376</v>
          </cell>
          <cell r="F58">
            <v>425068</v>
          </cell>
          <cell r="G58">
            <v>12770444</v>
          </cell>
          <cell r="I58">
            <v>943963.7012637296</v>
          </cell>
          <cell r="J58">
            <v>0.55546456409579636</v>
          </cell>
          <cell r="K58">
            <v>425068</v>
          </cell>
          <cell r="L58">
            <v>1369031.7012637295</v>
          </cell>
          <cell r="N58">
            <v>11401412.298736271</v>
          </cell>
          <cell r="P58">
            <v>0</v>
          </cell>
          <cell r="Q58">
            <v>943963.7012637296</v>
          </cell>
          <cell r="R58">
            <v>425068</v>
          </cell>
          <cell r="S58">
            <v>1369031.7012637295</v>
          </cell>
          <cell r="V58">
            <v>0</v>
          </cell>
          <cell r="W58">
            <v>49</v>
          </cell>
          <cell r="X58">
            <v>476</v>
          </cell>
          <cell r="Y58">
            <v>12345376</v>
          </cell>
          <cell r="Z58">
            <v>0</v>
          </cell>
          <cell r="AA58">
            <v>12345376</v>
          </cell>
          <cell r="AB58">
            <v>425068</v>
          </cell>
          <cell r="AC58">
            <v>12770444</v>
          </cell>
          <cell r="AD58">
            <v>0</v>
          </cell>
          <cell r="AE58">
            <v>0</v>
          </cell>
          <cell r="AF58">
            <v>0</v>
          </cell>
          <cell r="AG58">
            <v>12770444</v>
          </cell>
          <cell r="AI58">
            <v>49</v>
          </cell>
          <cell r="AJ58">
            <v>49</v>
          </cell>
          <cell r="AK58" t="str">
            <v>CAMBRIDGE</v>
          </cell>
          <cell r="AL58">
            <v>12345376</v>
          </cell>
          <cell r="AM58">
            <v>11625978</v>
          </cell>
          <cell r="AN58">
            <v>719398</v>
          </cell>
          <cell r="AO58">
            <v>112138.75</v>
          </cell>
          <cell r="AP58">
            <v>299310.25</v>
          </cell>
          <cell r="AQ58">
            <v>101063.5</v>
          </cell>
          <cell r="AR58">
            <v>148324</v>
          </cell>
          <cell r="AS58">
            <v>319178.5</v>
          </cell>
          <cell r="AT58">
            <v>0</v>
          </cell>
          <cell r="AU58">
            <v>1699413</v>
          </cell>
          <cell r="AV58">
            <v>943963.7012637296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719398</v>
          </cell>
          <cell r="BK58">
            <v>719398</v>
          </cell>
          <cell r="BL58">
            <v>0</v>
          </cell>
          <cell r="BN58">
            <v>0</v>
          </cell>
          <cell r="BO58">
            <v>0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8</v>
          </cell>
          <cell r="E59">
            <v>102143</v>
          </cell>
          <cell r="F59">
            <v>7144</v>
          </cell>
          <cell r="G59">
            <v>109287</v>
          </cell>
          <cell r="I59">
            <v>52358</v>
          </cell>
          <cell r="J59">
            <v>0.77325407520906797</v>
          </cell>
          <cell r="K59">
            <v>7144</v>
          </cell>
          <cell r="L59">
            <v>59502</v>
          </cell>
          <cell r="N59">
            <v>49785</v>
          </cell>
          <cell r="P59">
            <v>0</v>
          </cell>
          <cell r="Q59">
            <v>52358</v>
          </cell>
          <cell r="R59">
            <v>7144</v>
          </cell>
          <cell r="S59">
            <v>59502</v>
          </cell>
          <cell r="V59">
            <v>0</v>
          </cell>
          <cell r="W59">
            <v>50</v>
          </cell>
          <cell r="X59">
            <v>8</v>
          </cell>
          <cell r="Y59">
            <v>102143</v>
          </cell>
          <cell r="Z59">
            <v>0</v>
          </cell>
          <cell r="AA59">
            <v>102143</v>
          </cell>
          <cell r="AB59">
            <v>7144</v>
          </cell>
          <cell r="AC59">
            <v>109287</v>
          </cell>
          <cell r="AD59">
            <v>0</v>
          </cell>
          <cell r="AE59">
            <v>0</v>
          </cell>
          <cell r="AF59">
            <v>0</v>
          </cell>
          <cell r="AG59">
            <v>109287</v>
          </cell>
          <cell r="AI59">
            <v>50</v>
          </cell>
          <cell r="AJ59">
            <v>50</v>
          </cell>
          <cell r="AK59" t="str">
            <v>CANTON</v>
          </cell>
          <cell r="AL59">
            <v>102143</v>
          </cell>
          <cell r="AM59">
            <v>49785</v>
          </cell>
          <cell r="AN59">
            <v>52358</v>
          </cell>
          <cell r="AO59">
            <v>0</v>
          </cell>
          <cell r="AP59">
            <v>0</v>
          </cell>
          <cell r="AQ59">
            <v>998</v>
          </cell>
          <cell r="AR59">
            <v>14355.25</v>
          </cell>
          <cell r="AS59">
            <v>0</v>
          </cell>
          <cell r="AT59">
            <v>0</v>
          </cell>
          <cell r="AU59">
            <v>67711.25</v>
          </cell>
          <cell r="AV59">
            <v>52358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52358</v>
          </cell>
          <cell r="BK59">
            <v>52358</v>
          </cell>
          <cell r="BL59">
            <v>0</v>
          </cell>
          <cell r="BN59">
            <v>0</v>
          </cell>
          <cell r="BO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195.25</v>
          </cell>
          <cell r="AR60">
            <v>135</v>
          </cell>
          <cell r="AS60">
            <v>0</v>
          </cell>
          <cell r="AT60">
            <v>0</v>
          </cell>
          <cell r="AU60">
            <v>330.25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40</v>
          </cell>
          <cell r="E61">
            <v>494538</v>
          </cell>
          <cell r="F61">
            <v>35720</v>
          </cell>
          <cell r="G61">
            <v>530258</v>
          </cell>
          <cell r="I61">
            <v>174089.11904829458</v>
          </cell>
          <cell r="J61">
            <v>0.81109852969672558</v>
          </cell>
          <cell r="K61">
            <v>35720</v>
          </cell>
          <cell r="L61">
            <v>209809.11904829458</v>
          </cell>
          <cell r="N61">
            <v>320448.88095170539</v>
          </cell>
          <cell r="P61">
            <v>0</v>
          </cell>
          <cell r="Q61">
            <v>174089.11904829458</v>
          </cell>
          <cell r="R61">
            <v>35720</v>
          </cell>
          <cell r="S61">
            <v>209809.11904829458</v>
          </cell>
          <cell r="V61">
            <v>0</v>
          </cell>
          <cell r="W61">
            <v>52</v>
          </cell>
          <cell r="X61">
            <v>40</v>
          </cell>
          <cell r="Y61">
            <v>494538</v>
          </cell>
          <cell r="Z61">
            <v>0</v>
          </cell>
          <cell r="AA61">
            <v>494538</v>
          </cell>
          <cell r="AB61">
            <v>35720</v>
          </cell>
          <cell r="AC61">
            <v>530258</v>
          </cell>
          <cell r="AD61">
            <v>0</v>
          </cell>
          <cell r="AE61">
            <v>0</v>
          </cell>
          <cell r="AF61">
            <v>0</v>
          </cell>
          <cell r="AG61">
            <v>530258</v>
          </cell>
          <cell r="AI61">
            <v>52</v>
          </cell>
          <cell r="AJ61">
            <v>52</v>
          </cell>
          <cell r="AK61" t="str">
            <v>CARVER</v>
          </cell>
          <cell r="AL61">
            <v>494538</v>
          </cell>
          <cell r="AM61">
            <v>353306</v>
          </cell>
          <cell r="AN61">
            <v>141232</v>
          </cell>
          <cell r="AO61">
            <v>19080.5</v>
          </cell>
          <cell r="AP61">
            <v>36677</v>
          </cell>
          <cell r="AQ61">
            <v>17644.25</v>
          </cell>
          <cell r="AR61">
            <v>0</v>
          </cell>
          <cell r="AS61">
            <v>0</v>
          </cell>
          <cell r="AT61">
            <v>0</v>
          </cell>
          <cell r="AU61">
            <v>214633.75</v>
          </cell>
          <cell r="AV61">
            <v>174089.11904829458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141232</v>
          </cell>
          <cell r="BK61">
            <v>141232</v>
          </cell>
          <cell r="BL61">
            <v>0</v>
          </cell>
          <cell r="BN61">
            <v>0</v>
          </cell>
          <cell r="BO61">
            <v>0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20812.25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125</v>
          </cell>
          <cell r="E65">
            <v>1472301</v>
          </cell>
          <cell r="F65">
            <v>111625</v>
          </cell>
          <cell r="G65">
            <v>1583926</v>
          </cell>
          <cell r="I65">
            <v>155046.75982921265</v>
          </cell>
          <cell r="J65">
            <v>0.79930589531586982</v>
          </cell>
          <cell r="K65">
            <v>111625</v>
          </cell>
          <cell r="L65">
            <v>266671.75982921268</v>
          </cell>
          <cell r="N65">
            <v>1317254.2401707873</v>
          </cell>
          <cell r="P65">
            <v>0</v>
          </cell>
          <cell r="Q65">
            <v>155046.75982921265</v>
          </cell>
          <cell r="R65">
            <v>111625</v>
          </cell>
          <cell r="S65">
            <v>266671.75982921268</v>
          </cell>
          <cell r="V65">
            <v>0</v>
          </cell>
          <cell r="W65">
            <v>56</v>
          </cell>
          <cell r="X65">
            <v>125</v>
          </cell>
          <cell r="Y65">
            <v>1472301</v>
          </cell>
          <cell r="Z65">
            <v>0</v>
          </cell>
          <cell r="AA65">
            <v>1472301</v>
          </cell>
          <cell r="AB65">
            <v>111625</v>
          </cell>
          <cell r="AC65">
            <v>1583926</v>
          </cell>
          <cell r="AD65">
            <v>0</v>
          </cell>
          <cell r="AE65">
            <v>0</v>
          </cell>
          <cell r="AF65">
            <v>0</v>
          </cell>
          <cell r="AG65">
            <v>1583926</v>
          </cell>
          <cell r="AI65">
            <v>56</v>
          </cell>
          <cell r="AJ65">
            <v>56</v>
          </cell>
          <cell r="AK65" t="str">
            <v>CHELMSFORD</v>
          </cell>
          <cell r="AL65">
            <v>1472301</v>
          </cell>
          <cell r="AM65">
            <v>1343078</v>
          </cell>
          <cell r="AN65">
            <v>129223</v>
          </cell>
          <cell r="AO65">
            <v>2611</v>
          </cell>
          <cell r="AP65">
            <v>61798.5</v>
          </cell>
          <cell r="AQ65">
            <v>344.25</v>
          </cell>
          <cell r="AR65">
            <v>0</v>
          </cell>
          <cell r="AS65">
            <v>0</v>
          </cell>
          <cell r="AT65">
            <v>0</v>
          </cell>
          <cell r="AU65">
            <v>193976.75</v>
          </cell>
          <cell r="AV65">
            <v>155046.75982921265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129223</v>
          </cell>
          <cell r="BK65">
            <v>129223</v>
          </cell>
          <cell r="BL65">
            <v>0</v>
          </cell>
          <cell r="BN65">
            <v>0</v>
          </cell>
          <cell r="BO65">
            <v>0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835</v>
          </cell>
          <cell r="E66">
            <v>9481968</v>
          </cell>
          <cell r="F66">
            <v>745655</v>
          </cell>
          <cell r="G66">
            <v>10227623</v>
          </cell>
          <cell r="I66">
            <v>1842290.1377836601</v>
          </cell>
          <cell r="J66">
            <v>0.66247333071501968</v>
          </cell>
          <cell r="K66">
            <v>745655</v>
          </cell>
          <cell r="L66">
            <v>2587945.1377836601</v>
          </cell>
          <cell r="N66">
            <v>7639677.8622163404</v>
          </cell>
          <cell r="P66">
            <v>0</v>
          </cell>
          <cell r="Q66">
            <v>1842290.1377836601</v>
          </cell>
          <cell r="R66">
            <v>745655</v>
          </cell>
          <cell r="S66">
            <v>2587945.1377836601</v>
          </cell>
          <cell r="V66">
            <v>0</v>
          </cell>
          <cell r="W66">
            <v>57</v>
          </cell>
          <cell r="X66">
            <v>835</v>
          </cell>
          <cell r="Y66">
            <v>9481968</v>
          </cell>
          <cell r="Z66">
            <v>0</v>
          </cell>
          <cell r="AA66">
            <v>9481968</v>
          </cell>
          <cell r="AB66">
            <v>745655</v>
          </cell>
          <cell r="AC66">
            <v>10227623</v>
          </cell>
          <cell r="AD66">
            <v>0</v>
          </cell>
          <cell r="AE66">
            <v>0</v>
          </cell>
          <cell r="AF66">
            <v>0</v>
          </cell>
          <cell r="AG66">
            <v>10227623</v>
          </cell>
          <cell r="AI66">
            <v>57</v>
          </cell>
          <cell r="AJ66">
            <v>57</v>
          </cell>
          <cell r="AK66" t="str">
            <v>CHELSEA</v>
          </cell>
          <cell r="AL66">
            <v>9481968</v>
          </cell>
          <cell r="AM66">
            <v>8254216</v>
          </cell>
          <cell r="AN66">
            <v>1227752</v>
          </cell>
          <cell r="AO66">
            <v>506844</v>
          </cell>
          <cell r="AP66">
            <v>286710.25</v>
          </cell>
          <cell r="AQ66">
            <v>256123.75</v>
          </cell>
          <cell r="AR66">
            <v>322466.25</v>
          </cell>
          <cell r="AS66">
            <v>181031</v>
          </cell>
          <cell r="AT66">
            <v>0</v>
          </cell>
          <cell r="AU66">
            <v>2780927.25</v>
          </cell>
          <cell r="AV66">
            <v>1842290.1377836601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1227752</v>
          </cell>
          <cell r="BK66">
            <v>1227752</v>
          </cell>
          <cell r="BL66">
            <v>0</v>
          </cell>
          <cell r="BN66">
            <v>0</v>
          </cell>
          <cell r="BO66">
            <v>0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212</v>
          </cell>
          <cell r="E70">
            <v>2292716</v>
          </cell>
          <cell r="F70">
            <v>189316</v>
          </cell>
          <cell r="G70">
            <v>2482032</v>
          </cell>
          <cell r="I70">
            <v>332852.28839025693</v>
          </cell>
          <cell r="J70">
            <v>0.64504194805836035</v>
          </cell>
          <cell r="K70">
            <v>189316</v>
          </cell>
          <cell r="L70">
            <v>522168.28839025693</v>
          </cell>
          <cell r="N70">
            <v>1959863.7116097431</v>
          </cell>
          <cell r="P70">
            <v>0</v>
          </cell>
          <cell r="Q70">
            <v>332852.28839025693</v>
          </cell>
          <cell r="R70">
            <v>189316</v>
          </cell>
          <cell r="S70">
            <v>522168.28839025693</v>
          </cell>
          <cell r="V70">
            <v>0</v>
          </cell>
          <cell r="W70">
            <v>61</v>
          </cell>
          <cell r="X70">
            <v>212</v>
          </cell>
          <cell r="Y70">
            <v>2292716</v>
          </cell>
          <cell r="Z70">
            <v>0</v>
          </cell>
          <cell r="AA70">
            <v>2292716</v>
          </cell>
          <cell r="AB70">
            <v>189316</v>
          </cell>
          <cell r="AC70">
            <v>2482032</v>
          </cell>
          <cell r="AD70">
            <v>0</v>
          </cell>
          <cell r="AE70">
            <v>0</v>
          </cell>
          <cell r="AF70">
            <v>0</v>
          </cell>
          <cell r="AG70">
            <v>2482032</v>
          </cell>
          <cell r="AI70">
            <v>61</v>
          </cell>
          <cell r="AJ70">
            <v>61</v>
          </cell>
          <cell r="AK70" t="str">
            <v>CHICOPEE</v>
          </cell>
          <cell r="AL70">
            <v>2292716</v>
          </cell>
          <cell r="AM70">
            <v>2058870</v>
          </cell>
          <cell r="AN70">
            <v>233846</v>
          </cell>
          <cell r="AO70">
            <v>83688.5</v>
          </cell>
          <cell r="AP70">
            <v>40780</v>
          </cell>
          <cell r="AQ70">
            <v>83339</v>
          </cell>
          <cell r="AR70">
            <v>24195.5</v>
          </cell>
          <cell r="AS70">
            <v>50167.5</v>
          </cell>
          <cell r="AT70">
            <v>0</v>
          </cell>
          <cell r="AU70">
            <v>516016.5</v>
          </cell>
          <cell r="AV70">
            <v>332852.28839025693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233846</v>
          </cell>
          <cell r="BK70">
            <v>233846</v>
          </cell>
          <cell r="BL70">
            <v>0</v>
          </cell>
          <cell r="BN70">
            <v>0</v>
          </cell>
          <cell r="BO70">
            <v>0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37548</v>
          </cell>
          <cell r="F72">
            <v>2679</v>
          </cell>
          <cell r="G72">
            <v>40227</v>
          </cell>
          <cell r="I72">
            <v>1668.75</v>
          </cell>
          <cell r="J72">
            <v>0.24177774558099102</v>
          </cell>
          <cell r="K72">
            <v>2679</v>
          </cell>
          <cell r="L72">
            <v>4347.75</v>
          </cell>
          <cell r="N72">
            <v>35879.25</v>
          </cell>
          <cell r="P72">
            <v>0</v>
          </cell>
          <cell r="Q72">
            <v>1668.75</v>
          </cell>
          <cell r="R72">
            <v>2679</v>
          </cell>
          <cell r="S72">
            <v>4347.75</v>
          </cell>
          <cell r="V72">
            <v>0</v>
          </cell>
          <cell r="W72">
            <v>63</v>
          </cell>
          <cell r="X72">
            <v>3</v>
          </cell>
          <cell r="Y72">
            <v>37548</v>
          </cell>
          <cell r="Z72">
            <v>0</v>
          </cell>
          <cell r="AA72">
            <v>37548</v>
          </cell>
          <cell r="AB72">
            <v>2679</v>
          </cell>
          <cell r="AC72">
            <v>40227</v>
          </cell>
          <cell r="AD72">
            <v>0</v>
          </cell>
          <cell r="AE72">
            <v>0</v>
          </cell>
          <cell r="AF72">
            <v>0</v>
          </cell>
          <cell r="AG72">
            <v>40227</v>
          </cell>
          <cell r="AI72">
            <v>63</v>
          </cell>
          <cell r="AJ72">
            <v>63</v>
          </cell>
          <cell r="AK72" t="str">
            <v>CLARKSBURG</v>
          </cell>
          <cell r="AL72">
            <v>37548</v>
          </cell>
          <cell r="AM72">
            <v>45249</v>
          </cell>
          <cell r="AN72">
            <v>0</v>
          </cell>
          <cell r="AO72">
            <v>1668.75</v>
          </cell>
          <cell r="AP72">
            <v>0</v>
          </cell>
          <cell r="AQ72">
            <v>2048.5</v>
          </cell>
          <cell r="AR72">
            <v>0</v>
          </cell>
          <cell r="AS72">
            <v>3184.75</v>
          </cell>
          <cell r="AT72">
            <v>0</v>
          </cell>
          <cell r="AU72">
            <v>6902</v>
          </cell>
          <cell r="AV72">
            <v>1668.75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57</v>
          </cell>
          <cell r="E73">
            <v>595166</v>
          </cell>
          <cell r="F73">
            <v>50901</v>
          </cell>
          <cell r="G73">
            <v>646067</v>
          </cell>
          <cell r="I73">
            <v>121223.79950604185</v>
          </cell>
          <cell r="J73">
            <v>0.72978136145555483</v>
          </cell>
          <cell r="K73">
            <v>50901</v>
          </cell>
          <cell r="L73">
            <v>172124.79950604186</v>
          </cell>
          <cell r="N73">
            <v>473942.20049395814</v>
          </cell>
          <cell r="P73">
            <v>0</v>
          </cell>
          <cell r="Q73">
            <v>121223.79950604185</v>
          </cell>
          <cell r="R73">
            <v>50901</v>
          </cell>
          <cell r="S73">
            <v>172124.79950604186</v>
          </cell>
          <cell r="V73">
            <v>0</v>
          </cell>
          <cell r="W73">
            <v>64</v>
          </cell>
          <cell r="X73">
            <v>57</v>
          </cell>
          <cell r="Y73">
            <v>595166</v>
          </cell>
          <cell r="Z73">
            <v>0</v>
          </cell>
          <cell r="AA73">
            <v>595166</v>
          </cell>
          <cell r="AB73">
            <v>50901</v>
          </cell>
          <cell r="AC73">
            <v>646067</v>
          </cell>
          <cell r="AD73">
            <v>0</v>
          </cell>
          <cell r="AE73">
            <v>0</v>
          </cell>
          <cell r="AF73">
            <v>0</v>
          </cell>
          <cell r="AG73">
            <v>646067</v>
          </cell>
          <cell r="AI73">
            <v>64</v>
          </cell>
          <cell r="AJ73">
            <v>64</v>
          </cell>
          <cell r="AK73" t="str">
            <v>CLINTON</v>
          </cell>
          <cell r="AL73">
            <v>595166</v>
          </cell>
          <cell r="AM73">
            <v>484402</v>
          </cell>
          <cell r="AN73">
            <v>110764</v>
          </cell>
          <cell r="AO73">
            <v>0</v>
          </cell>
          <cell r="AP73">
            <v>27846.75</v>
          </cell>
          <cell r="AQ73">
            <v>11617</v>
          </cell>
          <cell r="AR73">
            <v>10086.25</v>
          </cell>
          <cell r="AS73">
            <v>5795.75</v>
          </cell>
          <cell r="AT73">
            <v>0</v>
          </cell>
          <cell r="AU73">
            <v>166109.75</v>
          </cell>
          <cell r="AV73">
            <v>121223.79950604185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110764</v>
          </cell>
          <cell r="BK73">
            <v>110764</v>
          </cell>
          <cell r="BL73">
            <v>0</v>
          </cell>
          <cell r="BN73">
            <v>0</v>
          </cell>
          <cell r="BO73">
            <v>0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</v>
          </cell>
          <cell r="E74">
            <v>14265</v>
          </cell>
          <cell r="F74">
            <v>893</v>
          </cell>
          <cell r="G74">
            <v>15158</v>
          </cell>
          <cell r="I74">
            <v>5610.9073102580878</v>
          </cell>
          <cell r="J74">
            <v>0.43331652169190754</v>
          </cell>
          <cell r="K74">
            <v>893</v>
          </cell>
          <cell r="L74">
            <v>6503.9073102580878</v>
          </cell>
          <cell r="N74">
            <v>8654.0926897419122</v>
          </cell>
          <cell r="P74">
            <v>0</v>
          </cell>
          <cell r="Q74">
            <v>5610.9073102580878</v>
          </cell>
          <cell r="R74">
            <v>893</v>
          </cell>
          <cell r="S74">
            <v>6503.9073102580878</v>
          </cell>
          <cell r="V74">
            <v>0</v>
          </cell>
          <cell r="W74">
            <v>65</v>
          </cell>
          <cell r="X74">
            <v>1</v>
          </cell>
          <cell r="Y74">
            <v>14265</v>
          </cell>
          <cell r="Z74">
            <v>0</v>
          </cell>
          <cell r="AA74">
            <v>14265</v>
          </cell>
          <cell r="AB74">
            <v>893</v>
          </cell>
          <cell r="AC74">
            <v>15158</v>
          </cell>
          <cell r="AD74">
            <v>0</v>
          </cell>
          <cell r="AE74">
            <v>0</v>
          </cell>
          <cell r="AF74">
            <v>0</v>
          </cell>
          <cell r="AG74">
            <v>15158</v>
          </cell>
          <cell r="AI74">
            <v>65</v>
          </cell>
          <cell r="AJ74">
            <v>65</v>
          </cell>
          <cell r="AK74" t="str">
            <v>COHASSET</v>
          </cell>
          <cell r="AL74">
            <v>14265</v>
          </cell>
          <cell r="AM74">
            <v>41435</v>
          </cell>
          <cell r="AN74">
            <v>0</v>
          </cell>
          <cell r="AO74">
            <v>4682.75</v>
          </cell>
          <cell r="AP74">
            <v>2471</v>
          </cell>
          <cell r="AQ74">
            <v>0</v>
          </cell>
          <cell r="AR74">
            <v>0</v>
          </cell>
          <cell r="AS74">
            <v>5795</v>
          </cell>
          <cell r="AT74">
            <v>0</v>
          </cell>
          <cell r="AU74">
            <v>12948.75</v>
          </cell>
          <cell r="AV74">
            <v>5610.9073102580878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N74">
            <v>0</v>
          </cell>
          <cell r="BO74">
            <v>0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14990</v>
          </cell>
          <cell r="F76">
            <v>893</v>
          </cell>
          <cell r="G76">
            <v>15883</v>
          </cell>
          <cell r="I76">
            <v>2131.9512423729702</v>
          </cell>
          <cell r="J76">
            <v>0.32486876074254784</v>
          </cell>
          <cell r="K76">
            <v>893</v>
          </cell>
          <cell r="L76">
            <v>3024.9512423729702</v>
          </cell>
          <cell r="N76">
            <v>12858.04875762703</v>
          </cell>
          <cell r="P76">
            <v>0</v>
          </cell>
          <cell r="Q76">
            <v>2131.9512423729702</v>
          </cell>
          <cell r="R76">
            <v>893</v>
          </cell>
          <cell r="S76">
            <v>3024.9512423729702</v>
          </cell>
          <cell r="V76">
            <v>0</v>
          </cell>
          <cell r="W76">
            <v>67</v>
          </cell>
          <cell r="X76">
            <v>1</v>
          </cell>
          <cell r="Y76">
            <v>14990</v>
          </cell>
          <cell r="Z76">
            <v>0</v>
          </cell>
          <cell r="AA76">
            <v>14990</v>
          </cell>
          <cell r="AB76">
            <v>893</v>
          </cell>
          <cell r="AC76">
            <v>15883</v>
          </cell>
          <cell r="AD76">
            <v>0</v>
          </cell>
          <cell r="AE76">
            <v>0</v>
          </cell>
          <cell r="AF76">
            <v>0</v>
          </cell>
          <cell r="AG76">
            <v>15883</v>
          </cell>
          <cell r="AI76">
            <v>67</v>
          </cell>
          <cell r="AJ76">
            <v>67</v>
          </cell>
          <cell r="AK76" t="str">
            <v>CONCORD</v>
          </cell>
          <cell r="AL76">
            <v>14990</v>
          </cell>
          <cell r="AM76">
            <v>46119</v>
          </cell>
          <cell r="AN76">
            <v>0</v>
          </cell>
          <cell r="AO76">
            <v>893.25</v>
          </cell>
          <cell r="AP76">
            <v>3297.75</v>
          </cell>
          <cell r="AQ76">
            <v>0</v>
          </cell>
          <cell r="AR76">
            <v>0</v>
          </cell>
          <cell r="AS76">
            <v>2371.5</v>
          </cell>
          <cell r="AT76">
            <v>0</v>
          </cell>
          <cell r="AU76">
            <v>6562.5</v>
          </cell>
          <cell r="AV76">
            <v>2131.9512423729702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36771</v>
          </cell>
          <cell r="F77">
            <v>2679</v>
          </cell>
          <cell r="G77">
            <v>39450</v>
          </cell>
          <cell r="I77">
            <v>4370.5</v>
          </cell>
          <cell r="J77">
            <v>1</v>
          </cell>
          <cell r="K77">
            <v>2679</v>
          </cell>
          <cell r="L77">
            <v>7049.5</v>
          </cell>
          <cell r="N77">
            <v>32400.5</v>
          </cell>
          <cell r="P77">
            <v>0</v>
          </cell>
          <cell r="Q77">
            <v>4370.5</v>
          </cell>
          <cell r="R77">
            <v>2679</v>
          </cell>
          <cell r="S77">
            <v>7049.5</v>
          </cell>
          <cell r="V77">
            <v>0</v>
          </cell>
          <cell r="W77">
            <v>68</v>
          </cell>
          <cell r="X77">
            <v>3</v>
          </cell>
          <cell r="Y77">
            <v>36771</v>
          </cell>
          <cell r="Z77">
            <v>0</v>
          </cell>
          <cell r="AA77">
            <v>36771</v>
          </cell>
          <cell r="AB77">
            <v>2679</v>
          </cell>
          <cell r="AC77">
            <v>39450</v>
          </cell>
          <cell r="AD77">
            <v>0</v>
          </cell>
          <cell r="AE77">
            <v>0</v>
          </cell>
          <cell r="AF77">
            <v>0</v>
          </cell>
          <cell r="AG77">
            <v>39450</v>
          </cell>
          <cell r="AI77">
            <v>68</v>
          </cell>
          <cell r="AJ77">
            <v>68</v>
          </cell>
          <cell r="AK77" t="str">
            <v>CONWAY</v>
          </cell>
          <cell r="AL77">
            <v>36771</v>
          </cell>
          <cell r="AM77">
            <v>36705</v>
          </cell>
          <cell r="AN77">
            <v>66</v>
          </cell>
          <cell r="AO77">
            <v>4304.5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4370.5</v>
          </cell>
          <cell r="AV77">
            <v>4370.5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66</v>
          </cell>
          <cell r="BK77">
            <v>66</v>
          </cell>
          <cell r="BL77">
            <v>0</v>
          </cell>
          <cell r="BN77">
            <v>0</v>
          </cell>
          <cell r="BO77">
            <v>0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4</v>
          </cell>
          <cell r="E80">
            <v>64174</v>
          </cell>
          <cell r="F80">
            <v>3572</v>
          </cell>
          <cell r="G80">
            <v>67746</v>
          </cell>
          <cell r="I80">
            <v>39876</v>
          </cell>
          <cell r="J80">
            <v>0.81144438565788934</v>
          </cell>
          <cell r="K80">
            <v>3572</v>
          </cell>
          <cell r="L80">
            <v>43448</v>
          </cell>
          <cell r="N80">
            <v>24298</v>
          </cell>
          <cell r="P80">
            <v>0</v>
          </cell>
          <cell r="Q80">
            <v>39876</v>
          </cell>
          <cell r="R80">
            <v>3572</v>
          </cell>
          <cell r="S80">
            <v>43448</v>
          </cell>
          <cell r="V80">
            <v>0</v>
          </cell>
          <cell r="W80">
            <v>71</v>
          </cell>
          <cell r="X80">
            <v>4</v>
          </cell>
          <cell r="Y80">
            <v>64174</v>
          </cell>
          <cell r="Z80">
            <v>0</v>
          </cell>
          <cell r="AA80">
            <v>64174</v>
          </cell>
          <cell r="AB80">
            <v>3572</v>
          </cell>
          <cell r="AC80">
            <v>67746</v>
          </cell>
          <cell r="AD80">
            <v>0</v>
          </cell>
          <cell r="AE80">
            <v>0</v>
          </cell>
          <cell r="AF80">
            <v>0</v>
          </cell>
          <cell r="AG80">
            <v>67746</v>
          </cell>
          <cell r="AI80">
            <v>71</v>
          </cell>
          <cell r="AJ80">
            <v>71</v>
          </cell>
          <cell r="AK80" t="str">
            <v>DANVERS</v>
          </cell>
          <cell r="AL80">
            <v>64174</v>
          </cell>
          <cell r="AM80">
            <v>24298</v>
          </cell>
          <cell r="AN80">
            <v>39876</v>
          </cell>
          <cell r="AO80">
            <v>0</v>
          </cell>
          <cell r="AP80">
            <v>0</v>
          </cell>
          <cell r="AQ80">
            <v>3188</v>
          </cell>
          <cell r="AR80">
            <v>6078</v>
          </cell>
          <cell r="AS80">
            <v>0</v>
          </cell>
          <cell r="AT80">
            <v>0</v>
          </cell>
          <cell r="AU80">
            <v>49142</v>
          </cell>
          <cell r="AV80">
            <v>39876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39876</v>
          </cell>
          <cell r="BK80">
            <v>39876</v>
          </cell>
          <cell r="BL80">
            <v>0</v>
          </cell>
          <cell r="BN80">
            <v>0</v>
          </cell>
          <cell r="BO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11</v>
          </cell>
          <cell r="E81">
            <v>123654</v>
          </cell>
          <cell r="F81">
            <v>9823</v>
          </cell>
          <cell r="G81">
            <v>133477</v>
          </cell>
          <cell r="I81">
            <v>27703.264989735355</v>
          </cell>
          <cell r="J81">
            <v>0.62761912290336719</v>
          </cell>
          <cell r="K81">
            <v>9823</v>
          </cell>
          <cell r="L81">
            <v>37526.264989735355</v>
          </cell>
          <cell r="N81">
            <v>95950.735010264645</v>
          </cell>
          <cell r="P81">
            <v>0</v>
          </cell>
          <cell r="Q81">
            <v>27703.264989735355</v>
          </cell>
          <cell r="R81">
            <v>9823</v>
          </cell>
          <cell r="S81">
            <v>37526.264989735355</v>
          </cell>
          <cell r="V81">
            <v>0</v>
          </cell>
          <cell r="W81">
            <v>72</v>
          </cell>
          <cell r="X81">
            <v>11</v>
          </cell>
          <cell r="Y81">
            <v>123654</v>
          </cell>
          <cell r="Z81">
            <v>0</v>
          </cell>
          <cell r="AA81">
            <v>123654</v>
          </cell>
          <cell r="AB81">
            <v>9823</v>
          </cell>
          <cell r="AC81">
            <v>133477</v>
          </cell>
          <cell r="AD81">
            <v>0</v>
          </cell>
          <cell r="AE81">
            <v>0</v>
          </cell>
          <cell r="AF81">
            <v>0</v>
          </cell>
          <cell r="AG81">
            <v>133477</v>
          </cell>
          <cell r="AI81">
            <v>72</v>
          </cell>
          <cell r="AJ81">
            <v>72</v>
          </cell>
          <cell r="AK81" t="str">
            <v>DARTMOUTH</v>
          </cell>
          <cell r="AL81">
            <v>123654</v>
          </cell>
          <cell r="AM81">
            <v>99204</v>
          </cell>
          <cell r="AN81">
            <v>24450</v>
          </cell>
          <cell r="AO81">
            <v>632</v>
          </cell>
          <cell r="AP81">
            <v>6978.5</v>
          </cell>
          <cell r="AQ81">
            <v>3145.75</v>
          </cell>
          <cell r="AR81">
            <v>0</v>
          </cell>
          <cell r="AS81">
            <v>8934</v>
          </cell>
          <cell r="AT81">
            <v>0</v>
          </cell>
          <cell r="AU81">
            <v>44140.25</v>
          </cell>
          <cell r="AV81">
            <v>27703.264989735355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24450</v>
          </cell>
          <cell r="BK81">
            <v>24450</v>
          </cell>
          <cell r="BL81">
            <v>0</v>
          </cell>
          <cell r="BN81">
            <v>0</v>
          </cell>
          <cell r="BO81">
            <v>0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13</v>
          </cell>
          <cell r="E82">
            <v>180905</v>
          </cell>
          <cell r="F82">
            <v>11609</v>
          </cell>
          <cell r="G82">
            <v>192514</v>
          </cell>
          <cell r="I82">
            <v>57453.519797427878</v>
          </cell>
          <cell r="J82">
            <v>0.84883054417013803</v>
          </cell>
          <cell r="K82">
            <v>11609</v>
          </cell>
          <cell r="L82">
            <v>69062.519797427871</v>
          </cell>
          <cell r="N82">
            <v>123451.48020257213</v>
          </cell>
          <cell r="P82">
            <v>0</v>
          </cell>
          <cell r="Q82">
            <v>57453.519797427878</v>
          </cell>
          <cell r="R82">
            <v>11609</v>
          </cell>
          <cell r="S82">
            <v>69062.519797427871</v>
          </cell>
          <cell r="V82">
            <v>0</v>
          </cell>
          <cell r="W82">
            <v>73</v>
          </cell>
          <cell r="X82">
            <v>13</v>
          </cell>
          <cell r="Y82">
            <v>180905</v>
          </cell>
          <cell r="Z82">
            <v>0</v>
          </cell>
          <cell r="AA82">
            <v>180905</v>
          </cell>
          <cell r="AB82">
            <v>11609</v>
          </cell>
          <cell r="AC82">
            <v>192514</v>
          </cell>
          <cell r="AD82">
            <v>0</v>
          </cell>
          <cell r="AE82">
            <v>0</v>
          </cell>
          <cell r="AF82">
            <v>0</v>
          </cell>
          <cell r="AG82">
            <v>192514</v>
          </cell>
          <cell r="AI82">
            <v>73</v>
          </cell>
          <cell r="AJ82">
            <v>73</v>
          </cell>
          <cell r="AK82" t="str">
            <v>DEDHAM</v>
          </cell>
          <cell r="AL82">
            <v>180905</v>
          </cell>
          <cell r="AM82">
            <v>125186</v>
          </cell>
          <cell r="AN82">
            <v>55719</v>
          </cell>
          <cell r="AO82">
            <v>0</v>
          </cell>
          <cell r="AP82">
            <v>4617.75</v>
          </cell>
          <cell r="AQ82">
            <v>1022</v>
          </cell>
          <cell r="AR82">
            <v>0</v>
          </cell>
          <cell r="AS82">
            <v>6326.75</v>
          </cell>
          <cell r="AT82">
            <v>0</v>
          </cell>
          <cell r="AU82">
            <v>67685.5</v>
          </cell>
          <cell r="AV82">
            <v>57453.519797427878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55719</v>
          </cell>
          <cell r="BK82">
            <v>55719</v>
          </cell>
          <cell r="BL82">
            <v>0</v>
          </cell>
          <cell r="BN82">
            <v>0</v>
          </cell>
          <cell r="BO82">
            <v>0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36945</v>
          </cell>
          <cell r="F83">
            <v>2679</v>
          </cell>
          <cell r="G83">
            <v>39624</v>
          </cell>
          <cell r="I83">
            <v>3096.6122483883755</v>
          </cell>
          <cell r="J83">
            <v>0.3273893586074299</v>
          </cell>
          <cell r="K83">
            <v>2679</v>
          </cell>
          <cell r="L83">
            <v>5775.6122483883755</v>
          </cell>
          <cell r="N83">
            <v>33848.387751611626</v>
          </cell>
          <cell r="P83">
            <v>0</v>
          </cell>
          <cell r="Q83">
            <v>3096.6122483883755</v>
          </cell>
          <cell r="R83">
            <v>2679</v>
          </cell>
          <cell r="S83">
            <v>5775.6122483883755</v>
          </cell>
          <cell r="V83">
            <v>0</v>
          </cell>
          <cell r="W83">
            <v>74</v>
          </cell>
          <cell r="X83">
            <v>3</v>
          </cell>
          <cell r="Y83">
            <v>36945</v>
          </cell>
          <cell r="Z83">
            <v>0</v>
          </cell>
          <cell r="AA83">
            <v>36945</v>
          </cell>
          <cell r="AB83">
            <v>2679</v>
          </cell>
          <cell r="AC83">
            <v>39624</v>
          </cell>
          <cell r="AD83">
            <v>0</v>
          </cell>
          <cell r="AE83">
            <v>0</v>
          </cell>
          <cell r="AF83">
            <v>0</v>
          </cell>
          <cell r="AG83">
            <v>39624</v>
          </cell>
          <cell r="AI83">
            <v>74</v>
          </cell>
          <cell r="AJ83">
            <v>74</v>
          </cell>
          <cell r="AK83" t="str">
            <v>DEERFIELD</v>
          </cell>
          <cell r="AL83">
            <v>36945</v>
          </cell>
          <cell r="AM83">
            <v>39309</v>
          </cell>
          <cell r="AN83">
            <v>0</v>
          </cell>
          <cell r="AO83">
            <v>0</v>
          </cell>
          <cell r="AP83">
            <v>8244</v>
          </cell>
          <cell r="AQ83">
            <v>498.5</v>
          </cell>
          <cell r="AR83">
            <v>716</v>
          </cell>
          <cell r="AS83">
            <v>0</v>
          </cell>
          <cell r="AT83">
            <v>0</v>
          </cell>
          <cell r="AU83">
            <v>9458.5</v>
          </cell>
          <cell r="AV83">
            <v>3096.6122483883755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O83">
            <v>0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227</v>
          </cell>
          <cell r="E88">
            <v>2288812</v>
          </cell>
          <cell r="F88">
            <v>202711</v>
          </cell>
          <cell r="G88">
            <v>2491523</v>
          </cell>
          <cell r="I88">
            <v>492948.25243413093</v>
          </cell>
          <cell r="J88">
            <v>0.70653907844894948</v>
          </cell>
          <cell r="K88">
            <v>202711</v>
          </cell>
          <cell r="L88">
            <v>695659.25243413099</v>
          </cell>
          <cell r="N88">
            <v>1795863.747565869</v>
          </cell>
          <cell r="P88">
            <v>0</v>
          </cell>
          <cell r="Q88">
            <v>492948.25243413093</v>
          </cell>
          <cell r="R88">
            <v>202711</v>
          </cell>
          <cell r="S88">
            <v>695659.25243413099</v>
          </cell>
          <cell r="V88">
            <v>0</v>
          </cell>
          <cell r="W88">
            <v>79</v>
          </cell>
          <cell r="X88">
            <v>227</v>
          </cell>
          <cell r="Y88">
            <v>2288812</v>
          </cell>
          <cell r="Z88">
            <v>0</v>
          </cell>
          <cell r="AA88">
            <v>2288812</v>
          </cell>
          <cell r="AB88">
            <v>202711</v>
          </cell>
          <cell r="AC88">
            <v>2491523</v>
          </cell>
          <cell r="AD88">
            <v>0</v>
          </cell>
          <cell r="AE88">
            <v>0</v>
          </cell>
          <cell r="AF88">
            <v>0</v>
          </cell>
          <cell r="AG88">
            <v>2491523</v>
          </cell>
          <cell r="AI88">
            <v>79</v>
          </cell>
          <cell r="AJ88">
            <v>79</v>
          </cell>
          <cell r="AK88" t="str">
            <v>DRACUT</v>
          </cell>
          <cell r="AL88">
            <v>2288812</v>
          </cell>
          <cell r="AM88">
            <v>1970488</v>
          </cell>
          <cell r="AN88">
            <v>318324</v>
          </cell>
          <cell r="AO88">
            <v>139964</v>
          </cell>
          <cell r="AP88">
            <v>92274.75</v>
          </cell>
          <cell r="AQ88">
            <v>87325.75</v>
          </cell>
          <cell r="AR88">
            <v>59805.75</v>
          </cell>
          <cell r="AS88">
            <v>0</v>
          </cell>
          <cell r="AT88">
            <v>0</v>
          </cell>
          <cell r="AU88">
            <v>697694.25</v>
          </cell>
          <cell r="AV88">
            <v>492948.25243413093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318324</v>
          </cell>
          <cell r="BK88">
            <v>318324</v>
          </cell>
          <cell r="BL88">
            <v>0</v>
          </cell>
          <cell r="BN88">
            <v>0</v>
          </cell>
          <cell r="BO88">
            <v>0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16</v>
          </cell>
          <cell r="E91">
            <v>201696</v>
          </cell>
          <cell r="F91">
            <v>14288</v>
          </cell>
          <cell r="G91">
            <v>215984</v>
          </cell>
          <cell r="I91">
            <v>41259.613681073693</v>
          </cell>
          <cell r="J91">
            <v>0.46663873534825695</v>
          </cell>
          <cell r="K91">
            <v>14288</v>
          </cell>
          <cell r="L91">
            <v>55547.613681073693</v>
          </cell>
          <cell r="N91">
            <v>160436.38631892629</v>
          </cell>
          <cell r="P91">
            <v>0</v>
          </cell>
          <cell r="Q91">
            <v>41259.613681073693</v>
          </cell>
          <cell r="R91">
            <v>14288</v>
          </cell>
          <cell r="S91">
            <v>55547.613681073693</v>
          </cell>
          <cell r="V91">
            <v>0</v>
          </cell>
          <cell r="W91">
            <v>82</v>
          </cell>
          <cell r="X91">
            <v>16</v>
          </cell>
          <cell r="Y91">
            <v>201696</v>
          </cell>
          <cell r="Z91">
            <v>0</v>
          </cell>
          <cell r="AA91">
            <v>201696</v>
          </cell>
          <cell r="AB91">
            <v>14288</v>
          </cell>
          <cell r="AC91">
            <v>215984</v>
          </cell>
          <cell r="AD91">
            <v>0</v>
          </cell>
          <cell r="AE91">
            <v>0</v>
          </cell>
          <cell r="AF91">
            <v>0</v>
          </cell>
          <cell r="AG91">
            <v>215984</v>
          </cell>
          <cell r="AI91">
            <v>82</v>
          </cell>
          <cell r="AJ91">
            <v>82</v>
          </cell>
          <cell r="AK91" t="str">
            <v>DUXBURY</v>
          </cell>
          <cell r="AL91">
            <v>201696</v>
          </cell>
          <cell r="AM91">
            <v>162966</v>
          </cell>
          <cell r="AN91">
            <v>38730</v>
          </cell>
          <cell r="AO91">
            <v>0</v>
          </cell>
          <cell r="AP91">
            <v>6734.5</v>
          </cell>
          <cell r="AQ91">
            <v>32964</v>
          </cell>
          <cell r="AR91">
            <v>0</v>
          </cell>
          <cell r="AS91">
            <v>9990.25</v>
          </cell>
          <cell r="AT91">
            <v>0</v>
          </cell>
          <cell r="AU91">
            <v>88418.75</v>
          </cell>
          <cell r="AV91">
            <v>41259.613681073693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38730</v>
          </cell>
          <cell r="BK91">
            <v>38730</v>
          </cell>
          <cell r="BL91">
            <v>0</v>
          </cell>
          <cell r="BN91">
            <v>0</v>
          </cell>
          <cell r="BO91">
            <v>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7</v>
          </cell>
          <cell r="E92">
            <v>65611</v>
          </cell>
          <cell r="F92">
            <v>6251</v>
          </cell>
          <cell r="G92">
            <v>71862</v>
          </cell>
          <cell r="I92">
            <v>24165.665639077168</v>
          </cell>
          <cell r="J92">
            <v>0.75256658587640268</v>
          </cell>
          <cell r="K92">
            <v>6251</v>
          </cell>
          <cell r="L92">
            <v>30416.665639077168</v>
          </cell>
          <cell r="N92">
            <v>41445.334360922832</v>
          </cell>
          <cell r="P92">
            <v>0</v>
          </cell>
          <cell r="Q92">
            <v>24165.665639077168</v>
          </cell>
          <cell r="R92">
            <v>6251</v>
          </cell>
          <cell r="S92">
            <v>30416.665639077168</v>
          </cell>
          <cell r="V92">
            <v>0</v>
          </cell>
          <cell r="W92">
            <v>83</v>
          </cell>
          <cell r="X92">
            <v>7</v>
          </cell>
          <cell r="Y92">
            <v>65611</v>
          </cell>
          <cell r="Z92">
            <v>0</v>
          </cell>
          <cell r="AA92">
            <v>65611</v>
          </cell>
          <cell r="AB92">
            <v>6251</v>
          </cell>
          <cell r="AC92">
            <v>71862</v>
          </cell>
          <cell r="AD92">
            <v>0</v>
          </cell>
          <cell r="AE92">
            <v>0</v>
          </cell>
          <cell r="AF92">
            <v>0</v>
          </cell>
          <cell r="AG92">
            <v>71862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65611</v>
          </cell>
          <cell r="AM92">
            <v>44593</v>
          </cell>
          <cell r="AN92">
            <v>21018</v>
          </cell>
          <cell r="AO92">
            <v>2271.25</v>
          </cell>
          <cell r="AP92">
            <v>2333.25</v>
          </cell>
          <cell r="AQ92">
            <v>4201</v>
          </cell>
          <cell r="AR92">
            <v>2121.75</v>
          </cell>
          <cell r="AS92">
            <v>165.75</v>
          </cell>
          <cell r="AT92">
            <v>0</v>
          </cell>
          <cell r="AU92">
            <v>32111</v>
          </cell>
          <cell r="AV92">
            <v>24165.665639077168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21018</v>
          </cell>
          <cell r="BK92">
            <v>21018</v>
          </cell>
          <cell r="BL92">
            <v>0</v>
          </cell>
          <cell r="BN92">
            <v>0</v>
          </cell>
          <cell r="BO92">
            <v>0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103</v>
          </cell>
          <cell r="E95">
            <v>1021744</v>
          </cell>
          <cell r="F95">
            <v>91979</v>
          </cell>
          <cell r="G95">
            <v>1113723</v>
          </cell>
          <cell r="I95">
            <v>124833.17356517268</v>
          </cell>
          <cell r="J95">
            <v>0.7292669021851611</v>
          </cell>
          <cell r="K95">
            <v>91979</v>
          </cell>
          <cell r="L95">
            <v>216812.17356517268</v>
          </cell>
          <cell r="N95">
            <v>896910.82643482729</v>
          </cell>
          <cell r="P95">
            <v>0</v>
          </cell>
          <cell r="Q95">
            <v>124833.17356517268</v>
          </cell>
          <cell r="R95">
            <v>91979</v>
          </cell>
          <cell r="S95">
            <v>216812.17356517268</v>
          </cell>
          <cell r="V95">
            <v>0</v>
          </cell>
          <cell r="W95">
            <v>86</v>
          </cell>
          <cell r="X95">
            <v>103</v>
          </cell>
          <cell r="Y95">
            <v>1021744</v>
          </cell>
          <cell r="Z95">
            <v>0</v>
          </cell>
          <cell r="AA95">
            <v>1021744</v>
          </cell>
          <cell r="AB95">
            <v>91979</v>
          </cell>
          <cell r="AC95">
            <v>1113723</v>
          </cell>
          <cell r="AD95">
            <v>0</v>
          </cell>
          <cell r="AE95">
            <v>0</v>
          </cell>
          <cell r="AF95">
            <v>0</v>
          </cell>
          <cell r="AG95">
            <v>1113723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1021744</v>
          </cell>
          <cell r="AM95">
            <v>977578</v>
          </cell>
          <cell r="AN95">
            <v>44166</v>
          </cell>
          <cell r="AO95">
            <v>64870</v>
          </cell>
          <cell r="AP95">
            <v>42056.25</v>
          </cell>
          <cell r="AQ95">
            <v>5678.5</v>
          </cell>
          <cell r="AR95">
            <v>14405.5</v>
          </cell>
          <cell r="AS95">
            <v>0</v>
          </cell>
          <cell r="AT95">
            <v>0</v>
          </cell>
          <cell r="AU95">
            <v>171176.25</v>
          </cell>
          <cell r="AV95">
            <v>124833.17356517268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44166</v>
          </cell>
          <cell r="BK95">
            <v>44166</v>
          </cell>
          <cell r="BL95">
            <v>0</v>
          </cell>
          <cell r="BN95">
            <v>0</v>
          </cell>
          <cell r="BO95">
            <v>0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6</v>
          </cell>
          <cell r="E96">
            <v>68103</v>
          </cell>
          <cell r="F96">
            <v>5358</v>
          </cell>
          <cell r="G96">
            <v>73461</v>
          </cell>
          <cell r="I96">
            <v>20781.751560985045</v>
          </cell>
          <cell r="J96">
            <v>0.90908799479374647</v>
          </cell>
          <cell r="K96">
            <v>5358</v>
          </cell>
          <cell r="L96">
            <v>26139.751560985045</v>
          </cell>
          <cell r="N96">
            <v>47321.248439014955</v>
          </cell>
          <cell r="P96">
            <v>0</v>
          </cell>
          <cell r="Q96">
            <v>20781.751560985045</v>
          </cell>
          <cell r="R96">
            <v>5358</v>
          </cell>
          <cell r="S96">
            <v>26139.751560985045</v>
          </cell>
          <cell r="V96">
            <v>0</v>
          </cell>
          <cell r="W96">
            <v>87</v>
          </cell>
          <cell r="X96">
            <v>6</v>
          </cell>
          <cell r="Y96">
            <v>68103</v>
          </cell>
          <cell r="Z96">
            <v>0</v>
          </cell>
          <cell r="AA96">
            <v>68103</v>
          </cell>
          <cell r="AB96">
            <v>5358</v>
          </cell>
          <cell r="AC96">
            <v>73461</v>
          </cell>
          <cell r="AD96">
            <v>0</v>
          </cell>
          <cell r="AE96">
            <v>0</v>
          </cell>
          <cell r="AF96">
            <v>0</v>
          </cell>
          <cell r="AG96">
            <v>73461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68103</v>
          </cell>
          <cell r="AM96">
            <v>120037</v>
          </cell>
          <cell r="AN96">
            <v>0</v>
          </cell>
          <cell r="AO96">
            <v>19531.5</v>
          </cell>
          <cell r="AP96">
            <v>3328.5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22860</v>
          </cell>
          <cell r="AV96">
            <v>20781.751560985045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14</v>
          </cell>
          <cell r="E97">
            <v>161891</v>
          </cell>
          <cell r="F97">
            <v>12502</v>
          </cell>
          <cell r="G97">
            <v>174393</v>
          </cell>
          <cell r="I97">
            <v>65740.673593687257</v>
          </cell>
          <cell r="J97">
            <v>0.77806749842366907</v>
          </cell>
          <cell r="K97">
            <v>12502</v>
          </cell>
          <cell r="L97">
            <v>78242.673593687257</v>
          </cell>
          <cell r="N97">
            <v>96150.326406312743</v>
          </cell>
          <cell r="P97">
            <v>0</v>
          </cell>
          <cell r="Q97">
            <v>65740.673593687257</v>
          </cell>
          <cell r="R97">
            <v>12502</v>
          </cell>
          <cell r="S97">
            <v>78242.673593687257</v>
          </cell>
          <cell r="V97">
            <v>0</v>
          </cell>
          <cell r="W97">
            <v>88</v>
          </cell>
          <cell r="X97">
            <v>14</v>
          </cell>
          <cell r="Y97">
            <v>161891</v>
          </cell>
          <cell r="Z97">
            <v>0</v>
          </cell>
          <cell r="AA97">
            <v>161891</v>
          </cell>
          <cell r="AB97">
            <v>12502</v>
          </cell>
          <cell r="AC97">
            <v>174393</v>
          </cell>
          <cell r="AD97">
            <v>0</v>
          </cell>
          <cell r="AE97">
            <v>0</v>
          </cell>
          <cell r="AF97">
            <v>0</v>
          </cell>
          <cell r="AG97">
            <v>174393</v>
          </cell>
          <cell r="AI97">
            <v>88</v>
          </cell>
          <cell r="AJ97">
            <v>88</v>
          </cell>
          <cell r="AK97" t="str">
            <v>EASTON</v>
          </cell>
          <cell r="AL97">
            <v>161891</v>
          </cell>
          <cell r="AM97">
            <v>97713</v>
          </cell>
          <cell r="AN97">
            <v>64178</v>
          </cell>
          <cell r="AO97">
            <v>0</v>
          </cell>
          <cell r="AP97">
            <v>4160.25</v>
          </cell>
          <cell r="AQ97">
            <v>16059.5</v>
          </cell>
          <cell r="AR97">
            <v>0</v>
          </cell>
          <cell r="AS97">
            <v>94.5</v>
          </cell>
          <cell r="AT97">
            <v>0</v>
          </cell>
          <cell r="AU97">
            <v>84492.25</v>
          </cell>
          <cell r="AV97">
            <v>65740.673593687257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64178</v>
          </cell>
          <cell r="BK97">
            <v>64178</v>
          </cell>
          <cell r="BL97">
            <v>0</v>
          </cell>
          <cell r="BN97">
            <v>0</v>
          </cell>
          <cell r="BO97">
            <v>0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37</v>
          </cell>
          <cell r="E98">
            <v>868871</v>
          </cell>
          <cell r="F98">
            <v>33041</v>
          </cell>
          <cell r="G98">
            <v>901912</v>
          </cell>
          <cell r="I98">
            <v>53330.410125733768</v>
          </cell>
          <cell r="J98">
            <v>0.76634612663702328</v>
          </cell>
          <cell r="K98">
            <v>33041</v>
          </cell>
          <cell r="L98">
            <v>86371.410125733761</v>
          </cell>
          <cell r="N98">
            <v>815540.58987426618</v>
          </cell>
          <cell r="P98">
            <v>0</v>
          </cell>
          <cell r="Q98">
            <v>53330.410125733768</v>
          </cell>
          <cell r="R98">
            <v>33041</v>
          </cell>
          <cell r="S98">
            <v>86371.410125733761</v>
          </cell>
          <cell r="V98">
            <v>0</v>
          </cell>
          <cell r="W98">
            <v>89</v>
          </cell>
          <cell r="X98">
            <v>37</v>
          </cell>
          <cell r="Y98">
            <v>868871</v>
          </cell>
          <cell r="Z98">
            <v>0</v>
          </cell>
          <cell r="AA98">
            <v>868871</v>
          </cell>
          <cell r="AB98">
            <v>33041</v>
          </cell>
          <cell r="AC98">
            <v>901912</v>
          </cell>
          <cell r="AD98">
            <v>0</v>
          </cell>
          <cell r="AE98">
            <v>0</v>
          </cell>
          <cell r="AF98">
            <v>0</v>
          </cell>
          <cell r="AG98">
            <v>901912</v>
          </cell>
          <cell r="AI98">
            <v>89</v>
          </cell>
          <cell r="AJ98">
            <v>89</v>
          </cell>
          <cell r="AK98" t="str">
            <v>EDGARTOWN</v>
          </cell>
          <cell r="AL98">
            <v>868871</v>
          </cell>
          <cell r="AM98">
            <v>861954</v>
          </cell>
          <cell r="AN98">
            <v>6917</v>
          </cell>
          <cell r="AO98">
            <v>44764.25</v>
          </cell>
          <cell r="AP98">
            <v>4390.5</v>
          </cell>
          <cell r="AQ98">
            <v>7351</v>
          </cell>
          <cell r="AR98">
            <v>0</v>
          </cell>
          <cell r="AS98">
            <v>6167.75</v>
          </cell>
          <cell r="AT98">
            <v>0</v>
          </cell>
          <cell r="AU98">
            <v>69590.5</v>
          </cell>
          <cell r="AV98">
            <v>53330.410125733768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6917</v>
          </cell>
          <cell r="BK98">
            <v>6917</v>
          </cell>
          <cell r="BL98">
            <v>0</v>
          </cell>
          <cell r="BN98">
            <v>0</v>
          </cell>
          <cell r="BO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8</v>
          </cell>
          <cell r="E100">
            <v>147632</v>
          </cell>
          <cell r="F100">
            <v>7144</v>
          </cell>
          <cell r="G100">
            <v>154776</v>
          </cell>
          <cell r="I100">
            <v>0</v>
          </cell>
          <cell r="J100">
            <v>0</v>
          </cell>
          <cell r="K100">
            <v>7144</v>
          </cell>
          <cell r="L100">
            <v>7144</v>
          </cell>
          <cell r="N100">
            <v>147632</v>
          </cell>
          <cell r="P100">
            <v>0</v>
          </cell>
          <cell r="Q100">
            <v>0</v>
          </cell>
          <cell r="R100">
            <v>7144</v>
          </cell>
          <cell r="S100">
            <v>7144</v>
          </cell>
          <cell r="V100">
            <v>0</v>
          </cell>
          <cell r="W100">
            <v>91</v>
          </cell>
          <cell r="X100">
            <v>8</v>
          </cell>
          <cell r="Y100">
            <v>147632</v>
          </cell>
          <cell r="Z100">
            <v>0</v>
          </cell>
          <cell r="AA100">
            <v>147632</v>
          </cell>
          <cell r="AB100">
            <v>7144</v>
          </cell>
          <cell r="AC100">
            <v>154776</v>
          </cell>
          <cell r="AD100">
            <v>0</v>
          </cell>
          <cell r="AE100">
            <v>0</v>
          </cell>
          <cell r="AF100">
            <v>0</v>
          </cell>
          <cell r="AG100">
            <v>154776</v>
          </cell>
          <cell r="AI100">
            <v>91</v>
          </cell>
          <cell r="AJ100">
            <v>91</v>
          </cell>
          <cell r="AK100" t="str">
            <v>ERVING</v>
          </cell>
          <cell r="AL100">
            <v>147632</v>
          </cell>
          <cell r="AM100">
            <v>168297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20587.5</v>
          </cell>
          <cell r="AT100">
            <v>0</v>
          </cell>
          <cell r="AU100">
            <v>20587.5</v>
          </cell>
          <cell r="AV100">
            <v>0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685</v>
          </cell>
          <cell r="E102">
            <v>7479910</v>
          </cell>
          <cell r="F102">
            <v>611705</v>
          </cell>
          <cell r="G102">
            <v>8091615</v>
          </cell>
          <cell r="I102">
            <v>1319781.6240662492</v>
          </cell>
          <cell r="J102">
            <v>0.76019032328770431</v>
          </cell>
          <cell r="K102">
            <v>611705</v>
          </cell>
          <cell r="L102">
            <v>1931486.6240662492</v>
          </cell>
          <cell r="N102">
            <v>6160128.3759337505</v>
          </cell>
          <cell r="P102">
            <v>0</v>
          </cell>
          <cell r="Q102">
            <v>1319781.6240662492</v>
          </cell>
          <cell r="R102">
            <v>611705</v>
          </cell>
          <cell r="S102">
            <v>1931486.6240662492</v>
          </cell>
          <cell r="V102">
            <v>0</v>
          </cell>
          <cell r="W102">
            <v>93</v>
          </cell>
          <cell r="X102">
            <v>685</v>
          </cell>
          <cell r="Y102">
            <v>7479910</v>
          </cell>
          <cell r="Z102">
            <v>0</v>
          </cell>
          <cell r="AA102">
            <v>7479910</v>
          </cell>
          <cell r="AB102">
            <v>611705</v>
          </cell>
          <cell r="AC102">
            <v>8091615</v>
          </cell>
          <cell r="AD102">
            <v>0</v>
          </cell>
          <cell r="AE102">
            <v>0</v>
          </cell>
          <cell r="AF102">
            <v>0</v>
          </cell>
          <cell r="AG102">
            <v>8091615</v>
          </cell>
          <cell r="AI102">
            <v>93</v>
          </cell>
          <cell r="AJ102">
            <v>93</v>
          </cell>
          <cell r="AK102" t="str">
            <v>EVERETT</v>
          </cell>
          <cell r="AL102">
            <v>7479910</v>
          </cell>
          <cell r="AM102">
            <v>6343338</v>
          </cell>
          <cell r="AN102">
            <v>1136572</v>
          </cell>
          <cell r="AO102">
            <v>138613.75</v>
          </cell>
          <cell r="AP102">
            <v>118726</v>
          </cell>
          <cell r="AQ102">
            <v>121515.75</v>
          </cell>
          <cell r="AR102">
            <v>143937</v>
          </cell>
          <cell r="AS102">
            <v>76755.5</v>
          </cell>
          <cell r="AT102">
            <v>0</v>
          </cell>
          <cell r="AU102">
            <v>1736120</v>
          </cell>
          <cell r="AV102">
            <v>1319781.6240662492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1136572</v>
          </cell>
          <cell r="BK102">
            <v>1136572</v>
          </cell>
          <cell r="BL102">
            <v>0</v>
          </cell>
          <cell r="BN102">
            <v>0</v>
          </cell>
          <cell r="BO102">
            <v>0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29488</v>
          </cell>
          <cell r="F103">
            <v>1786</v>
          </cell>
          <cell r="G103">
            <v>31274</v>
          </cell>
          <cell r="I103">
            <v>3236</v>
          </cell>
          <cell r="J103">
            <v>0.16554546617214477</v>
          </cell>
          <cell r="K103">
            <v>1786</v>
          </cell>
          <cell r="L103">
            <v>5022</v>
          </cell>
          <cell r="N103">
            <v>26252</v>
          </cell>
          <cell r="P103">
            <v>0</v>
          </cell>
          <cell r="Q103">
            <v>3236</v>
          </cell>
          <cell r="R103">
            <v>1786</v>
          </cell>
          <cell r="S103">
            <v>5022</v>
          </cell>
          <cell r="V103">
            <v>0</v>
          </cell>
          <cell r="W103">
            <v>94</v>
          </cell>
          <cell r="X103">
            <v>2</v>
          </cell>
          <cell r="Y103">
            <v>29488</v>
          </cell>
          <cell r="Z103">
            <v>0</v>
          </cell>
          <cell r="AA103">
            <v>29488</v>
          </cell>
          <cell r="AB103">
            <v>1786</v>
          </cell>
          <cell r="AC103">
            <v>31274</v>
          </cell>
          <cell r="AD103">
            <v>0</v>
          </cell>
          <cell r="AE103">
            <v>0</v>
          </cell>
          <cell r="AF103">
            <v>0</v>
          </cell>
          <cell r="AG103">
            <v>31274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29488</v>
          </cell>
          <cell r="AM103">
            <v>26252</v>
          </cell>
          <cell r="AN103">
            <v>3236</v>
          </cell>
          <cell r="AO103">
            <v>0</v>
          </cell>
          <cell r="AP103">
            <v>0</v>
          </cell>
          <cell r="AQ103">
            <v>6271.75</v>
          </cell>
          <cell r="AR103">
            <v>9878.25</v>
          </cell>
          <cell r="AS103">
            <v>161.5</v>
          </cell>
          <cell r="AT103">
            <v>0</v>
          </cell>
          <cell r="AU103">
            <v>19547.5</v>
          </cell>
          <cell r="AV103">
            <v>3236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3236</v>
          </cell>
          <cell r="BK103">
            <v>3236</v>
          </cell>
          <cell r="BL103">
            <v>0</v>
          </cell>
          <cell r="BN103">
            <v>0</v>
          </cell>
          <cell r="BO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1479</v>
          </cell>
          <cell r="E104">
            <v>15033964</v>
          </cell>
          <cell r="F104">
            <v>1320747</v>
          </cell>
          <cell r="G104">
            <v>16354711</v>
          </cell>
          <cell r="I104">
            <v>3522950.5328091593</v>
          </cell>
          <cell r="J104">
            <v>0.86609696766765432</v>
          </cell>
          <cell r="K104">
            <v>1320747</v>
          </cell>
          <cell r="L104">
            <v>4843697.5328091588</v>
          </cell>
          <cell r="N104">
            <v>11511013.467190841</v>
          </cell>
          <cell r="P104">
            <v>0</v>
          </cell>
          <cell r="Q104">
            <v>3522950.5328091593</v>
          </cell>
          <cell r="R104">
            <v>1320747</v>
          </cell>
          <cell r="S104">
            <v>4843697.5328091588</v>
          </cell>
          <cell r="V104">
            <v>0</v>
          </cell>
          <cell r="W104">
            <v>95</v>
          </cell>
          <cell r="X104">
            <v>1479</v>
          </cell>
          <cell r="Y104">
            <v>15033964</v>
          </cell>
          <cell r="Z104">
            <v>0</v>
          </cell>
          <cell r="AA104">
            <v>15033964</v>
          </cell>
          <cell r="AB104">
            <v>1320747</v>
          </cell>
          <cell r="AC104">
            <v>16354711</v>
          </cell>
          <cell r="AD104">
            <v>0</v>
          </cell>
          <cell r="AE104">
            <v>0</v>
          </cell>
          <cell r="AF104">
            <v>0</v>
          </cell>
          <cell r="AG104">
            <v>16354711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15033964</v>
          </cell>
          <cell r="AM104">
            <v>12408840</v>
          </cell>
          <cell r="AN104">
            <v>2625124</v>
          </cell>
          <cell r="AO104">
            <v>714537.25</v>
          </cell>
          <cell r="AP104">
            <v>487964.5</v>
          </cell>
          <cell r="AQ104">
            <v>123926</v>
          </cell>
          <cell r="AR104">
            <v>0</v>
          </cell>
          <cell r="AS104">
            <v>116065</v>
          </cell>
          <cell r="AT104">
            <v>0</v>
          </cell>
          <cell r="AU104">
            <v>4067616.75</v>
          </cell>
          <cell r="AV104">
            <v>3522950.5328091593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2625124</v>
          </cell>
          <cell r="BK104">
            <v>2625124</v>
          </cell>
          <cell r="BL104">
            <v>0</v>
          </cell>
          <cell r="BN104">
            <v>0</v>
          </cell>
          <cell r="BO104">
            <v>0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61</v>
          </cell>
          <cell r="E105">
            <v>880089</v>
          </cell>
          <cell r="F105">
            <v>54473</v>
          </cell>
          <cell r="G105">
            <v>934562</v>
          </cell>
          <cell r="I105">
            <v>2579</v>
          </cell>
          <cell r="J105">
            <v>2.3949148686232723E-2</v>
          </cell>
          <cell r="K105">
            <v>54473</v>
          </cell>
          <cell r="L105">
            <v>57052</v>
          </cell>
          <cell r="N105">
            <v>877510</v>
          </cell>
          <cell r="P105">
            <v>0</v>
          </cell>
          <cell r="Q105">
            <v>2579</v>
          </cell>
          <cell r="R105">
            <v>54473</v>
          </cell>
          <cell r="S105">
            <v>57052</v>
          </cell>
          <cell r="V105">
            <v>0</v>
          </cell>
          <cell r="W105">
            <v>96</v>
          </cell>
          <cell r="X105">
            <v>61</v>
          </cell>
          <cell r="Y105">
            <v>880089</v>
          </cell>
          <cell r="Z105">
            <v>0</v>
          </cell>
          <cell r="AA105">
            <v>880089</v>
          </cell>
          <cell r="AB105">
            <v>54473</v>
          </cell>
          <cell r="AC105">
            <v>934562</v>
          </cell>
          <cell r="AD105">
            <v>0</v>
          </cell>
          <cell r="AE105">
            <v>0</v>
          </cell>
          <cell r="AF105">
            <v>0</v>
          </cell>
          <cell r="AG105">
            <v>934562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880089</v>
          </cell>
          <cell r="AM105">
            <v>877510</v>
          </cell>
          <cell r="AN105">
            <v>2579</v>
          </cell>
          <cell r="AO105">
            <v>0</v>
          </cell>
          <cell r="AP105">
            <v>0</v>
          </cell>
          <cell r="AQ105">
            <v>0</v>
          </cell>
          <cell r="AR105">
            <v>49379</v>
          </cell>
          <cell r="AS105">
            <v>55728.5</v>
          </cell>
          <cell r="AT105">
            <v>0</v>
          </cell>
          <cell r="AU105">
            <v>107686.5</v>
          </cell>
          <cell r="AV105">
            <v>2579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2579</v>
          </cell>
          <cell r="BK105">
            <v>2579</v>
          </cell>
          <cell r="BL105">
            <v>0</v>
          </cell>
          <cell r="BN105">
            <v>0</v>
          </cell>
          <cell r="BO105">
            <v>0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194</v>
          </cell>
          <cell r="E106">
            <v>2146134</v>
          </cell>
          <cell r="F106">
            <v>173242</v>
          </cell>
          <cell r="G106">
            <v>2319376</v>
          </cell>
          <cell r="I106">
            <v>197991.5</v>
          </cell>
          <cell r="J106">
            <v>0.94097280804518768</v>
          </cell>
          <cell r="K106">
            <v>173242</v>
          </cell>
          <cell r="L106">
            <v>371233.5</v>
          </cell>
          <cell r="N106">
            <v>1948142.5</v>
          </cell>
          <cell r="P106">
            <v>0</v>
          </cell>
          <cell r="Q106">
            <v>197991.5</v>
          </cell>
          <cell r="R106">
            <v>173242</v>
          </cell>
          <cell r="S106">
            <v>371233.5</v>
          </cell>
          <cell r="V106">
            <v>0</v>
          </cell>
          <cell r="W106">
            <v>97</v>
          </cell>
          <cell r="X106">
            <v>194</v>
          </cell>
          <cell r="Y106">
            <v>2146134</v>
          </cell>
          <cell r="Z106">
            <v>0</v>
          </cell>
          <cell r="AA106">
            <v>2146134</v>
          </cell>
          <cell r="AB106">
            <v>173242</v>
          </cell>
          <cell r="AC106">
            <v>2319376</v>
          </cell>
          <cell r="AD106">
            <v>0</v>
          </cell>
          <cell r="AE106">
            <v>0</v>
          </cell>
          <cell r="AF106">
            <v>0</v>
          </cell>
          <cell r="AG106">
            <v>2319376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2146134</v>
          </cell>
          <cell r="AM106">
            <v>1976964</v>
          </cell>
          <cell r="AN106">
            <v>169170</v>
          </cell>
          <cell r="AO106">
            <v>28821.5</v>
          </cell>
          <cell r="AP106">
            <v>0</v>
          </cell>
          <cell r="AQ106">
            <v>0</v>
          </cell>
          <cell r="AR106">
            <v>12420</v>
          </cell>
          <cell r="AS106">
            <v>0</v>
          </cell>
          <cell r="AT106">
            <v>0</v>
          </cell>
          <cell r="AU106">
            <v>210411.5</v>
          </cell>
          <cell r="AV106">
            <v>197991.5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169170</v>
          </cell>
          <cell r="BK106">
            <v>169170</v>
          </cell>
          <cell r="BL106">
            <v>0</v>
          </cell>
          <cell r="BN106">
            <v>0</v>
          </cell>
          <cell r="BO106">
            <v>0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4</v>
          </cell>
          <cell r="E107">
            <v>62316</v>
          </cell>
          <cell r="F107">
            <v>3572</v>
          </cell>
          <cell r="G107">
            <v>65888</v>
          </cell>
          <cell r="I107">
            <v>18653.5</v>
          </cell>
          <cell r="J107">
            <v>1</v>
          </cell>
          <cell r="K107">
            <v>3572</v>
          </cell>
          <cell r="L107">
            <v>22225.5</v>
          </cell>
          <cell r="N107">
            <v>43662.5</v>
          </cell>
          <cell r="P107">
            <v>0</v>
          </cell>
          <cell r="Q107">
            <v>18653.5</v>
          </cell>
          <cell r="R107">
            <v>3572</v>
          </cell>
          <cell r="S107">
            <v>22225.5</v>
          </cell>
          <cell r="V107">
            <v>0</v>
          </cell>
          <cell r="W107">
            <v>98</v>
          </cell>
          <cell r="X107">
            <v>4</v>
          </cell>
          <cell r="Y107">
            <v>62316</v>
          </cell>
          <cell r="Z107">
            <v>0</v>
          </cell>
          <cell r="AA107">
            <v>62316</v>
          </cell>
          <cell r="AB107">
            <v>3572</v>
          </cell>
          <cell r="AC107">
            <v>65888</v>
          </cell>
          <cell r="AD107">
            <v>0</v>
          </cell>
          <cell r="AE107">
            <v>0</v>
          </cell>
          <cell r="AF107">
            <v>0</v>
          </cell>
          <cell r="AG107">
            <v>65888</v>
          </cell>
          <cell r="AI107">
            <v>98</v>
          </cell>
          <cell r="AJ107">
            <v>98</v>
          </cell>
          <cell r="AK107" t="str">
            <v>FLORIDA</v>
          </cell>
          <cell r="AL107">
            <v>62316</v>
          </cell>
          <cell r="AM107">
            <v>53202</v>
          </cell>
          <cell r="AN107">
            <v>9114</v>
          </cell>
          <cell r="AO107">
            <v>9539.5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18653.5</v>
          </cell>
          <cell r="AV107">
            <v>18653.5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9114</v>
          </cell>
          <cell r="BK107">
            <v>9114</v>
          </cell>
          <cell r="BL107">
            <v>0</v>
          </cell>
          <cell r="BN107">
            <v>0</v>
          </cell>
          <cell r="BO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112</v>
          </cell>
          <cell r="E108">
            <v>1579424</v>
          </cell>
          <cell r="F108">
            <v>100016</v>
          </cell>
          <cell r="G108">
            <v>1679440</v>
          </cell>
          <cell r="I108">
            <v>193670.25</v>
          </cell>
          <cell r="J108">
            <v>0.84071769337957913</v>
          </cell>
          <cell r="K108">
            <v>100016</v>
          </cell>
          <cell r="L108">
            <v>293686.25</v>
          </cell>
          <cell r="N108">
            <v>1385753.75</v>
          </cell>
          <cell r="P108">
            <v>0</v>
          </cell>
          <cell r="Q108">
            <v>193670.25</v>
          </cell>
          <cell r="R108">
            <v>100016</v>
          </cell>
          <cell r="S108">
            <v>293686.25</v>
          </cell>
          <cell r="V108">
            <v>0</v>
          </cell>
          <cell r="W108">
            <v>99</v>
          </cell>
          <cell r="X108">
            <v>112</v>
          </cell>
          <cell r="Y108">
            <v>1579424</v>
          </cell>
          <cell r="Z108">
            <v>0</v>
          </cell>
          <cell r="AA108">
            <v>1579424</v>
          </cell>
          <cell r="AB108">
            <v>100016</v>
          </cell>
          <cell r="AC108">
            <v>1679440</v>
          </cell>
          <cell r="AD108">
            <v>0</v>
          </cell>
          <cell r="AE108">
            <v>0</v>
          </cell>
          <cell r="AF108">
            <v>0</v>
          </cell>
          <cell r="AG108">
            <v>1679440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1579424</v>
          </cell>
          <cell r="AM108">
            <v>1415801</v>
          </cell>
          <cell r="AN108">
            <v>163623</v>
          </cell>
          <cell r="AO108">
            <v>30047.25</v>
          </cell>
          <cell r="AP108">
            <v>0</v>
          </cell>
          <cell r="AQ108">
            <v>26049.75</v>
          </cell>
          <cell r="AR108">
            <v>10643</v>
          </cell>
          <cell r="AS108">
            <v>0</v>
          </cell>
          <cell r="AT108">
            <v>0</v>
          </cell>
          <cell r="AU108">
            <v>230363</v>
          </cell>
          <cell r="AV108">
            <v>193670.25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163623</v>
          </cell>
          <cell r="BK108">
            <v>163623</v>
          </cell>
          <cell r="BL108">
            <v>0</v>
          </cell>
          <cell r="BN108">
            <v>0</v>
          </cell>
          <cell r="BO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337</v>
          </cell>
          <cell r="E109">
            <v>4524248</v>
          </cell>
          <cell r="F109">
            <v>300941</v>
          </cell>
          <cell r="G109">
            <v>4825189</v>
          </cell>
          <cell r="I109">
            <v>232048.64173246396</v>
          </cell>
          <cell r="J109">
            <v>0.33134989887730765</v>
          </cell>
          <cell r="K109">
            <v>300941</v>
          </cell>
          <cell r="L109">
            <v>532989.64173246396</v>
          </cell>
          <cell r="N109">
            <v>4292199.3582675364</v>
          </cell>
          <cell r="P109">
            <v>0</v>
          </cell>
          <cell r="Q109">
            <v>232048.64173246396</v>
          </cell>
          <cell r="R109">
            <v>300941</v>
          </cell>
          <cell r="S109">
            <v>532989.64173246396</v>
          </cell>
          <cell r="V109">
            <v>0</v>
          </cell>
          <cell r="W109">
            <v>100</v>
          </cell>
          <cell r="X109">
            <v>337</v>
          </cell>
          <cell r="Y109">
            <v>4524248</v>
          </cell>
          <cell r="Z109">
            <v>0</v>
          </cell>
          <cell r="AA109">
            <v>4524248</v>
          </cell>
          <cell r="AB109">
            <v>300941</v>
          </cell>
          <cell r="AC109">
            <v>4825189</v>
          </cell>
          <cell r="AD109">
            <v>0</v>
          </cell>
          <cell r="AE109">
            <v>0</v>
          </cell>
          <cell r="AF109">
            <v>0</v>
          </cell>
          <cell r="AG109">
            <v>4825189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4524248</v>
          </cell>
          <cell r="AM109">
            <v>4458009</v>
          </cell>
          <cell r="AN109">
            <v>66239</v>
          </cell>
          <cell r="AO109">
            <v>99529.5</v>
          </cell>
          <cell r="AP109">
            <v>176455.25</v>
          </cell>
          <cell r="AQ109">
            <v>107995</v>
          </cell>
          <cell r="AR109">
            <v>124198</v>
          </cell>
          <cell r="AS109">
            <v>125896.25</v>
          </cell>
          <cell r="AT109">
            <v>0</v>
          </cell>
          <cell r="AU109">
            <v>700313</v>
          </cell>
          <cell r="AV109">
            <v>232048.64173246396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66239</v>
          </cell>
          <cell r="BK109">
            <v>66239</v>
          </cell>
          <cell r="BL109">
            <v>0</v>
          </cell>
          <cell r="BN109">
            <v>0</v>
          </cell>
          <cell r="BO109">
            <v>0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384</v>
          </cell>
          <cell r="E110">
            <v>3822243</v>
          </cell>
          <cell r="F110">
            <v>342912</v>
          </cell>
          <cell r="G110">
            <v>4165155</v>
          </cell>
          <cell r="I110">
            <v>78553.271561548754</v>
          </cell>
          <cell r="J110">
            <v>0.38774505928993908</v>
          </cell>
          <cell r="K110">
            <v>342912</v>
          </cell>
          <cell r="L110">
            <v>421465.27156154875</v>
          </cell>
          <cell r="N110">
            <v>3743689.7284384514</v>
          </cell>
          <cell r="P110">
            <v>0</v>
          </cell>
          <cell r="Q110">
            <v>78553.271561548754</v>
          </cell>
          <cell r="R110">
            <v>342912</v>
          </cell>
          <cell r="S110">
            <v>421465.27156154875</v>
          </cell>
          <cell r="V110">
            <v>0</v>
          </cell>
          <cell r="W110">
            <v>101</v>
          </cell>
          <cell r="X110">
            <v>384</v>
          </cell>
          <cell r="Y110">
            <v>3822243</v>
          </cell>
          <cell r="Z110">
            <v>0</v>
          </cell>
          <cell r="AA110">
            <v>3822243</v>
          </cell>
          <cell r="AB110">
            <v>342912</v>
          </cell>
          <cell r="AC110">
            <v>4165155</v>
          </cell>
          <cell r="AD110">
            <v>0</v>
          </cell>
          <cell r="AE110">
            <v>0</v>
          </cell>
          <cell r="AF110">
            <v>0</v>
          </cell>
          <cell r="AG110">
            <v>4165155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3822243</v>
          </cell>
          <cell r="AM110">
            <v>4209300</v>
          </cell>
          <cell r="AN110">
            <v>0</v>
          </cell>
          <cell r="AO110">
            <v>50184.75</v>
          </cell>
          <cell r="AP110">
            <v>75524.5</v>
          </cell>
          <cell r="AQ110">
            <v>16566.75</v>
          </cell>
          <cell r="AR110">
            <v>26560.25</v>
          </cell>
          <cell r="AS110">
            <v>33753.75</v>
          </cell>
          <cell r="AT110">
            <v>0</v>
          </cell>
          <cell r="AU110">
            <v>202590</v>
          </cell>
          <cell r="AV110">
            <v>78553.271561548754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15</v>
          </cell>
          <cell r="E112">
            <v>148035</v>
          </cell>
          <cell r="F112">
            <v>13395</v>
          </cell>
          <cell r="G112">
            <v>161430</v>
          </cell>
          <cell r="I112">
            <v>35458.202988680547</v>
          </cell>
          <cell r="J112">
            <v>0.9070391954589605</v>
          </cell>
          <cell r="K112">
            <v>13395</v>
          </cell>
          <cell r="L112">
            <v>48853.202988680547</v>
          </cell>
          <cell r="N112">
            <v>112576.79701131946</v>
          </cell>
          <cell r="P112">
            <v>0</v>
          </cell>
          <cell r="Q112">
            <v>35458.202988680547</v>
          </cell>
          <cell r="R112">
            <v>13395</v>
          </cell>
          <cell r="S112">
            <v>48853.202988680547</v>
          </cell>
          <cell r="V112">
            <v>0</v>
          </cell>
          <cell r="W112">
            <v>103</v>
          </cell>
          <cell r="X112">
            <v>15</v>
          </cell>
          <cell r="Y112">
            <v>148035</v>
          </cell>
          <cell r="Z112">
            <v>0</v>
          </cell>
          <cell r="AA112">
            <v>148035</v>
          </cell>
          <cell r="AB112">
            <v>13395</v>
          </cell>
          <cell r="AC112">
            <v>161430</v>
          </cell>
          <cell r="AD112">
            <v>0</v>
          </cell>
          <cell r="AE112">
            <v>0</v>
          </cell>
          <cell r="AF112">
            <v>0</v>
          </cell>
          <cell r="AG112">
            <v>161430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148035</v>
          </cell>
          <cell r="AM112">
            <v>114763</v>
          </cell>
          <cell r="AN112">
            <v>33272</v>
          </cell>
          <cell r="AO112">
            <v>0</v>
          </cell>
          <cell r="AP112">
            <v>5820.25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39092.25</v>
          </cell>
          <cell r="AV112">
            <v>35458.202988680547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33272</v>
          </cell>
          <cell r="BK112">
            <v>33272</v>
          </cell>
          <cell r="BL112">
            <v>0</v>
          </cell>
          <cell r="BN112">
            <v>0</v>
          </cell>
          <cell r="BO112">
            <v>0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21170</v>
          </cell>
          <cell r="F114">
            <v>1786</v>
          </cell>
          <cell r="G114">
            <v>22956</v>
          </cell>
          <cell r="I114">
            <v>3005.25</v>
          </cell>
          <cell r="J114">
            <v>0.53557585208286929</v>
          </cell>
          <cell r="K114">
            <v>1786</v>
          </cell>
          <cell r="L114">
            <v>4791.25</v>
          </cell>
          <cell r="N114">
            <v>18164.75</v>
          </cell>
          <cell r="P114">
            <v>0</v>
          </cell>
          <cell r="Q114">
            <v>3005.25</v>
          </cell>
          <cell r="R114">
            <v>1786</v>
          </cell>
          <cell r="S114">
            <v>4791.25</v>
          </cell>
          <cell r="V114">
            <v>0</v>
          </cell>
          <cell r="W114">
            <v>105</v>
          </cell>
          <cell r="X114">
            <v>2</v>
          </cell>
          <cell r="Y114">
            <v>21170</v>
          </cell>
          <cell r="Z114">
            <v>0</v>
          </cell>
          <cell r="AA114">
            <v>21170</v>
          </cell>
          <cell r="AB114">
            <v>1786</v>
          </cell>
          <cell r="AC114">
            <v>22956</v>
          </cell>
          <cell r="AD114">
            <v>0</v>
          </cell>
          <cell r="AE114">
            <v>0</v>
          </cell>
          <cell r="AF114">
            <v>0</v>
          </cell>
          <cell r="AG114">
            <v>22956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21170</v>
          </cell>
          <cell r="AM114">
            <v>21080</v>
          </cell>
          <cell r="AN114">
            <v>90</v>
          </cell>
          <cell r="AO114">
            <v>2915.25</v>
          </cell>
          <cell r="AP114">
            <v>0</v>
          </cell>
          <cell r="AQ114">
            <v>0</v>
          </cell>
          <cell r="AR114">
            <v>0</v>
          </cell>
          <cell r="AS114">
            <v>2606</v>
          </cell>
          <cell r="AT114">
            <v>0</v>
          </cell>
          <cell r="AU114">
            <v>5611.25</v>
          </cell>
          <cell r="AV114">
            <v>3005.25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90</v>
          </cell>
          <cell r="BK114">
            <v>90</v>
          </cell>
          <cell r="BL114">
            <v>0</v>
          </cell>
          <cell r="BN114">
            <v>0</v>
          </cell>
          <cell r="BO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1334.3904672973924</v>
          </cell>
          <cell r="J116">
            <v>8.363842714867285E-3</v>
          </cell>
          <cell r="K116">
            <v>0</v>
          </cell>
          <cell r="L116">
            <v>1334.3904672973924</v>
          </cell>
          <cell r="N116">
            <v>-1334.3904672973924</v>
          </cell>
          <cell r="P116">
            <v>0</v>
          </cell>
          <cell r="Q116">
            <v>1334.3904672973924</v>
          </cell>
          <cell r="R116">
            <v>0</v>
          </cell>
          <cell r="S116">
            <v>1334.3904672973924</v>
          </cell>
          <cell r="V116">
            <v>0</v>
          </cell>
          <cell r="W116">
            <v>107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0</v>
          </cell>
          <cell r="AM116">
            <v>14361</v>
          </cell>
          <cell r="AN116">
            <v>0</v>
          </cell>
          <cell r="AO116">
            <v>0</v>
          </cell>
          <cell r="AP116">
            <v>3552.5</v>
          </cell>
          <cell r="AQ116">
            <v>0</v>
          </cell>
          <cell r="AR116">
            <v>0</v>
          </cell>
          <cell r="AS116">
            <v>155990.25</v>
          </cell>
          <cell r="AT116">
            <v>0</v>
          </cell>
          <cell r="AU116">
            <v>159542.75</v>
          </cell>
          <cell r="AV116">
            <v>1334.3904672973924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36</v>
          </cell>
          <cell r="E119">
            <v>392796</v>
          </cell>
          <cell r="F119">
            <v>32148</v>
          </cell>
          <cell r="G119">
            <v>424944</v>
          </cell>
          <cell r="I119">
            <v>579.95746136725518</v>
          </cell>
          <cell r="J119">
            <v>1.4747712000998218E-2</v>
          </cell>
          <cell r="K119">
            <v>32148</v>
          </cell>
          <cell r="L119">
            <v>32727.957461367256</v>
          </cell>
          <cell r="N119">
            <v>392216.04253863276</v>
          </cell>
          <cell r="P119">
            <v>0</v>
          </cell>
          <cell r="Q119">
            <v>579.95746136725518</v>
          </cell>
          <cell r="R119">
            <v>32148</v>
          </cell>
          <cell r="S119">
            <v>32727.957461367256</v>
          </cell>
          <cell r="V119">
            <v>0</v>
          </cell>
          <cell r="W119">
            <v>110</v>
          </cell>
          <cell r="X119">
            <v>36</v>
          </cell>
          <cell r="Y119">
            <v>392796</v>
          </cell>
          <cell r="Z119">
            <v>0</v>
          </cell>
          <cell r="AA119">
            <v>392796</v>
          </cell>
          <cell r="AB119">
            <v>32148</v>
          </cell>
          <cell r="AC119">
            <v>424944</v>
          </cell>
          <cell r="AD119">
            <v>0</v>
          </cell>
          <cell r="AE119">
            <v>0</v>
          </cell>
          <cell r="AF119">
            <v>0</v>
          </cell>
          <cell r="AG119">
            <v>424944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392796</v>
          </cell>
          <cell r="AM119">
            <v>442652</v>
          </cell>
          <cell r="AN119">
            <v>0</v>
          </cell>
          <cell r="AO119">
            <v>0</v>
          </cell>
          <cell r="AP119">
            <v>1544</v>
          </cell>
          <cell r="AQ119">
            <v>0</v>
          </cell>
          <cell r="AR119">
            <v>23833.25</v>
          </cell>
          <cell r="AS119">
            <v>13948</v>
          </cell>
          <cell r="AT119">
            <v>0</v>
          </cell>
          <cell r="AU119">
            <v>39325.25</v>
          </cell>
          <cell r="AV119">
            <v>579.95746136725518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</v>
          </cell>
          <cell r="E120">
            <v>279313</v>
          </cell>
          <cell r="F120">
            <v>17860</v>
          </cell>
          <cell r="G120">
            <v>297173</v>
          </cell>
          <cell r="I120">
            <v>29457.690169355134</v>
          </cell>
          <cell r="J120">
            <v>0.55946309683791451</v>
          </cell>
          <cell r="K120">
            <v>17860</v>
          </cell>
          <cell r="L120">
            <v>47317.690169355134</v>
          </cell>
          <cell r="N120">
            <v>249855.30983064487</v>
          </cell>
          <cell r="P120">
            <v>0</v>
          </cell>
          <cell r="Q120">
            <v>29457.690169355134</v>
          </cell>
          <cell r="R120">
            <v>17860</v>
          </cell>
          <cell r="S120">
            <v>47317.690169355134</v>
          </cell>
          <cell r="V120">
            <v>0</v>
          </cell>
          <cell r="W120">
            <v>111</v>
          </cell>
          <cell r="X120">
            <v>20</v>
          </cell>
          <cell r="Y120">
            <v>279313</v>
          </cell>
          <cell r="Z120">
            <v>0</v>
          </cell>
          <cell r="AA120">
            <v>279313</v>
          </cell>
          <cell r="AB120">
            <v>17860</v>
          </cell>
          <cell r="AC120">
            <v>297173</v>
          </cell>
          <cell r="AD120">
            <v>0</v>
          </cell>
          <cell r="AE120">
            <v>0</v>
          </cell>
          <cell r="AF120">
            <v>0</v>
          </cell>
          <cell r="AG120">
            <v>297173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279313</v>
          </cell>
          <cell r="AM120">
            <v>304436</v>
          </cell>
          <cell r="AN120">
            <v>0</v>
          </cell>
          <cell r="AO120">
            <v>24951</v>
          </cell>
          <cell r="AP120">
            <v>11998</v>
          </cell>
          <cell r="AQ120">
            <v>0</v>
          </cell>
          <cell r="AR120">
            <v>14194.25</v>
          </cell>
          <cell r="AS120">
            <v>1510.25</v>
          </cell>
          <cell r="AT120">
            <v>0</v>
          </cell>
          <cell r="AU120">
            <v>52653.5</v>
          </cell>
          <cell r="AV120">
            <v>29457.690169355134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90</v>
          </cell>
          <cell r="E123">
            <v>1059256</v>
          </cell>
          <cell r="F123">
            <v>80370</v>
          </cell>
          <cell r="G123">
            <v>1139626</v>
          </cell>
          <cell r="I123">
            <v>75427</v>
          </cell>
          <cell r="J123">
            <v>0.63825043208218124</v>
          </cell>
          <cell r="K123">
            <v>80370</v>
          </cell>
          <cell r="L123">
            <v>155797</v>
          </cell>
          <cell r="N123">
            <v>983829</v>
          </cell>
          <cell r="P123">
            <v>0</v>
          </cell>
          <cell r="Q123">
            <v>75427</v>
          </cell>
          <cell r="R123">
            <v>80370</v>
          </cell>
          <cell r="S123">
            <v>155797</v>
          </cell>
          <cell r="V123">
            <v>0</v>
          </cell>
          <cell r="W123">
            <v>114</v>
          </cell>
          <cell r="X123">
            <v>90</v>
          </cell>
          <cell r="Y123">
            <v>1059256</v>
          </cell>
          <cell r="Z123">
            <v>0</v>
          </cell>
          <cell r="AA123">
            <v>1059256</v>
          </cell>
          <cell r="AB123">
            <v>80370</v>
          </cell>
          <cell r="AC123">
            <v>1139626</v>
          </cell>
          <cell r="AD123">
            <v>0</v>
          </cell>
          <cell r="AE123">
            <v>0</v>
          </cell>
          <cell r="AF123">
            <v>0</v>
          </cell>
          <cell r="AG123">
            <v>1139626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1059256</v>
          </cell>
          <cell r="AM123">
            <v>983829</v>
          </cell>
          <cell r="AN123">
            <v>75427</v>
          </cell>
          <cell r="AO123">
            <v>0</v>
          </cell>
          <cell r="AP123">
            <v>0</v>
          </cell>
          <cell r="AQ123">
            <v>0</v>
          </cell>
          <cell r="AR123">
            <v>34723.75</v>
          </cell>
          <cell r="AS123">
            <v>8027</v>
          </cell>
          <cell r="AT123">
            <v>0</v>
          </cell>
          <cell r="AU123">
            <v>118177.75</v>
          </cell>
          <cell r="AV123">
            <v>75427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75427</v>
          </cell>
          <cell r="BK123">
            <v>75427</v>
          </cell>
          <cell r="BL123">
            <v>0</v>
          </cell>
          <cell r="BN123">
            <v>0</v>
          </cell>
          <cell r="BO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39</v>
          </cell>
          <cell r="E126">
            <v>545226</v>
          </cell>
          <cell r="F126">
            <v>34827</v>
          </cell>
          <cell r="G126">
            <v>580053</v>
          </cell>
          <cell r="I126">
            <v>59235.072058360252</v>
          </cell>
          <cell r="J126">
            <v>0.49438262387915038</v>
          </cell>
          <cell r="K126">
            <v>34827</v>
          </cell>
          <cell r="L126">
            <v>94062.072058360252</v>
          </cell>
          <cell r="N126">
            <v>485990.92794163973</v>
          </cell>
          <cell r="P126">
            <v>0</v>
          </cell>
          <cell r="Q126">
            <v>59235.072058360252</v>
          </cell>
          <cell r="R126">
            <v>34827</v>
          </cell>
          <cell r="S126">
            <v>94062.072058360252</v>
          </cell>
          <cell r="V126">
            <v>0</v>
          </cell>
          <cell r="W126">
            <v>117</v>
          </cell>
          <cell r="X126">
            <v>39</v>
          </cell>
          <cell r="Y126">
            <v>545226</v>
          </cell>
          <cell r="Z126">
            <v>0</v>
          </cell>
          <cell r="AA126">
            <v>545226</v>
          </cell>
          <cell r="AB126">
            <v>34827</v>
          </cell>
          <cell r="AC126">
            <v>580053</v>
          </cell>
          <cell r="AD126">
            <v>0</v>
          </cell>
          <cell r="AE126">
            <v>0</v>
          </cell>
          <cell r="AF126">
            <v>0</v>
          </cell>
          <cell r="AG126">
            <v>580053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545226</v>
          </cell>
          <cell r="AM126">
            <v>502162</v>
          </cell>
          <cell r="AN126">
            <v>43064</v>
          </cell>
          <cell r="AO126">
            <v>7590.5</v>
          </cell>
          <cell r="AP126">
            <v>22843.75</v>
          </cell>
          <cell r="AQ126">
            <v>15796.5</v>
          </cell>
          <cell r="AR126">
            <v>26926.75</v>
          </cell>
          <cell r="AS126">
            <v>3594.75</v>
          </cell>
          <cell r="AT126">
            <v>0</v>
          </cell>
          <cell r="AU126">
            <v>119816.25</v>
          </cell>
          <cell r="AV126">
            <v>59235.072058360252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43064</v>
          </cell>
          <cell r="BK126">
            <v>43064</v>
          </cell>
          <cell r="BL126">
            <v>0</v>
          </cell>
          <cell r="BN126">
            <v>0</v>
          </cell>
          <cell r="BO126">
            <v>0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1052.8631892567462</v>
          </cell>
          <cell r="J127">
            <v>0.37562011746583879</v>
          </cell>
          <cell r="K127">
            <v>0</v>
          </cell>
          <cell r="L127">
            <v>1052.8631892567462</v>
          </cell>
          <cell r="N127">
            <v>-1052.8631892567462</v>
          </cell>
          <cell r="P127">
            <v>0</v>
          </cell>
          <cell r="Q127">
            <v>1052.8631892567462</v>
          </cell>
          <cell r="R127">
            <v>0</v>
          </cell>
          <cell r="S127">
            <v>1052.8631892567462</v>
          </cell>
          <cell r="V127">
            <v>0</v>
          </cell>
          <cell r="W127">
            <v>118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0</v>
          </cell>
          <cell r="AM127">
            <v>10784</v>
          </cell>
          <cell r="AN127">
            <v>0</v>
          </cell>
          <cell r="AO127">
            <v>0</v>
          </cell>
          <cell r="AP127">
            <v>2803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1052.8631892567462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5373</v>
          </cell>
          <cell r="AT130">
            <v>0</v>
          </cell>
          <cell r="AU130">
            <v>5373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32</v>
          </cell>
          <cell r="E131">
            <v>362208</v>
          </cell>
          <cell r="F131">
            <v>28576</v>
          </cell>
          <cell r="G131">
            <v>390784</v>
          </cell>
          <cell r="I131">
            <v>33546.568711866035</v>
          </cell>
          <cell r="J131">
            <v>0.85664301303267409</v>
          </cell>
          <cell r="K131">
            <v>28576</v>
          </cell>
          <cell r="L131">
            <v>62122.568711866035</v>
          </cell>
          <cell r="N131">
            <v>328661.43128813396</v>
          </cell>
          <cell r="P131">
            <v>0</v>
          </cell>
          <cell r="Q131">
            <v>33546.568711866035</v>
          </cell>
          <cell r="R131">
            <v>28576</v>
          </cell>
          <cell r="S131">
            <v>62122.568711866035</v>
          </cell>
          <cell r="V131">
            <v>0</v>
          </cell>
          <cell r="W131">
            <v>122</v>
          </cell>
          <cell r="X131">
            <v>32</v>
          </cell>
          <cell r="Y131">
            <v>362208</v>
          </cell>
          <cell r="Z131">
            <v>0</v>
          </cell>
          <cell r="AA131">
            <v>362208</v>
          </cell>
          <cell r="AB131">
            <v>28576</v>
          </cell>
          <cell r="AC131">
            <v>390784</v>
          </cell>
          <cell r="AD131">
            <v>0</v>
          </cell>
          <cell r="AE131">
            <v>0</v>
          </cell>
          <cell r="AF131">
            <v>0</v>
          </cell>
          <cell r="AG131">
            <v>390784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362208</v>
          </cell>
          <cell r="AM131">
            <v>332430</v>
          </cell>
          <cell r="AN131">
            <v>29778</v>
          </cell>
          <cell r="AO131">
            <v>2515.5</v>
          </cell>
          <cell r="AP131">
            <v>3336</v>
          </cell>
          <cell r="AQ131">
            <v>2677.75</v>
          </cell>
          <cell r="AR131">
            <v>853.25</v>
          </cell>
          <cell r="AS131">
            <v>0</v>
          </cell>
          <cell r="AT131">
            <v>0</v>
          </cell>
          <cell r="AU131">
            <v>39160.5</v>
          </cell>
          <cell r="AV131">
            <v>33546.568711866035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29778</v>
          </cell>
          <cell r="BK131">
            <v>29778</v>
          </cell>
          <cell r="BL131">
            <v>0</v>
          </cell>
          <cell r="BN131">
            <v>0</v>
          </cell>
          <cell r="BO131">
            <v>0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18</v>
          </cell>
          <cell r="E134">
            <v>251211</v>
          </cell>
          <cell r="F134">
            <v>16074</v>
          </cell>
          <cell r="G134">
            <v>267285</v>
          </cell>
          <cell r="I134">
            <v>3303.3911230533199</v>
          </cell>
          <cell r="J134">
            <v>9.2800357421767996E-2</v>
          </cell>
          <cell r="K134">
            <v>16074</v>
          </cell>
          <cell r="L134">
            <v>19377.391123053319</v>
          </cell>
          <cell r="N134">
            <v>247907.60887694667</v>
          </cell>
          <cell r="P134">
            <v>0</v>
          </cell>
          <cell r="Q134">
            <v>3303.3911230533199</v>
          </cell>
          <cell r="R134">
            <v>16074</v>
          </cell>
          <cell r="S134">
            <v>19377.391123053319</v>
          </cell>
          <cell r="V134">
            <v>0</v>
          </cell>
          <cell r="W134">
            <v>125</v>
          </cell>
          <cell r="X134">
            <v>18</v>
          </cell>
          <cell r="Y134">
            <v>251211</v>
          </cell>
          <cell r="Z134">
            <v>0</v>
          </cell>
          <cell r="AA134">
            <v>251211</v>
          </cell>
          <cell r="AB134">
            <v>16074</v>
          </cell>
          <cell r="AC134">
            <v>267285</v>
          </cell>
          <cell r="AD134">
            <v>0</v>
          </cell>
          <cell r="AE134">
            <v>0</v>
          </cell>
          <cell r="AF134">
            <v>0</v>
          </cell>
          <cell r="AG134">
            <v>267285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251211</v>
          </cell>
          <cell r="AM134">
            <v>290549</v>
          </cell>
          <cell r="AN134">
            <v>0</v>
          </cell>
          <cell r="AO134">
            <v>0</v>
          </cell>
          <cell r="AP134">
            <v>8794.5</v>
          </cell>
          <cell r="AQ134">
            <v>1543.25</v>
          </cell>
          <cell r="AR134">
            <v>25259</v>
          </cell>
          <cell r="AS134">
            <v>0</v>
          </cell>
          <cell r="AT134">
            <v>0</v>
          </cell>
          <cell r="AU134">
            <v>35596.75</v>
          </cell>
          <cell r="AV134">
            <v>3303.3911230533199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12456.5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10</v>
          </cell>
          <cell r="E136">
            <v>111564</v>
          </cell>
          <cell r="F136">
            <v>8930</v>
          </cell>
          <cell r="G136">
            <v>120494</v>
          </cell>
          <cell r="I136">
            <v>10559.864974767504</v>
          </cell>
          <cell r="J136">
            <v>0.4247904169422545</v>
          </cell>
          <cell r="K136">
            <v>8930</v>
          </cell>
          <cell r="L136">
            <v>19489.864974767504</v>
          </cell>
          <cell r="N136">
            <v>101004.13502523249</v>
          </cell>
          <cell r="P136">
            <v>0</v>
          </cell>
          <cell r="Q136">
            <v>10559.864974767504</v>
          </cell>
          <cell r="R136">
            <v>8930</v>
          </cell>
          <cell r="S136">
            <v>19489.864974767504</v>
          </cell>
          <cell r="V136">
            <v>0</v>
          </cell>
          <cell r="W136">
            <v>127</v>
          </cell>
          <cell r="X136">
            <v>10</v>
          </cell>
          <cell r="Y136">
            <v>111564</v>
          </cell>
          <cell r="Z136">
            <v>0</v>
          </cell>
          <cell r="AA136">
            <v>111564</v>
          </cell>
          <cell r="AB136">
            <v>8930</v>
          </cell>
          <cell r="AC136">
            <v>120494</v>
          </cell>
          <cell r="AD136">
            <v>0</v>
          </cell>
          <cell r="AE136">
            <v>0</v>
          </cell>
          <cell r="AF136">
            <v>0</v>
          </cell>
          <cell r="AG136">
            <v>120494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111564</v>
          </cell>
          <cell r="AM136">
            <v>101547</v>
          </cell>
          <cell r="AN136">
            <v>10017</v>
          </cell>
          <cell r="AO136">
            <v>0</v>
          </cell>
          <cell r="AP136">
            <v>1445.25</v>
          </cell>
          <cell r="AQ136">
            <v>0</v>
          </cell>
          <cell r="AR136">
            <v>13396.75</v>
          </cell>
          <cell r="AS136">
            <v>0</v>
          </cell>
          <cell r="AT136">
            <v>0</v>
          </cell>
          <cell r="AU136">
            <v>24859</v>
          </cell>
          <cell r="AV136">
            <v>10559.864974767504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10017</v>
          </cell>
          <cell r="BK136">
            <v>10017</v>
          </cell>
          <cell r="BL136">
            <v>0</v>
          </cell>
          <cell r="BN136">
            <v>0</v>
          </cell>
          <cell r="BO136">
            <v>0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314</v>
          </cell>
          <cell r="E137">
            <v>2894194</v>
          </cell>
          <cell r="F137">
            <v>280402</v>
          </cell>
          <cell r="G137">
            <v>3174596</v>
          </cell>
          <cell r="I137">
            <v>110972.57186590829</v>
          </cell>
          <cell r="J137">
            <v>0.60097247226399664</v>
          </cell>
          <cell r="K137">
            <v>280402</v>
          </cell>
          <cell r="L137">
            <v>391374.57186590828</v>
          </cell>
          <cell r="N137">
            <v>2783221.4281340917</v>
          </cell>
          <cell r="P137">
            <v>0</v>
          </cell>
          <cell r="Q137">
            <v>110972.57186590829</v>
          </cell>
          <cell r="R137">
            <v>280402</v>
          </cell>
          <cell r="S137">
            <v>391374.57186590828</v>
          </cell>
          <cell r="V137">
            <v>0</v>
          </cell>
          <cell r="W137">
            <v>128</v>
          </cell>
          <cell r="X137">
            <v>314</v>
          </cell>
          <cell r="Y137">
            <v>2894194</v>
          </cell>
          <cell r="Z137">
            <v>0</v>
          </cell>
          <cell r="AA137">
            <v>2894194</v>
          </cell>
          <cell r="AB137">
            <v>280402</v>
          </cell>
          <cell r="AC137">
            <v>3174596</v>
          </cell>
          <cell r="AD137">
            <v>0</v>
          </cell>
          <cell r="AE137">
            <v>0</v>
          </cell>
          <cell r="AF137">
            <v>0</v>
          </cell>
          <cell r="AG137">
            <v>3174596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2894194</v>
          </cell>
          <cell r="AM137">
            <v>2798957</v>
          </cell>
          <cell r="AN137">
            <v>95237</v>
          </cell>
          <cell r="AO137">
            <v>0</v>
          </cell>
          <cell r="AP137">
            <v>41892.25</v>
          </cell>
          <cell r="AQ137">
            <v>21917.25</v>
          </cell>
          <cell r="AR137">
            <v>25608.5</v>
          </cell>
          <cell r="AS137">
            <v>0</v>
          </cell>
          <cell r="AT137">
            <v>0</v>
          </cell>
          <cell r="AU137">
            <v>184655</v>
          </cell>
          <cell r="AV137">
            <v>110972.57186590829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95237</v>
          </cell>
          <cell r="BK137">
            <v>95237</v>
          </cell>
          <cell r="BL137">
            <v>0</v>
          </cell>
          <cell r="BN137">
            <v>0</v>
          </cell>
          <cell r="BO137">
            <v>0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</v>
          </cell>
          <cell r="E140">
            <v>145340</v>
          </cell>
          <cell r="F140">
            <v>11609</v>
          </cell>
          <cell r="G140">
            <v>156949</v>
          </cell>
          <cell r="I140">
            <v>31428.324592290584</v>
          </cell>
          <cell r="J140">
            <v>0.91175876391907695</v>
          </cell>
          <cell r="K140">
            <v>11609</v>
          </cell>
          <cell r="L140">
            <v>43037.324592290584</v>
          </cell>
          <cell r="N140">
            <v>113911.67540770941</v>
          </cell>
          <cell r="P140">
            <v>0</v>
          </cell>
          <cell r="Q140">
            <v>31428.324592290584</v>
          </cell>
          <cell r="R140">
            <v>11609</v>
          </cell>
          <cell r="S140">
            <v>43037.324592290584</v>
          </cell>
          <cell r="V140">
            <v>0</v>
          </cell>
          <cell r="W140">
            <v>131</v>
          </cell>
          <cell r="X140">
            <v>13</v>
          </cell>
          <cell r="Y140">
            <v>145340</v>
          </cell>
          <cell r="Z140">
            <v>0</v>
          </cell>
          <cell r="AA140">
            <v>145340</v>
          </cell>
          <cell r="AB140">
            <v>11609</v>
          </cell>
          <cell r="AC140">
            <v>156949</v>
          </cell>
          <cell r="AD140">
            <v>0</v>
          </cell>
          <cell r="AE140">
            <v>0</v>
          </cell>
          <cell r="AF140">
            <v>0</v>
          </cell>
          <cell r="AG140">
            <v>156949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145340</v>
          </cell>
          <cell r="AM140">
            <v>133008</v>
          </cell>
          <cell r="AN140">
            <v>12332</v>
          </cell>
          <cell r="AO140">
            <v>19089</v>
          </cell>
          <cell r="AP140">
            <v>19.5</v>
          </cell>
          <cell r="AQ140">
            <v>2903.75</v>
          </cell>
          <cell r="AR140">
            <v>125.75</v>
          </cell>
          <cell r="AS140">
            <v>0</v>
          </cell>
          <cell r="AT140">
            <v>0</v>
          </cell>
          <cell r="AU140">
            <v>34470</v>
          </cell>
          <cell r="AV140">
            <v>31428.324592290584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12332</v>
          </cell>
          <cell r="BK140">
            <v>12332</v>
          </cell>
          <cell r="BL140">
            <v>0</v>
          </cell>
          <cell r="BN140">
            <v>0</v>
          </cell>
          <cell r="BO140">
            <v>0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23</v>
          </cell>
          <cell r="E142">
            <v>274116</v>
          </cell>
          <cell r="F142">
            <v>20539</v>
          </cell>
          <cell r="G142">
            <v>294655</v>
          </cell>
          <cell r="I142">
            <v>57687.25</v>
          </cell>
          <cell r="J142">
            <v>0.88308750928059154</v>
          </cell>
          <cell r="K142">
            <v>20539</v>
          </cell>
          <cell r="L142">
            <v>78226.25</v>
          </cell>
          <cell r="N142">
            <v>216428.75</v>
          </cell>
          <cell r="P142">
            <v>0</v>
          </cell>
          <cell r="Q142">
            <v>57687.25</v>
          </cell>
          <cell r="R142">
            <v>20539</v>
          </cell>
          <cell r="S142">
            <v>78226.25</v>
          </cell>
          <cell r="V142">
            <v>0</v>
          </cell>
          <cell r="W142">
            <v>133</v>
          </cell>
          <cell r="X142">
            <v>23</v>
          </cell>
          <cell r="Y142">
            <v>274116</v>
          </cell>
          <cell r="Z142">
            <v>0</v>
          </cell>
          <cell r="AA142">
            <v>274116</v>
          </cell>
          <cell r="AB142">
            <v>20539</v>
          </cell>
          <cell r="AC142">
            <v>294655</v>
          </cell>
          <cell r="AD142">
            <v>0</v>
          </cell>
          <cell r="AE142">
            <v>0</v>
          </cell>
          <cell r="AF142">
            <v>0</v>
          </cell>
          <cell r="AG142">
            <v>294655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274116</v>
          </cell>
          <cell r="AM142">
            <v>227063</v>
          </cell>
          <cell r="AN142">
            <v>47053</v>
          </cell>
          <cell r="AO142">
            <v>10634.25</v>
          </cell>
          <cell r="AP142">
            <v>0</v>
          </cell>
          <cell r="AQ142">
            <v>4026.75</v>
          </cell>
          <cell r="AR142">
            <v>3610.5</v>
          </cell>
          <cell r="AS142">
            <v>0</v>
          </cell>
          <cell r="AT142">
            <v>0</v>
          </cell>
          <cell r="AU142">
            <v>65324.5</v>
          </cell>
          <cell r="AV142">
            <v>57687.25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47053</v>
          </cell>
          <cell r="BK142">
            <v>47053</v>
          </cell>
          <cell r="BL142">
            <v>0</v>
          </cell>
          <cell r="BN142">
            <v>0</v>
          </cell>
          <cell r="BO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7</v>
          </cell>
          <cell r="E145">
            <v>84600</v>
          </cell>
          <cell r="F145">
            <v>6251</v>
          </cell>
          <cell r="G145">
            <v>90851</v>
          </cell>
          <cell r="I145">
            <v>2695</v>
          </cell>
          <cell r="J145">
            <v>1</v>
          </cell>
          <cell r="K145">
            <v>6251</v>
          </cell>
          <cell r="L145">
            <v>8946</v>
          </cell>
          <cell r="N145">
            <v>81905</v>
          </cell>
          <cell r="P145">
            <v>0</v>
          </cell>
          <cell r="Q145">
            <v>2695</v>
          </cell>
          <cell r="R145">
            <v>6251</v>
          </cell>
          <cell r="S145">
            <v>8946</v>
          </cell>
          <cell r="V145">
            <v>0</v>
          </cell>
          <cell r="W145">
            <v>136</v>
          </cell>
          <cell r="X145">
            <v>7</v>
          </cell>
          <cell r="Y145">
            <v>84600</v>
          </cell>
          <cell r="Z145">
            <v>0</v>
          </cell>
          <cell r="AA145">
            <v>84600</v>
          </cell>
          <cell r="AB145">
            <v>6251</v>
          </cell>
          <cell r="AC145">
            <v>90851</v>
          </cell>
          <cell r="AD145">
            <v>0</v>
          </cell>
          <cell r="AE145">
            <v>0</v>
          </cell>
          <cell r="AF145">
            <v>0</v>
          </cell>
          <cell r="AG145">
            <v>90851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84600</v>
          </cell>
          <cell r="AM145">
            <v>117562</v>
          </cell>
          <cell r="AN145">
            <v>0</v>
          </cell>
          <cell r="AO145">
            <v>2695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2695</v>
          </cell>
          <cell r="AV145">
            <v>2695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N145">
            <v>0</v>
          </cell>
          <cell r="BO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884</v>
          </cell>
          <cell r="E146">
            <v>11066150</v>
          </cell>
          <cell r="F146">
            <v>789412</v>
          </cell>
          <cell r="G146">
            <v>11855562</v>
          </cell>
          <cell r="I146">
            <v>1487033.675008534</v>
          </cell>
          <cell r="J146">
            <v>0.71006784886475705</v>
          </cell>
          <cell r="K146">
            <v>789412</v>
          </cell>
          <cell r="L146">
            <v>2276445.675008534</v>
          </cell>
          <cell r="N146">
            <v>9579116.3249914665</v>
          </cell>
          <cell r="P146">
            <v>0</v>
          </cell>
          <cell r="Q146">
            <v>1487033.675008534</v>
          </cell>
          <cell r="R146">
            <v>789412</v>
          </cell>
          <cell r="S146">
            <v>2276445.675008534</v>
          </cell>
          <cell r="V146">
            <v>0</v>
          </cell>
          <cell r="W146">
            <v>137</v>
          </cell>
          <cell r="X146">
            <v>884</v>
          </cell>
          <cell r="Y146">
            <v>11066150</v>
          </cell>
          <cell r="Z146">
            <v>0</v>
          </cell>
          <cell r="AA146">
            <v>11066150</v>
          </cell>
          <cell r="AB146">
            <v>789412</v>
          </cell>
          <cell r="AC146">
            <v>11855562</v>
          </cell>
          <cell r="AD146">
            <v>0</v>
          </cell>
          <cell r="AE146">
            <v>0</v>
          </cell>
          <cell r="AF146">
            <v>0</v>
          </cell>
          <cell r="AG146">
            <v>11855562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11066150</v>
          </cell>
          <cell r="AM146">
            <v>9713199</v>
          </cell>
          <cell r="AN146">
            <v>1352951</v>
          </cell>
          <cell r="AO146">
            <v>53377.5</v>
          </cell>
          <cell r="AP146">
            <v>214858.5</v>
          </cell>
          <cell r="AQ146">
            <v>391845.5</v>
          </cell>
          <cell r="AR146">
            <v>81181</v>
          </cell>
          <cell r="AS146">
            <v>0</v>
          </cell>
          <cell r="AT146">
            <v>0</v>
          </cell>
          <cell r="AU146">
            <v>2094213.5</v>
          </cell>
          <cell r="AV146">
            <v>1487033.675008534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1352951</v>
          </cell>
          <cell r="BK146">
            <v>1352951</v>
          </cell>
          <cell r="BL146">
            <v>0</v>
          </cell>
          <cell r="BN146">
            <v>0</v>
          </cell>
          <cell r="BO146">
            <v>0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2</v>
          </cell>
          <cell r="E147">
            <v>24188</v>
          </cell>
          <cell r="F147">
            <v>1786</v>
          </cell>
          <cell r="G147">
            <v>25974</v>
          </cell>
          <cell r="I147">
            <v>11979</v>
          </cell>
          <cell r="J147">
            <v>1</v>
          </cell>
          <cell r="K147">
            <v>1786</v>
          </cell>
          <cell r="L147">
            <v>13765</v>
          </cell>
          <cell r="N147">
            <v>12209</v>
          </cell>
          <cell r="P147">
            <v>0</v>
          </cell>
          <cell r="Q147">
            <v>11979</v>
          </cell>
          <cell r="R147">
            <v>1786</v>
          </cell>
          <cell r="S147">
            <v>13765</v>
          </cell>
          <cell r="V147">
            <v>0</v>
          </cell>
          <cell r="W147">
            <v>138</v>
          </cell>
          <cell r="X147">
            <v>2</v>
          </cell>
          <cell r="Y147">
            <v>24188</v>
          </cell>
          <cell r="Z147">
            <v>0</v>
          </cell>
          <cell r="AA147">
            <v>24188</v>
          </cell>
          <cell r="AB147">
            <v>1786</v>
          </cell>
          <cell r="AC147">
            <v>25974</v>
          </cell>
          <cell r="AD147">
            <v>0</v>
          </cell>
          <cell r="AE147">
            <v>0</v>
          </cell>
          <cell r="AF147">
            <v>0</v>
          </cell>
          <cell r="AG147">
            <v>25974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24188</v>
          </cell>
          <cell r="AM147">
            <v>12417</v>
          </cell>
          <cell r="AN147">
            <v>11771</v>
          </cell>
          <cell r="AO147">
            <v>208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11979</v>
          </cell>
          <cell r="AV147">
            <v>11979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11771</v>
          </cell>
          <cell r="BK147">
            <v>11771</v>
          </cell>
          <cell r="BL147">
            <v>0</v>
          </cell>
          <cell r="BN147">
            <v>0</v>
          </cell>
          <cell r="BO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13</v>
          </cell>
          <cell r="E148">
            <v>157164</v>
          </cell>
          <cell r="F148">
            <v>11609</v>
          </cell>
          <cell r="G148">
            <v>168773</v>
          </cell>
          <cell r="I148">
            <v>6096.5023165292978</v>
          </cell>
          <cell r="J148">
            <v>0.36413333232965794</v>
          </cell>
          <cell r="K148">
            <v>11609</v>
          </cell>
          <cell r="L148">
            <v>17705.502316529299</v>
          </cell>
          <cell r="N148">
            <v>151067.49768347069</v>
          </cell>
          <cell r="P148">
            <v>0</v>
          </cell>
          <cell r="Q148">
            <v>6096.5023165292978</v>
          </cell>
          <cell r="R148">
            <v>11609</v>
          </cell>
          <cell r="S148">
            <v>17705.502316529299</v>
          </cell>
          <cell r="V148">
            <v>0</v>
          </cell>
          <cell r="W148">
            <v>139</v>
          </cell>
          <cell r="X148">
            <v>13</v>
          </cell>
          <cell r="Y148">
            <v>157164</v>
          </cell>
          <cell r="Z148">
            <v>0</v>
          </cell>
          <cell r="AA148">
            <v>157164</v>
          </cell>
          <cell r="AB148">
            <v>11609</v>
          </cell>
          <cell r="AC148">
            <v>168773</v>
          </cell>
          <cell r="AD148">
            <v>0</v>
          </cell>
          <cell r="AE148">
            <v>0</v>
          </cell>
          <cell r="AF148">
            <v>0</v>
          </cell>
          <cell r="AG148">
            <v>168773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157164</v>
          </cell>
          <cell r="AM148">
            <v>251033</v>
          </cell>
          <cell r="AN148">
            <v>0</v>
          </cell>
          <cell r="AO148">
            <v>0</v>
          </cell>
          <cell r="AP148">
            <v>16230.5</v>
          </cell>
          <cell r="AQ148">
            <v>512</v>
          </cell>
          <cell r="AR148">
            <v>0</v>
          </cell>
          <cell r="AS148">
            <v>0</v>
          </cell>
          <cell r="AT148">
            <v>0</v>
          </cell>
          <cell r="AU148">
            <v>16742.5</v>
          </cell>
          <cell r="AV148">
            <v>6096.5023165292978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106</v>
          </cell>
          <cell r="E150">
            <v>1505796</v>
          </cell>
          <cell r="F150">
            <v>94658</v>
          </cell>
          <cell r="G150">
            <v>1600454</v>
          </cell>
          <cell r="I150">
            <v>421498.57596082368</v>
          </cell>
          <cell r="J150">
            <v>0.77777848177832998</v>
          </cell>
          <cell r="K150">
            <v>94658</v>
          </cell>
          <cell r="L150">
            <v>516156.57596082368</v>
          </cell>
          <cell r="N150">
            <v>1084297.4240391762</v>
          </cell>
          <cell r="P150">
            <v>0</v>
          </cell>
          <cell r="Q150">
            <v>421498.57596082368</v>
          </cell>
          <cell r="R150">
            <v>94658</v>
          </cell>
          <cell r="S150">
            <v>516156.57596082368</v>
          </cell>
          <cell r="V150">
            <v>0</v>
          </cell>
          <cell r="W150">
            <v>141</v>
          </cell>
          <cell r="X150">
            <v>106</v>
          </cell>
          <cell r="Y150">
            <v>1505796</v>
          </cell>
          <cell r="Z150">
            <v>0</v>
          </cell>
          <cell r="AA150">
            <v>1505796</v>
          </cell>
          <cell r="AB150">
            <v>94658</v>
          </cell>
          <cell r="AC150">
            <v>1600454</v>
          </cell>
          <cell r="AD150">
            <v>0</v>
          </cell>
          <cell r="AE150">
            <v>0</v>
          </cell>
          <cell r="AF150">
            <v>0</v>
          </cell>
          <cell r="AG150">
            <v>1600454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1505796</v>
          </cell>
          <cell r="AM150">
            <v>1147524</v>
          </cell>
          <cell r="AN150">
            <v>358272</v>
          </cell>
          <cell r="AO150">
            <v>54814</v>
          </cell>
          <cell r="AP150">
            <v>22396.5</v>
          </cell>
          <cell r="AQ150">
            <v>0</v>
          </cell>
          <cell r="AR150">
            <v>49340.75</v>
          </cell>
          <cell r="AS150">
            <v>57103</v>
          </cell>
          <cell r="AT150">
            <v>0</v>
          </cell>
          <cell r="AU150">
            <v>541926.25</v>
          </cell>
          <cell r="AV150">
            <v>421498.57596082368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358272</v>
          </cell>
          <cell r="BK150">
            <v>358272</v>
          </cell>
          <cell r="BL150">
            <v>0</v>
          </cell>
          <cell r="BN150">
            <v>0</v>
          </cell>
          <cell r="BO150">
            <v>0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35</v>
          </cell>
          <cell r="E151">
            <v>556955</v>
          </cell>
          <cell r="F151">
            <v>31255</v>
          </cell>
          <cell r="G151">
            <v>588210</v>
          </cell>
          <cell r="I151">
            <v>179052.46483149834</v>
          </cell>
          <cell r="J151">
            <v>0.93774203850161486</v>
          </cell>
          <cell r="K151">
            <v>31255</v>
          </cell>
          <cell r="L151">
            <v>210307.46483149834</v>
          </cell>
          <cell r="N151">
            <v>377902.53516850166</v>
          </cell>
          <cell r="P151">
            <v>0</v>
          </cell>
          <cell r="Q151">
            <v>179052.46483149834</v>
          </cell>
          <cell r="R151">
            <v>31255</v>
          </cell>
          <cell r="S151">
            <v>210307.46483149834</v>
          </cell>
          <cell r="V151">
            <v>0</v>
          </cell>
          <cell r="W151">
            <v>142</v>
          </cell>
          <cell r="X151">
            <v>35</v>
          </cell>
          <cell r="Y151">
            <v>556955</v>
          </cell>
          <cell r="Z151">
            <v>0</v>
          </cell>
          <cell r="AA151">
            <v>556955</v>
          </cell>
          <cell r="AB151">
            <v>31255</v>
          </cell>
          <cell r="AC151">
            <v>588210</v>
          </cell>
          <cell r="AD151">
            <v>0</v>
          </cell>
          <cell r="AE151">
            <v>0</v>
          </cell>
          <cell r="AF151">
            <v>0</v>
          </cell>
          <cell r="AG151">
            <v>588210</v>
          </cell>
          <cell r="AI151">
            <v>142</v>
          </cell>
          <cell r="AJ151">
            <v>142</v>
          </cell>
          <cell r="AK151" t="str">
            <v>HULL</v>
          </cell>
          <cell r="AL151">
            <v>556955</v>
          </cell>
          <cell r="AM151">
            <v>391820</v>
          </cell>
          <cell r="AN151">
            <v>165135</v>
          </cell>
          <cell r="AO151">
            <v>10683</v>
          </cell>
          <cell r="AP151">
            <v>8611</v>
          </cell>
          <cell r="AQ151">
            <v>6511</v>
          </cell>
          <cell r="AR151">
            <v>0</v>
          </cell>
          <cell r="AS151">
            <v>0</v>
          </cell>
          <cell r="AT151">
            <v>0</v>
          </cell>
          <cell r="AU151">
            <v>190940</v>
          </cell>
          <cell r="AV151">
            <v>179052.46483149834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165135</v>
          </cell>
          <cell r="BK151">
            <v>165135</v>
          </cell>
          <cell r="BL151">
            <v>0</v>
          </cell>
          <cell r="BN151">
            <v>0</v>
          </cell>
          <cell r="BO151">
            <v>0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8</v>
          </cell>
          <cell r="E154">
            <v>89916</v>
          </cell>
          <cell r="F154">
            <v>7144</v>
          </cell>
          <cell r="G154">
            <v>97060</v>
          </cell>
          <cell r="I154">
            <v>13249.701441949621</v>
          </cell>
          <cell r="J154">
            <v>0.41637576613137722</v>
          </cell>
          <cell r="K154">
            <v>7144</v>
          </cell>
          <cell r="L154">
            <v>20393.701441949619</v>
          </cell>
          <cell r="N154">
            <v>76666.298558050388</v>
          </cell>
          <cell r="P154">
            <v>0</v>
          </cell>
          <cell r="Q154">
            <v>13249.701441949621</v>
          </cell>
          <cell r="R154">
            <v>7144</v>
          </cell>
          <cell r="S154">
            <v>20393.701441949619</v>
          </cell>
          <cell r="V154">
            <v>0</v>
          </cell>
          <cell r="W154">
            <v>145</v>
          </cell>
          <cell r="X154">
            <v>8</v>
          </cell>
          <cell r="Y154">
            <v>89916</v>
          </cell>
          <cell r="Z154">
            <v>0</v>
          </cell>
          <cell r="AA154">
            <v>89916</v>
          </cell>
          <cell r="AB154">
            <v>7144</v>
          </cell>
          <cell r="AC154">
            <v>97060</v>
          </cell>
          <cell r="AD154">
            <v>0</v>
          </cell>
          <cell r="AE154">
            <v>0</v>
          </cell>
          <cell r="AF154">
            <v>0</v>
          </cell>
          <cell r="AG154">
            <v>97060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89916</v>
          </cell>
          <cell r="AM154">
            <v>127286</v>
          </cell>
          <cell r="AN154">
            <v>0</v>
          </cell>
          <cell r="AO154">
            <v>6256.5</v>
          </cell>
          <cell r="AP154">
            <v>18617.75</v>
          </cell>
          <cell r="AQ154">
            <v>2119.75</v>
          </cell>
          <cell r="AR154">
            <v>4827.5</v>
          </cell>
          <cell r="AS154">
            <v>0</v>
          </cell>
          <cell r="AT154">
            <v>0</v>
          </cell>
          <cell r="AU154">
            <v>31821.5</v>
          </cell>
          <cell r="AV154">
            <v>13249.701441949621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19347</v>
          </cell>
          <cell r="F157">
            <v>893</v>
          </cell>
          <cell r="G157">
            <v>20240</v>
          </cell>
          <cell r="I157">
            <v>7721.25</v>
          </cell>
          <cell r="J157">
            <v>0.35288673575484741</v>
          </cell>
          <cell r="K157">
            <v>893</v>
          </cell>
          <cell r="L157">
            <v>8614.25</v>
          </cell>
          <cell r="N157">
            <v>11625.75</v>
          </cell>
          <cell r="P157">
            <v>0</v>
          </cell>
          <cell r="Q157">
            <v>7721.25</v>
          </cell>
          <cell r="R157">
            <v>893</v>
          </cell>
          <cell r="S157">
            <v>8614.25</v>
          </cell>
          <cell r="V157">
            <v>0</v>
          </cell>
          <cell r="W157">
            <v>148</v>
          </cell>
          <cell r="X157">
            <v>1</v>
          </cell>
          <cell r="Y157">
            <v>19347</v>
          </cell>
          <cell r="Z157">
            <v>0</v>
          </cell>
          <cell r="AA157">
            <v>19347</v>
          </cell>
          <cell r="AB157">
            <v>893</v>
          </cell>
          <cell r="AC157">
            <v>20240</v>
          </cell>
          <cell r="AD157">
            <v>0</v>
          </cell>
          <cell r="AE157">
            <v>0</v>
          </cell>
          <cell r="AF157">
            <v>0</v>
          </cell>
          <cell r="AG157">
            <v>20240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19347</v>
          </cell>
          <cell r="AM157">
            <v>15501</v>
          </cell>
          <cell r="AN157">
            <v>3846</v>
          </cell>
          <cell r="AO157">
            <v>3875.25</v>
          </cell>
          <cell r="AP157">
            <v>0</v>
          </cell>
          <cell r="AQ157">
            <v>0</v>
          </cell>
          <cell r="AR157">
            <v>0</v>
          </cell>
          <cell r="AS157">
            <v>14159</v>
          </cell>
          <cell r="AT157">
            <v>0</v>
          </cell>
          <cell r="AU157">
            <v>21880.25</v>
          </cell>
          <cell r="AV157">
            <v>7721.25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3846</v>
          </cell>
          <cell r="BK157">
            <v>3846</v>
          </cell>
          <cell r="BL157">
            <v>0</v>
          </cell>
          <cell r="BN157">
            <v>0</v>
          </cell>
          <cell r="BO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1607</v>
          </cell>
          <cell r="E158">
            <v>19040133</v>
          </cell>
          <cell r="F158">
            <v>1435051</v>
          </cell>
          <cell r="G158">
            <v>20475184</v>
          </cell>
          <cell r="I158">
            <v>1875508.7092290141</v>
          </cell>
          <cell r="J158">
            <v>0.56499382003532106</v>
          </cell>
          <cell r="K158">
            <v>1435051</v>
          </cell>
          <cell r="L158">
            <v>3310559.7092290139</v>
          </cell>
          <cell r="N158">
            <v>17164624.290770985</v>
          </cell>
          <cell r="P158">
            <v>0</v>
          </cell>
          <cell r="Q158">
            <v>1875508.7092290141</v>
          </cell>
          <cell r="R158">
            <v>1435051</v>
          </cell>
          <cell r="S158">
            <v>3310559.7092290139</v>
          </cell>
          <cell r="V158">
            <v>0</v>
          </cell>
          <cell r="W158">
            <v>149</v>
          </cell>
          <cell r="X158">
            <v>1607</v>
          </cell>
          <cell r="Y158">
            <v>19040133</v>
          </cell>
          <cell r="Z158">
            <v>0</v>
          </cell>
          <cell r="AA158">
            <v>19040133</v>
          </cell>
          <cell r="AB158">
            <v>1435051</v>
          </cell>
          <cell r="AC158">
            <v>20475184</v>
          </cell>
          <cell r="AD158">
            <v>0</v>
          </cell>
          <cell r="AE158">
            <v>0</v>
          </cell>
          <cell r="AF158">
            <v>0</v>
          </cell>
          <cell r="AG158">
            <v>20475184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19040133</v>
          </cell>
          <cell r="AM158">
            <v>17554143</v>
          </cell>
          <cell r="AN158">
            <v>1485990</v>
          </cell>
          <cell r="AO158">
            <v>204343.25</v>
          </cell>
          <cell r="AP158">
            <v>492986</v>
          </cell>
          <cell r="AQ158">
            <v>331326.5</v>
          </cell>
          <cell r="AR158">
            <v>804875</v>
          </cell>
          <cell r="AS158">
            <v>0</v>
          </cell>
          <cell r="AT158">
            <v>0</v>
          </cell>
          <cell r="AU158">
            <v>3319520.75</v>
          </cell>
          <cell r="AV158">
            <v>1875508.7092290141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1485990</v>
          </cell>
          <cell r="BK158">
            <v>1485990</v>
          </cell>
          <cell r="BL158">
            <v>0</v>
          </cell>
          <cell r="BN158">
            <v>0</v>
          </cell>
          <cell r="BO158">
            <v>0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16457</v>
          </cell>
          <cell r="F159">
            <v>893</v>
          </cell>
          <cell r="G159">
            <v>17350</v>
          </cell>
          <cell r="I159">
            <v>727.76397759006272</v>
          </cell>
          <cell r="J159">
            <v>9.9099775671838322E-2</v>
          </cell>
          <cell r="K159">
            <v>893</v>
          </cell>
          <cell r="L159">
            <v>1620.7639775900627</v>
          </cell>
          <cell r="N159">
            <v>15729.236022409938</v>
          </cell>
          <cell r="P159">
            <v>0</v>
          </cell>
          <cell r="Q159">
            <v>727.76397759006272</v>
          </cell>
          <cell r="R159">
            <v>893</v>
          </cell>
          <cell r="S159">
            <v>1620.7639775900627</v>
          </cell>
          <cell r="V159">
            <v>0</v>
          </cell>
          <cell r="W159">
            <v>150</v>
          </cell>
          <cell r="X159">
            <v>1</v>
          </cell>
          <cell r="Y159">
            <v>16457</v>
          </cell>
          <cell r="Z159">
            <v>0</v>
          </cell>
          <cell r="AA159">
            <v>16457</v>
          </cell>
          <cell r="AB159">
            <v>893</v>
          </cell>
          <cell r="AC159">
            <v>17350</v>
          </cell>
          <cell r="AD159">
            <v>0</v>
          </cell>
          <cell r="AE159">
            <v>0</v>
          </cell>
          <cell r="AF159">
            <v>0</v>
          </cell>
          <cell r="AG159">
            <v>17350</v>
          </cell>
          <cell r="AI159">
            <v>150</v>
          </cell>
          <cell r="AJ159">
            <v>150</v>
          </cell>
          <cell r="AK159" t="str">
            <v>LEE</v>
          </cell>
          <cell r="AL159">
            <v>16457</v>
          </cell>
          <cell r="AM159">
            <v>18930</v>
          </cell>
          <cell r="AN159">
            <v>0</v>
          </cell>
          <cell r="AO159">
            <v>0</v>
          </cell>
          <cell r="AP159">
            <v>1937.5</v>
          </cell>
          <cell r="AQ159">
            <v>5406.25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727.76397759006272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16</v>
          </cell>
          <cell r="E160">
            <v>165870</v>
          </cell>
          <cell r="F160">
            <v>14288</v>
          </cell>
          <cell r="G160">
            <v>180158</v>
          </cell>
          <cell r="I160">
            <v>49491</v>
          </cell>
          <cell r="J160">
            <v>0.8813206186393141</v>
          </cell>
          <cell r="K160">
            <v>14288</v>
          </cell>
          <cell r="L160">
            <v>63779</v>
          </cell>
          <cell r="N160">
            <v>116379</v>
          </cell>
          <cell r="P160">
            <v>0</v>
          </cell>
          <cell r="Q160">
            <v>49491</v>
          </cell>
          <cell r="R160">
            <v>14288</v>
          </cell>
          <cell r="S160">
            <v>63779</v>
          </cell>
          <cell r="V160">
            <v>0</v>
          </cell>
          <cell r="W160">
            <v>151</v>
          </cell>
          <cell r="X160">
            <v>16</v>
          </cell>
          <cell r="Y160">
            <v>165870</v>
          </cell>
          <cell r="Z160">
            <v>0</v>
          </cell>
          <cell r="AA160">
            <v>165870</v>
          </cell>
          <cell r="AB160">
            <v>14288</v>
          </cell>
          <cell r="AC160">
            <v>180158</v>
          </cell>
          <cell r="AD160">
            <v>0</v>
          </cell>
          <cell r="AE160">
            <v>0</v>
          </cell>
          <cell r="AF160">
            <v>0</v>
          </cell>
          <cell r="AG160">
            <v>180158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165870</v>
          </cell>
          <cell r="AM160">
            <v>116379</v>
          </cell>
          <cell r="AN160">
            <v>49491</v>
          </cell>
          <cell r="AO160">
            <v>0</v>
          </cell>
          <cell r="AP160">
            <v>0</v>
          </cell>
          <cell r="AQ160">
            <v>6664.5</v>
          </cell>
          <cell r="AR160">
            <v>0</v>
          </cell>
          <cell r="AS160">
            <v>0</v>
          </cell>
          <cell r="AT160">
            <v>0</v>
          </cell>
          <cell r="AU160">
            <v>56155.5</v>
          </cell>
          <cell r="AV160">
            <v>49491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49491</v>
          </cell>
          <cell r="BK160">
            <v>49491</v>
          </cell>
          <cell r="BL160">
            <v>0</v>
          </cell>
          <cell r="BN160">
            <v>0</v>
          </cell>
          <cell r="BO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5470.9855911781387</v>
          </cell>
          <cell r="J161">
            <v>0.60707785077431631</v>
          </cell>
          <cell r="K161">
            <v>0</v>
          </cell>
          <cell r="L161">
            <v>5470.9855911781387</v>
          </cell>
          <cell r="N161">
            <v>-5470.9855911781387</v>
          </cell>
          <cell r="P161">
            <v>0</v>
          </cell>
          <cell r="Q161">
            <v>5470.9855911781387</v>
          </cell>
          <cell r="R161">
            <v>0</v>
          </cell>
          <cell r="S161">
            <v>5470.9855911781387</v>
          </cell>
          <cell r="V161">
            <v>0</v>
          </cell>
          <cell r="W161">
            <v>152</v>
          </cell>
          <cell r="AI161">
            <v>152</v>
          </cell>
          <cell r="AJ161">
            <v>152</v>
          </cell>
          <cell r="AK161" t="str">
            <v>LENOX</v>
          </cell>
          <cell r="AL161">
            <v>0</v>
          </cell>
          <cell r="AM161">
            <v>36048</v>
          </cell>
          <cell r="AN161">
            <v>0</v>
          </cell>
          <cell r="AO161">
            <v>3340.75</v>
          </cell>
          <cell r="AP161">
            <v>5671.25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9012</v>
          </cell>
          <cell r="AV161">
            <v>5470.9855911781387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N161">
            <v>0</v>
          </cell>
          <cell r="BO161">
            <v>0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101</v>
          </cell>
          <cell r="E162">
            <v>1026512</v>
          </cell>
          <cell r="F162">
            <v>90193</v>
          </cell>
          <cell r="G162">
            <v>1116705</v>
          </cell>
          <cell r="I162">
            <v>261768.87937645992</v>
          </cell>
          <cell r="J162">
            <v>0.82062232504319488</v>
          </cell>
          <cell r="K162">
            <v>90193</v>
          </cell>
          <cell r="L162">
            <v>351961.87937645992</v>
          </cell>
          <cell r="N162">
            <v>764743.12062354013</v>
          </cell>
          <cell r="P162">
            <v>0</v>
          </cell>
          <cell r="Q162">
            <v>261768.87937645992</v>
          </cell>
          <cell r="R162">
            <v>90193</v>
          </cell>
          <cell r="S162">
            <v>351961.87937645992</v>
          </cell>
          <cell r="V162">
            <v>0</v>
          </cell>
          <cell r="W162">
            <v>153</v>
          </cell>
          <cell r="X162">
            <v>101</v>
          </cell>
          <cell r="Y162">
            <v>1026512</v>
          </cell>
          <cell r="Z162">
            <v>0</v>
          </cell>
          <cell r="AA162">
            <v>1026512</v>
          </cell>
          <cell r="AB162">
            <v>90193</v>
          </cell>
          <cell r="AC162">
            <v>1116705</v>
          </cell>
          <cell r="AD162">
            <v>0</v>
          </cell>
          <cell r="AE162">
            <v>0</v>
          </cell>
          <cell r="AF162">
            <v>0</v>
          </cell>
          <cell r="AG162">
            <v>1116705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1026512</v>
          </cell>
          <cell r="AM162">
            <v>770008</v>
          </cell>
          <cell r="AN162">
            <v>256504</v>
          </cell>
          <cell r="AO162">
            <v>0</v>
          </cell>
          <cell r="AP162">
            <v>14016.5</v>
          </cell>
          <cell r="AQ162">
            <v>26902.25</v>
          </cell>
          <cell r="AR162">
            <v>12686.25</v>
          </cell>
          <cell r="AS162">
            <v>8879.25</v>
          </cell>
          <cell r="AT162">
            <v>0</v>
          </cell>
          <cell r="AU162">
            <v>318988.25</v>
          </cell>
          <cell r="AV162">
            <v>261768.87937645992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256504</v>
          </cell>
          <cell r="BK162">
            <v>256504</v>
          </cell>
          <cell r="BL162">
            <v>0</v>
          </cell>
          <cell r="BN162">
            <v>0</v>
          </cell>
          <cell r="BO162">
            <v>0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</v>
          </cell>
          <cell r="E163">
            <v>95010</v>
          </cell>
          <cell r="F163">
            <v>4465</v>
          </cell>
          <cell r="G163">
            <v>99475</v>
          </cell>
          <cell r="I163">
            <v>76024.25</v>
          </cell>
          <cell r="J163">
            <v>0.9470358513129703</v>
          </cell>
          <cell r="K163">
            <v>4465</v>
          </cell>
          <cell r="L163">
            <v>80489.25</v>
          </cell>
          <cell r="N163">
            <v>18985.75</v>
          </cell>
          <cell r="P163">
            <v>0</v>
          </cell>
          <cell r="Q163">
            <v>76024.25</v>
          </cell>
          <cell r="R163">
            <v>4465</v>
          </cell>
          <cell r="S163">
            <v>80489.25</v>
          </cell>
          <cell r="V163">
            <v>0</v>
          </cell>
          <cell r="W163">
            <v>154</v>
          </cell>
          <cell r="X163">
            <v>5</v>
          </cell>
          <cell r="Y163">
            <v>95010</v>
          </cell>
          <cell r="Z163">
            <v>0</v>
          </cell>
          <cell r="AA163">
            <v>95010</v>
          </cell>
          <cell r="AB163">
            <v>4465</v>
          </cell>
          <cell r="AC163">
            <v>99475</v>
          </cell>
          <cell r="AD163">
            <v>0</v>
          </cell>
          <cell r="AE163">
            <v>0</v>
          </cell>
          <cell r="AF163">
            <v>0</v>
          </cell>
          <cell r="AG163">
            <v>99475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95010</v>
          </cell>
          <cell r="AM163">
            <v>19073</v>
          </cell>
          <cell r="AN163">
            <v>75937</v>
          </cell>
          <cell r="AO163">
            <v>87.25</v>
          </cell>
          <cell r="AP163">
            <v>0</v>
          </cell>
          <cell r="AQ163">
            <v>0</v>
          </cell>
          <cell r="AR163">
            <v>0</v>
          </cell>
          <cell r="AS163">
            <v>4251.75</v>
          </cell>
          <cell r="AT163">
            <v>0</v>
          </cell>
          <cell r="AU163">
            <v>80276</v>
          </cell>
          <cell r="AV163">
            <v>76024.25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75937</v>
          </cell>
          <cell r="BK163">
            <v>75937</v>
          </cell>
          <cell r="BL163">
            <v>0</v>
          </cell>
          <cell r="BN163">
            <v>0</v>
          </cell>
          <cell r="BO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38007</v>
          </cell>
          <cell r="F164">
            <v>1786</v>
          </cell>
          <cell r="G164">
            <v>39793</v>
          </cell>
          <cell r="I164">
            <v>7421.3343359753544</v>
          </cell>
          <cell r="J164">
            <v>0.49258006046463815</v>
          </cell>
          <cell r="K164">
            <v>1786</v>
          </cell>
          <cell r="L164">
            <v>9207.3343359753544</v>
          </cell>
          <cell r="N164">
            <v>30585.665664024644</v>
          </cell>
          <cell r="P164">
            <v>0</v>
          </cell>
          <cell r="Q164">
            <v>7421.3343359753544</v>
          </cell>
          <cell r="R164">
            <v>1786</v>
          </cell>
          <cell r="S164">
            <v>9207.3343359753544</v>
          </cell>
          <cell r="V164">
            <v>0</v>
          </cell>
          <cell r="W164">
            <v>155</v>
          </cell>
          <cell r="X164">
            <v>2</v>
          </cell>
          <cell r="Y164">
            <v>38007</v>
          </cell>
          <cell r="Z164">
            <v>0</v>
          </cell>
          <cell r="AA164">
            <v>38007</v>
          </cell>
          <cell r="AB164">
            <v>1786</v>
          </cell>
          <cell r="AC164">
            <v>39793</v>
          </cell>
          <cell r="AD164">
            <v>0</v>
          </cell>
          <cell r="AE164">
            <v>0</v>
          </cell>
          <cell r="AF164">
            <v>0</v>
          </cell>
          <cell r="AG164">
            <v>39793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38007</v>
          </cell>
          <cell r="AM164">
            <v>31301</v>
          </cell>
          <cell r="AN164">
            <v>6706</v>
          </cell>
          <cell r="AO164">
            <v>664.25</v>
          </cell>
          <cell r="AP164">
            <v>136</v>
          </cell>
          <cell r="AQ164">
            <v>0</v>
          </cell>
          <cell r="AR164">
            <v>4820</v>
          </cell>
          <cell r="AS164">
            <v>2740</v>
          </cell>
          <cell r="AT164">
            <v>0</v>
          </cell>
          <cell r="AU164">
            <v>15066.25</v>
          </cell>
          <cell r="AV164">
            <v>7421.3343359753544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6706</v>
          </cell>
          <cell r="BK164">
            <v>6706</v>
          </cell>
          <cell r="BL164">
            <v>0</v>
          </cell>
          <cell r="BN164">
            <v>0</v>
          </cell>
          <cell r="BO164">
            <v>0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6258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</v>
          </cell>
          <cell r="E167">
            <v>772053</v>
          </cell>
          <cell r="F167">
            <v>58045</v>
          </cell>
          <cell r="G167">
            <v>830098</v>
          </cell>
          <cell r="I167">
            <v>20538.993445996733</v>
          </cell>
          <cell r="J167">
            <v>0.39587326126692846</v>
          </cell>
          <cell r="K167">
            <v>58045</v>
          </cell>
          <cell r="L167">
            <v>78583.993445996733</v>
          </cell>
          <cell r="N167">
            <v>751514.00655400322</v>
          </cell>
          <cell r="P167">
            <v>0</v>
          </cell>
          <cell r="Q167">
            <v>20538.993445996733</v>
          </cell>
          <cell r="R167">
            <v>58045</v>
          </cell>
          <cell r="S167">
            <v>78583.993445996733</v>
          </cell>
          <cell r="V167">
            <v>0</v>
          </cell>
          <cell r="W167">
            <v>158</v>
          </cell>
          <cell r="X167">
            <v>65</v>
          </cell>
          <cell r="Y167">
            <v>772053</v>
          </cell>
          <cell r="Z167">
            <v>0</v>
          </cell>
          <cell r="AA167">
            <v>772053</v>
          </cell>
          <cell r="AB167">
            <v>58045</v>
          </cell>
          <cell r="AC167">
            <v>830098</v>
          </cell>
          <cell r="AD167">
            <v>0</v>
          </cell>
          <cell r="AE167">
            <v>0</v>
          </cell>
          <cell r="AF167">
            <v>0</v>
          </cell>
          <cell r="AG167">
            <v>830098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772053</v>
          </cell>
          <cell r="AM167">
            <v>786817</v>
          </cell>
          <cell r="AN167">
            <v>0</v>
          </cell>
          <cell r="AO167">
            <v>7425.25</v>
          </cell>
          <cell r="AP167">
            <v>34912.25</v>
          </cell>
          <cell r="AQ167">
            <v>999.75</v>
          </cell>
          <cell r="AR167">
            <v>0</v>
          </cell>
          <cell r="AS167">
            <v>8545.5</v>
          </cell>
          <cell r="AT167">
            <v>0</v>
          </cell>
          <cell r="AU167">
            <v>51882.75</v>
          </cell>
          <cell r="AV167">
            <v>20538.993445996733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11</v>
          </cell>
          <cell r="E168">
            <v>148984</v>
          </cell>
          <cell r="F168">
            <v>9823</v>
          </cell>
          <cell r="G168">
            <v>158807</v>
          </cell>
          <cell r="I168">
            <v>44930.820679135402</v>
          </cell>
          <cell r="J168">
            <v>0.80895215655063557</v>
          </cell>
          <cell r="K168">
            <v>9823</v>
          </cell>
          <cell r="L168">
            <v>54753.820679135402</v>
          </cell>
          <cell r="N168">
            <v>104053.1793208646</v>
          </cell>
          <cell r="P168">
            <v>0</v>
          </cell>
          <cell r="Q168">
            <v>44930.820679135402</v>
          </cell>
          <cell r="R168">
            <v>9823</v>
          </cell>
          <cell r="S168">
            <v>54753.820679135402</v>
          </cell>
          <cell r="V168">
            <v>0</v>
          </cell>
          <cell r="W168">
            <v>159</v>
          </cell>
          <cell r="X168">
            <v>11</v>
          </cell>
          <cell r="Y168">
            <v>148984</v>
          </cell>
          <cell r="Z168">
            <v>0</v>
          </cell>
          <cell r="AA168">
            <v>148984</v>
          </cell>
          <cell r="AB168">
            <v>9823</v>
          </cell>
          <cell r="AC168">
            <v>158807</v>
          </cell>
          <cell r="AD168">
            <v>0</v>
          </cell>
          <cell r="AE168">
            <v>0</v>
          </cell>
          <cell r="AF168">
            <v>0</v>
          </cell>
          <cell r="AG168">
            <v>158807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148984</v>
          </cell>
          <cell r="AM168">
            <v>108446</v>
          </cell>
          <cell r="AN168">
            <v>40538</v>
          </cell>
          <cell r="AO168">
            <v>3820</v>
          </cell>
          <cell r="AP168">
            <v>1525</v>
          </cell>
          <cell r="AQ168">
            <v>0</v>
          </cell>
          <cell r="AR168">
            <v>1925.5</v>
          </cell>
          <cell r="AS168">
            <v>7733.5</v>
          </cell>
          <cell r="AT168">
            <v>0</v>
          </cell>
          <cell r="AU168">
            <v>55542</v>
          </cell>
          <cell r="AV168">
            <v>44930.820679135402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40538</v>
          </cell>
          <cell r="BK168">
            <v>40538</v>
          </cell>
          <cell r="BL168">
            <v>0</v>
          </cell>
          <cell r="BN168">
            <v>0</v>
          </cell>
          <cell r="BO168">
            <v>0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1653</v>
          </cell>
          <cell r="E169">
            <v>18880662</v>
          </cell>
          <cell r="F169">
            <v>1476129</v>
          </cell>
          <cell r="G169">
            <v>20356791</v>
          </cell>
          <cell r="I169">
            <v>2573809.555621638</v>
          </cell>
          <cell r="J169">
            <v>0.67723111060546692</v>
          </cell>
          <cell r="K169">
            <v>1476129</v>
          </cell>
          <cell r="L169">
            <v>4049938.555621638</v>
          </cell>
          <cell r="N169">
            <v>16306852.444378361</v>
          </cell>
          <cell r="P169">
            <v>0</v>
          </cell>
          <cell r="Q169">
            <v>2573809.555621638</v>
          </cell>
          <cell r="R169">
            <v>1476129</v>
          </cell>
          <cell r="S169">
            <v>4049938.555621638</v>
          </cell>
          <cell r="V169">
            <v>0</v>
          </cell>
          <cell r="W169">
            <v>160</v>
          </cell>
          <cell r="X169">
            <v>1653</v>
          </cell>
          <cell r="Y169">
            <v>18880662</v>
          </cell>
          <cell r="Z169">
            <v>0</v>
          </cell>
          <cell r="AA169">
            <v>18880662</v>
          </cell>
          <cell r="AB169">
            <v>1476129</v>
          </cell>
          <cell r="AC169">
            <v>20356791</v>
          </cell>
          <cell r="AD169">
            <v>0</v>
          </cell>
          <cell r="AE169">
            <v>0</v>
          </cell>
          <cell r="AF169">
            <v>0</v>
          </cell>
          <cell r="AG169">
            <v>20356791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18880662</v>
          </cell>
          <cell r="AM169">
            <v>17145257</v>
          </cell>
          <cell r="AN169">
            <v>1735405</v>
          </cell>
          <cell r="AO169">
            <v>640318</v>
          </cell>
          <cell r="AP169">
            <v>527358.75</v>
          </cell>
          <cell r="AQ169">
            <v>860495.5</v>
          </cell>
          <cell r="AR169">
            <v>36912</v>
          </cell>
          <cell r="AS169">
            <v>0</v>
          </cell>
          <cell r="AT169">
            <v>0</v>
          </cell>
          <cell r="AU169">
            <v>3800489.25</v>
          </cell>
          <cell r="AV169">
            <v>2573809.555621638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1735405</v>
          </cell>
          <cell r="BK169">
            <v>1735405</v>
          </cell>
          <cell r="BL169">
            <v>0</v>
          </cell>
          <cell r="BN169">
            <v>0</v>
          </cell>
          <cell r="BO169">
            <v>0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34</v>
          </cell>
          <cell r="E170">
            <v>560800</v>
          </cell>
          <cell r="F170">
            <v>30362</v>
          </cell>
          <cell r="G170">
            <v>591162</v>
          </cell>
          <cell r="I170">
            <v>153573.01013927572</v>
          </cell>
          <cell r="J170">
            <v>0.76078122650112001</v>
          </cell>
          <cell r="K170">
            <v>30362</v>
          </cell>
          <cell r="L170">
            <v>183935.01013927572</v>
          </cell>
          <cell r="N170">
            <v>407226.98986072431</v>
          </cell>
          <cell r="P170">
            <v>0</v>
          </cell>
          <cell r="Q170">
            <v>153573.01013927572</v>
          </cell>
          <cell r="R170">
            <v>30362</v>
          </cell>
          <cell r="S170">
            <v>183935.01013927572</v>
          </cell>
          <cell r="V170">
            <v>0</v>
          </cell>
          <cell r="W170">
            <v>161</v>
          </cell>
          <cell r="X170">
            <v>34</v>
          </cell>
          <cell r="Y170">
            <v>560800</v>
          </cell>
          <cell r="Z170">
            <v>0</v>
          </cell>
          <cell r="AA170">
            <v>560800</v>
          </cell>
          <cell r="AB170">
            <v>30362</v>
          </cell>
          <cell r="AC170">
            <v>591162</v>
          </cell>
          <cell r="AD170">
            <v>0</v>
          </cell>
          <cell r="AE170">
            <v>0</v>
          </cell>
          <cell r="AF170">
            <v>0</v>
          </cell>
          <cell r="AG170">
            <v>591162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560800</v>
          </cell>
          <cell r="AM170">
            <v>452356</v>
          </cell>
          <cell r="AN170">
            <v>108444</v>
          </cell>
          <cell r="AO170">
            <v>40031</v>
          </cell>
          <cell r="AP170">
            <v>13572.25</v>
          </cell>
          <cell r="AQ170">
            <v>0</v>
          </cell>
          <cell r="AR170">
            <v>10861</v>
          </cell>
          <cell r="AS170">
            <v>28954</v>
          </cell>
          <cell r="AT170">
            <v>0</v>
          </cell>
          <cell r="AU170">
            <v>201862.25</v>
          </cell>
          <cell r="AV170">
            <v>153573.01013927572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108444</v>
          </cell>
          <cell r="BK170">
            <v>108444</v>
          </cell>
          <cell r="BL170">
            <v>0</v>
          </cell>
          <cell r="BN170">
            <v>0</v>
          </cell>
          <cell r="BO170">
            <v>0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38</v>
          </cell>
          <cell r="E171">
            <v>443669</v>
          </cell>
          <cell r="F171">
            <v>33934</v>
          </cell>
          <cell r="G171">
            <v>477603</v>
          </cell>
          <cell r="I171">
            <v>828.7118841590069</v>
          </cell>
          <cell r="J171">
            <v>1.3679176721782161E-2</v>
          </cell>
          <cell r="K171">
            <v>33934</v>
          </cell>
          <cell r="L171">
            <v>34762.711884159005</v>
          </cell>
          <cell r="N171">
            <v>442840.28811584099</v>
          </cell>
          <cell r="P171">
            <v>0</v>
          </cell>
          <cell r="Q171">
            <v>828.7118841590069</v>
          </cell>
          <cell r="R171">
            <v>33934</v>
          </cell>
          <cell r="S171">
            <v>34762.711884159005</v>
          </cell>
          <cell r="V171">
            <v>0</v>
          </cell>
          <cell r="W171">
            <v>162</v>
          </cell>
          <cell r="X171">
            <v>38</v>
          </cell>
          <cell r="Y171">
            <v>443669</v>
          </cell>
          <cell r="Z171">
            <v>0</v>
          </cell>
          <cell r="AA171">
            <v>443669</v>
          </cell>
          <cell r="AB171">
            <v>33934</v>
          </cell>
          <cell r="AC171">
            <v>477603</v>
          </cell>
          <cell r="AD171">
            <v>0</v>
          </cell>
          <cell r="AE171">
            <v>0</v>
          </cell>
          <cell r="AF171">
            <v>0</v>
          </cell>
          <cell r="AG171">
            <v>477603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443669</v>
          </cell>
          <cell r="AM171">
            <v>472460</v>
          </cell>
          <cell r="AN171">
            <v>0</v>
          </cell>
          <cell r="AO171">
            <v>0</v>
          </cell>
          <cell r="AP171">
            <v>2206.25</v>
          </cell>
          <cell r="AQ171">
            <v>16067</v>
          </cell>
          <cell r="AR171">
            <v>26784.75</v>
          </cell>
          <cell r="AS171">
            <v>15524</v>
          </cell>
          <cell r="AT171">
            <v>0</v>
          </cell>
          <cell r="AU171">
            <v>60582</v>
          </cell>
          <cell r="AV171">
            <v>828.7118841590069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1388</v>
          </cell>
          <cell r="E172">
            <v>15743721</v>
          </cell>
          <cell r="F172">
            <v>1239484</v>
          </cell>
          <cell r="G172">
            <v>16983205</v>
          </cell>
          <cell r="I172">
            <v>2700113.2449285518</v>
          </cell>
          <cell r="J172">
            <v>0.64786394298377825</v>
          </cell>
          <cell r="K172">
            <v>1239484</v>
          </cell>
          <cell r="L172">
            <v>3939597.2449285518</v>
          </cell>
          <cell r="N172">
            <v>13043607.755071448</v>
          </cell>
          <cell r="P172">
            <v>0</v>
          </cell>
          <cell r="Q172">
            <v>2700113.2449285518</v>
          </cell>
          <cell r="R172">
            <v>1239484</v>
          </cell>
          <cell r="S172">
            <v>3939597.2449285518</v>
          </cell>
          <cell r="V172">
            <v>0</v>
          </cell>
          <cell r="W172">
            <v>163</v>
          </cell>
          <cell r="X172">
            <v>1388</v>
          </cell>
          <cell r="Y172">
            <v>15743721</v>
          </cell>
          <cell r="Z172">
            <v>0</v>
          </cell>
          <cell r="AA172">
            <v>15743721</v>
          </cell>
          <cell r="AB172">
            <v>1239484</v>
          </cell>
          <cell r="AC172">
            <v>16983205</v>
          </cell>
          <cell r="AD172">
            <v>0</v>
          </cell>
          <cell r="AE172">
            <v>0</v>
          </cell>
          <cell r="AF172">
            <v>0</v>
          </cell>
          <cell r="AG172">
            <v>16983205</v>
          </cell>
          <cell r="AI172">
            <v>163</v>
          </cell>
          <cell r="AJ172">
            <v>163</v>
          </cell>
          <cell r="AK172" t="str">
            <v>LYNN</v>
          </cell>
          <cell r="AL172">
            <v>15743721</v>
          </cell>
          <cell r="AM172">
            <v>13794514</v>
          </cell>
          <cell r="AN172">
            <v>1949207</v>
          </cell>
          <cell r="AO172">
            <v>634818.5</v>
          </cell>
          <cell r="AP172">
            <v>309056.25</v>
          </cell>
          <cell r="AQ172">
            <v>645236.5</v>
          </cell>
          <cell r="AR172">
            <v>356117</v>
          </cell>
          <cell r="AS172">
            <v>273281.25</v>
          </cell>
          <cell r="AT172">
            <v>0</v>
          </cell>
          <cell r="AU172">
            <v>4167716.5</v>
          </cell>
          <cell r="AV172">
            <v>2700113.2449285518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1949207</v>
          </cell>
          <cell r="BK172">
            <v>1949207</v>
          </cell>
          <cell r="BL172">
            <v>0</v>
          </cell>
          <cell r="BN172">
            <v>0</v>
          </cell>
          <cell r="BO172">
            <v>0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3</v>
          </cell>
          <cell r="E173">
            <v>48383</v>
          </cell>
          <cell r="F173">
            <v>2679</v>
          </cell>
          <cell r="G173">
            <v>51062</v>
          </cell>
          <cell r="I173">
            <v>12229.665457318561</v>
          </cell>
          <cell r="J173">
            <v>0.73880751256209876</v>
          </cell>
          <cell r="K173">
            <v>2679</v>
          </cell>
          <cell r="L173">
            <v>14908.665457318561</v>
          </cell>
          <cell r="N173">
            <v>36153.334542681441</v>
          </cell>
          <cell r="P173">
            <v>0</v>
          </cell>
          <cell r="Q173">
            <v>12229.665457318561</v>
          </cell>
          <cell r="R173">
            <v>2679</v>
          </cell>
          <cell r="S173">
            <v>14908.665457318561</v>
          </cell>
          <cell r="V173">
            <v>0</v>
          </cell>
          <cell r="W173">
            <v>164</v>
          </cell>
          <cell r="X173">
            <v>3</v>
          </cell>
          <cell r="Y173">
            <v>48383</v>
          </cell>
          <cell r="Z173">
            <v>0</v>
          </cell>
          <cell r="AA173">
            <v>48383</v>
          </cell>
          <cell r="AB173">
            <v>2679</v>
          </cell>
          <cell r="AC173">
            <v>51062</v>
          </cell>
          <cell r="AD173">
            <v>0</v>
          </cell>
          <cell r="AE173">
            <v>0</v>
          </cell>
          <cell r="AF173">
            <v>0</v>
          </cell>
          <cell r="AG173">
            <v>51062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48383</v>
          </cell>
          <cell r="AM173">
            <v>37200</v>
          </cell>
          <cell r="AN173">
            <v>11183</v>
          </cell>
          <cell r="AO173">
            <v>0</v>
          </cell>
          <cell r="AP173">
            <v>2786.5</v>
          </cell>
          <cell r="AQ173">
            <v>2487</v>
          </cell>
          <cell r="AR173">
            <v>96.75</v>
          </cell>
          <cell r="AS173">
            <v>0</v>
          </cell>
          <cell r="AT173">
            <v>0</v>
          </cell>
          <cell r="AU173">
            <v>16553.25</v>
          </cell>
          <cell r="AV173">
            <v>12229.665457318561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11183</v>
          </cell>
          <cell r="BK173">
            <v>11183</v>
          </cell>
          <cell r="BL173">
            <v>0</v>
          </cell>
          <cell r="BN173">
            <v>0</v>
          </cell>
          <cell r="BO173">
            <v>0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845</v>
          </cell>
          <cell r="E174">
            <v>8925772</v>
          </cell>
          <cell r="F174">
            <v>754585</v>
          </cell>
          <cell r="G174">
            <v>9680357</v>
          </cell>
          <cell r="I174">
            <v>178478.90993684414</v>
          </cell>
          <cell r="J174">
            <v>0.26905408390481167</v>
          </cell>
          <cell r="K174">
            <v>754585</v>
          </cell>
          <cell r="L174">
            <v>933063.90993684414</v>
          </cell>
          <cell r="N174">
            <v>8747293.0900631566</v>
          </cell>
          <cell r="P174">
            <v>0</v>
          </cell>
          <cell r="Q174">
            <v>178478.90993684414</v>
          </cell>
          <cell r="R174">
            <v>754585</v>
          </cell>
          <cell r="S174">
            <v>933063.90993684414</v>
          </cell>
          <cell r="V174">
            <v>0</v>
          </cell>
          <cell r="W174">
            <v>165</v>
          </cell>
          <cell r="X174">
            <v>845</v>
          </cell>
          <cell r="Y174">
            <v>8925772</v>
          </cell>
          <cell r="Z174">
            <v>0</v>
          </cell>
          <cell r="AA174">
            <v>8925772</v>
          </cell>
          <cell r="AB174">
            <v>754585</v>
          </cell>
          <cell r="AC174">
            <v>9680357</v>
          </cell>
          <cell r="AD174">
            <v>0</v>
          </cell>
          <cell r="AE174">
            <v>0</v>
          </cell>
          <cell r="AF174">
            <v>0</v>
          </cell>
          <cell r="AG174">
            <v>9680357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8925772</v>
          </cell>
          <cell r="AM174">
            <v>9039520</v>
          </cell>
          <cell r="AN174">
            <v>0</v>
          </cell>
          <cell r="AO174">
            <v>163220</v>
          </cell>
          <cell r="AP174">
            <v>40623.25</v>
          </cell>
          <cell r="AQ174">
            <v>188493.75</v>
          </cell>
          <cell r="AR174">
            <v>106605</v>
          </cell>
          <cell r="AS174">
            <v>164415</v>
          </cell>
          <cell r="AT174">
            <v>0</v>
          </cell>
          <cell r="AU174">
            <v>663357</v>
          </cell>
          <cell r="AV174">
            <v>178478.90993684414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N174">
            <v>0</v>
          </cell>
          <cell r="BO174">
            <v>0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131</v>
          </cell>
          <cell r="E176">
            <v>1520885</v>
          </cell>
          <cell r="F176">
            <v>116983</v>
          </cell>
          <cell r="G176">
            <v>1637868</v>
          </cell>
          <cell r="I176">
            <v>228046</v>
          </cell>
          <cell r="J176">
            <v>0.70899794960601037</v>
          </cell>
          <cell r="K176">
            <v>116983</v>
          </cell>
          <cell r="L176">
            <v>345029</v>
          </cell>
          <cell r="N176">
            <v>1292839</v>
          </cell>
          <cell r="P176">
            <v>0</v>
          </cell>
          <cell r="Q176">
            <v>228046</v>
          </cell>
          <cell r="R176">
            <v>116983</v>
          </cell>
          <cell r="S176">
            <v>345029</v>
          </cell>
          <cell r="V176">
            <v>0</v>
          </cell>
          <cell r="W176">
            <v>167</v>
          </cell>
          <cell r="X176">
            <v>131</v>
          </cell>
          <cell r="Y176">
            <v>1520885</v>
          </cell>
          <cell r="Z176">
            <v>0</v>
          </cell>
          <cell r="AA176">
            <v>1520885</v>
          </cell>
          <cell r="AB176">
            <v>116983</v>
          </cell>
          <cell r="AC176">
            <v>1637868</v>
          </cell>
          <cell r="AD176">
            <v>0</v>
          </cell>
          <cell r="AE176">
            <v>0</v>
          </cell>
          <cell r="AF176">
            <v>0</v>
          </cell>
          <cell r="AG176">
            <v>1637868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1520885</v>
          </cell>
          <cell r="AM176">
            <v>1292839</v>
          </cell>
          <cell r="AN176">
            <v>228046</v>
          </cell>
          <cell r="AO176">
            <v>0</v>
          </cell>
          <cell r="AP176">
            <v>0</v>
          </cell>
          <cell r="AQ176">
            <v>14567.25</v>
          </cell>
          <cell r="AR176">
            <v>42367.25</v>
          </cell>
          <cell r="AS176">
            <v>36665</v>
          </cell>
          <cell r="AT176">
            <v>0</v>
          </cell>
          <cell r="AU176">
            <v>321645.5</v>
          </cell>
          <cell r="AV176">
            <v>228046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228046</v>
          </cell>
          <cell r="BK176">
            <v>228046</v>
          </cell>
          <cell r="BL176">
            <v>0</v>
          </cell>
          <cell r="BN176">
            <v>0</v>
          </cell>
          <cell r="BO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201</v>
          </cell>
          <cell r="E177">
            <v>2325708</v>
          </cell>
          <cell r="F177">
            <v>179493</v>
          </cell>
          <cell r="G177">
            <v>2505201</v>
          </cell>
          <cell r="I177">
            <v>202972.63086616804</v>
          </cell>
          <cell r="J177">
            <v>0.62485946344477306</v>
          </cell>
          <cell r="K177">
            <v>179493</v>
          </cell>
          <cell r="L177">
            <v>382465.63086616807</v>
          </cell>
          <cell r="N177">
            <v>2122735.3691338319</v>
          </cell>
          <cell r="P177">
            <v>0</v>
          </cell>
          <cell r="Q177">
            <v>202972.63086616804</v>
          </cell>
          <cell r="R177">
            <v>179493</v>
          </cell>
          <cell r="S177">
            <v>382465.63086616807</v>
          </cell>
          <cell r="V177">
            <v>0</v>
          </cell>
          <cell r="W177">
            <v>168</v>
          </cell>
          <cell r="X177">
            <v>201</v>
          </cell>
          <cell r="Y177">
            <v>2325708</v>
          </cell>
          <cell r="Z177">
            <v>0</v>
          </cell>
          <cell r="AA177">
            <v>2325708</v>
          </cell>
          <cell r="AB177">
            <v>179493</v>
          </cell>
          <cell r="AC177">
            <v>2505201</v>
          </cell>
          <cell r="AD177">
            <v>0</v>
          </cell>
          <cell r="AE177">
            <v>0</v>
          </cell>
          <cell r="AF177">
            <v>0</v>
          </cell>
          <cell r="AG177">
            <v>2505201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2325708</v>
          </cell>
          <cell r="AM177">
            <v>2156890</v>
          </cell>
          <cell r="AN177">
            <v>168818</v>
          </cell>
          <cell r="AO177">
            <v>31576.75</v>
          </cell>
          <cell r="AP177">
            <v>6863</v>
          </cell>
          <cell r="AQ177">
            <v>34480.25</v>
          </cell>
          <cell r="AR177">
            <v>41852.75</v>
          </cell>
          <cell r="AS177">
            <v>41238.5</v>
          </cell>
          <cell r="AT177">
            <v>0</v>
          </cell>
          <cell r="AU177">
            <v>324829.25</v>
          </cell>
          <cell r="AV177">
            <v>202972.63086616804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168818</v>
          </cell>
          <cell r="BK177">
            <v>168818</v>
          </cell>
          <cell r="BL177">
            <v>0</v>
          </cell>
          <cell r="BN177">
            <v>0</v>
          </cell>
          <cell r="BO177">
            <v>0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539</v>
          </cell>
          <cell r="E179">
            <v>6799031</v>
          </cell>
          <cell r="F179">
            <v>481327</v>
          </cell>
          <cell r="G179">
            <v>7280358</v>
          </cell>
          <cell r="I179">
            <v>1570267.3153154626</v>
          </cell>
          <cell r="J179">
            <v>0.75967954978287511</v>
          </cell>
          <cell r="K179">
            <v>481327</v>
          </cell>
          <cell r="L179">
            <v>2051594.3153154626</v>
          </cell>
          <cell r="N179">
            <v>5228763.6846845374</v>
          </cell>
          <cell r="P179">
            <v>0</v>
          </cell>
          <cell r="Q179">
            <v>1570267.3153154626</v>
          </cell>
          <cell r="R179">
            <v>481327</v>
          </cell>
          <cell r="S179">
            <v>2051594.3153154626</v>
          </cell>
          <cell r="V179">
            <v>0</v>
          </cell>
          <cell r="W179">
            <v>170</v>
          </cell>
          <cell r="X179">
            <v>539</v>
          </cell>
          <cell r="Y179">
            <v>6799031</v>
          </cell>
          <cell r="Z179">
            <v>0</v>
          </cell>
          <cell r="AA179">
            <v>6799031</v>
          </cell>
          <cell r="AB179">
            <v>481327</v>
          </cell>
          <cell r="AC179">
            <v>7280358</v>
          </cell>
          <cell r="AD179">
            <v>0</v>
          </cell>
          <cell r="AE179">
            <v>0</v>
          </cell>
          <cell r="AF179">
            <v>0</v>
          </cell>
          <cell r="AG179">
            <v>7280358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6799031</v>
          </cell>
          <cell r="AM179">
            <v>5471940</v>
          </cell>
          <cell r="AN179">
            <v>1327091</v>
          </cell>
          <cell r="AO179">
            <v>188110.5</v>
          </cell>
          <cell r="AP179">
            <v>146599.75</v>
          </cell>
          <cell r="AQ179">
            <v>194455.75</v>
          </cell>
          <cell r="AR179">
            <v>143496.5</v>
          </cell>
          <cell r="AS179">
            <v>67259.25</v>
          </cell>
          <cell r="AT179">
            <v>0</v>
          </cell>
          <cell r="AU179">
            <v>2067012.75</v>
          </cell>
          <cell r="AV179">
            <v>1570267.3153154626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1327091</v>
          </cell>
          <cell r="BK179">
            <v>1327091</v>
          </cell>
          <cell r="BL179">
            <v>0</v>
          </cell>
          <cell r="BN179">
            <v>0</v>
          </cell>
          <cell r="BO179">
            <v>0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267690</v>
          </cell>
          <cell r="F180">
            <v>20539</v>
          </cell>
          <cell r="G180">
            <v>288229</v>
          </cell>
          <cell r="I180">
            <v>22806</v>
          </cell>
          <cell r="J180">
            <v>0.48678242494743917</v>
          </cell>
          <cell r="K180">
            <v>20539</v>
          </cell>
          <cell r="L180">
            <v>43345</v>
          </cell>
          <cell r="N180">
            <v>244884</v>
          </cell>
          <cell r="P180">
            <v>0</v>
          </cell>
          <cell r="Q180">
            <v>22806</v>
          </cell>
          <cell r="R180">
            <v>20539</v>
          </cell>
          <cell r="S180">
            <v>43345</v>
          </cell>
          <cell r="V180">
            <v>0</v>
          </cell>
          <cell r="W180">
            <v>171</v>
          </cell>
          <cell r="X180">
            <v>23</v>
          </cell>
          <cell r="Y180">
            <v>267690</v>
          </cell>
          <cell r="Z180">
            <v>0</v>
          </cell>
          <cell r="AA180">
            <v>267690</v>
          </cell>
          <cell r="AB180">
            <v>20539</v>
          </cell>
          <cell r="AC180">
            <v>288229</v>
          </cell>
          <cell r="AD180">
            <v>0</v>
          </cell>
          <cell r="AE180">
            <v>0</v>
          </cell>
          <cell r="AF180">
            <v>0</v>
          </cell>
          <cell r="AG180">
            <v>288229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267690</v>
          </cell>
          <cell r="AM180">
            <v>244884</v>
          </cell>
          <cell r="AN180">
            <v>22806</v>
          </cell>
          <cell r="AO180">
            <v>0</v>
          </cell>
          <cell r="AP180">
            <v>0</v>
          </cell>
          <cell r="AQ180">
            <v>15887.75</v>
          </cell>
          <cell r="AR180">
            <v>7964.25</v>
          </cell>
          <cell r="AS180">
            <v>192.5</v>
          </cell>
          <cell r="AT180">
            <v>0</v>
          </cell>
          <cell r="AU180">
            <v>46850.5</v>
          </cell>
          <cell r="AV180">
            <v>22806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22806</v>
          </cell>
          <cell r="BK180">
            <v>22806</v>
          </cell>
          <cell r="BL180">
            <v>0</v>
          </cell>
          <cell r="BN180">
            <v>0</v>
          </cell>
          <cell r="BO180">
            <v>0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52</v>
          </cell>
          <cell r="E181">
            <v>828642</v>
          </cell>
          <cell r="F181">
            <v>46436</v>
          </cell>
          <cell r="G181">
            <v>875078</v>
          </cell>
          <cell r="I181">
            <v>195228.75</v>
          </cell>
          <cell r="J181">
            <v>0.6946795630781657</v>
          </cell>
          <cell r="K181">
            <v>46436</v>
          </cell>
          <cell r="L181">
            <v>241664.75</v>
          </cell>
          <cell r="N181">
            <v>633413.25</v>
          </cell>
          <cell r="P181">
            <v>0</v>
          </cell>
          <cell r="Q181">
            <v>195228.75</v>
          </cell>
          <cell r="R181">
            <v>46436</v>
          </cell>
          <cell r="S181">
            <v>241664.75</v>
          </cell>
          <cell r="V181">
            <v>0</v>
          </cell>
          <cell r="W181">
            <v>172</v>
          </cell>
          <cell r="X181">
            <v>52</v>
          </cell>
          <cell r="Y181">
            <v>828642</v>
          </cell>
          <cell r="Z181">
            <v>0</v>
          </cell>
          <cell r="AA181">
            <v>828642</v>
          </cell>
          <cell r="AB181">
            <v>46436</v>
          </cell>
          <cell r="AC181">
            <v>875078</v>
          </cell>
          <cell r="AD181">
            <v>0</v>
          </cell>
          <cell r="AE181">
            <v>0</v>
          </cell>
          <cell r="AF181">
            <v>0</v>
          </cell>
          <cell r="AG181">
            <v>875078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828642</v>
          </cell>
          <cell r="AM181">
            <v>658595</v>
          </cell>
          <cell r="AN181">
            <v>170047</v>
          </cell>
          <cell r="AO181">
            <v>25181.75</v>
          </cell>
          <cell r="AP181">
            <v>0</v>
          </cell>
          <cell r="AQ181">
            <v>16631</v>
          </cell>
          <cell r="AR181">
            <v>41864</v>
          </cell>
          <cell r="AS181">
            <v>27310.5</v>
          </cell>
          <cell r="AT181">
            <v>0</v>
          </cell>
          <cell r="AU181">
            <v>281034.25</v>
          </cell>
          <cell r="AV181">
            <v>195228.75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170047</v>
          </cell>
          <cell r="BK181">
            <v>170047</v>
          </cell>
          <cell r="BL181">
            <v>0</v>
          </cell>
          <cell r="BN181">
            <v>0</v>
          </cell>
          <cell r="BO181">
            <v>0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31</v>
          </cell>
          <cell r="E183">
            <v>375682</v>
          </cell>
          <cell r="F183">
            <v>27683</v>
          </cell>
          <cell r="G183">
            <v>403365</v>
          </cell>
          <cell r="I183">
            <v>63853.75</v>
          </cell>
          <cell r="J183">
            <v>0.73263325167945015</v>
          </cell>
          <cell r="K183">
            <v>27683</v>
          </cell>
          <cell r="L183">
            <v>91536.75</v>
          </cell>
          <cell r="N183">
            <v>311828.25</v>
          </cell>
          <cell r="P183">
            <v>0</v>
          </cell>
          <cell r="Q183">
            <v>63853.75</v>
          </cell>
          <cell r="R183">
            <v>27683</v>
          </cell>
          <cell r="S183">
            <v>91536.75</v>
          </cell>
          <cell r="V183">
            <v>0</v>
          </cell>
          <cell r="W183">
            <v>174</v>
          </cell>
          <cell r="X183">
            <v>31</v>
          </cell>
          <cell r="Y183">
            <v>375682</v>
          </cell>
          <cell r="Z183">
            <v>0</v>
          </cell>
          <cell r="AA183">
            <v>375682</v>
          </cell>
          <cell r="AB183">
            <v>27683</v>
          </cell>
          <cell r="AC183">
            <v>403365</v>
          </cell>
          <cell r="AD183">
            <v>0</v>
          </cell>
          <cell r="AE183">
            <v>0</v>
          </cell>
          <cell r="AF183">
            <v>0</v>
          </cell>
          <cell r="AG183">
            <v>403365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375682</v>
          </cell>
          <cell r="AM183">
            <v>357066</v>
          </cell>
          <cell r="AN183">
            <v>18616</v>
          </cell>
          <cell r="AO183">
            <v>45237.75</v>
          </cell>
          <cell r="AP183">
            <v>0</v>
          </cell>
          <cell r="AQ183">
            <v>6319.25</v>
          </cell>
          <cell r="AR183">
            <v>16983.5</v>
          </cell>
          <cell r="AS183">
            <v>0</v>
          </cell>
          <cell r="AT183">
            <v>0</v>
          </cell>
          <cell r="AU183">
            <v>87156.5</v>
          </cell>
          <cell r="AV183">
            <v>63853.75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18616</v>
          </cell>
          <cell r="BK183">
            <v>18616</v>
          </cell>
          <cell r="BL183">
            <v>0</v>
          </cell>
          <cell r="BN183">
            <v>0</v>
          </cell>
          <cell r="BO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13184</v>
          </cell>
          <cell r="F184">
            <v>893</v>
          </cell>
          <cell r="G184">
            <v>14077</v>
          </cell>
          <cell r="I184">
            <v>1775.25</v>
          </cell>
          <cell r="J184">
            <v>0.38682791305768915</v>
          </cell>
          <cell r="K184">
            <v>893</v>
          </cell>
          <cell r="L184">
            <v>2668.25</v>
          </cell>
          <cell r="N184">
            <v>11408.75</v>
          </cell>
          <cell r="P184">
            <v>0</v>
          </cell>
          <cell r="Q184">
            <v>1775.25</v>
          </cell>
          <cell r="R184">
            <v>893</v>
          </cell>
          <cell r="S184">
            <v>2668.25</v>
          </cell>
          <cell r="V184">
            <v>0</v>
          </cell>
          <cell r="W184">
            <v>175</v>
          </cell>
          <cell r="X184">
            <v>1</v>
          </cell>
          <cell r="Y184">
            <v>13184</v>
          </cell>
          <cell r="Z184">
            <v>0</v>
          </cell>
          <cell r="AA184">
            <v>13184</v>
          </cell>
          <cell r="AB184">
            <v>893</v>
          </cell>
          <cell r="AC184">
            <v>14077</v>
          </cell>
          <cell r="AD184">
            <v>0</v>
          </cell>
          <cell r="AE184">
            <v>0</v>
          </cell>
          <cell r="AF184">
            <v>0</v>
          </cell>
          <cell r="AG184">
            <v>14077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13184</v>
          </cell>
          <cell r="AM184">
            <v>11550</v>
          </cell>
          <cell r="AN184">
            <v>1634</v>
          </cell>
          <cell r="AO184">
            <v>141.25</v>
          </cell>
          <cell r="AP184">
            <v>0</v>
          </cell>
          <cell r="AQ184">
            <v>2814</v>
          </cell>
          <cell r="AR184">
            <v>0</v>
          </cell>
          <cell r="AS184">
            <v>0</v>
          </cell>
          <cell r="AT184">
            <v>0</v>
          </cell>
          <cell r="AU184">
            <v>4589.25</v>
          </cell>
          <cell r="AV184">
            <v>1775.25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1634</v>
          </cell>
          <cell r="BK184">
            <v>1634</v>
          </cell>
          <cell r="BL184">
            <v>0</v>
          </cell>
          <cell r="BN184">
            <v>0</v>
          </cell>
          <cell r="BO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315</v>
          </cell>
          <cell r="E185">
            <v>4287185</v>
          </cell>
          <cell r="F185">
            <v>281295</v>
          </cell>
          <cell r="G185">
            <v>4568480</v>
          </cell>
          <cell r="I185">
            <v>153337.01672534959</v>
          </cell>
          <cell r="J185">
            <v>0.55052639851415153</v>
          </cell>
          <cell r="K185">
            <v>281295</v>
          </cell>
          <cell r="L185">
            <v>434632.01672534959</v>
          </cell>
          <cell r="N185">
            <v>4133847.9832746503</v>
          </cell>
          <cell r="P185">
            <v>0</v>
          </cell>
          <cell r="Q185">
            <v>153337.01672534959</v>
          </cell>
          <cell r="R185">
            <v>281295</v>
          </cell>
          <cell r="S185">
            <v>434632.01672534959</v>
          </cell>
          <cell r="V185">
            <v>0</v>
          </cell>
          <cell r="W185">
            <v>176</v>
          </cell>
          <cell r="X185">
            <v>315</v>
          </cell>
          <cell r="Y185">
            <v>4287185</v>
          </cell>
          <cell r="Z185">
            <v>0</v>
          </cell>
          <cell r="AA185">
            <v>4287185</v>
          </cell>
          <cell r="AB185">
            <v>281295</v>
          </cell>
          <cell r="AC185">
            <v>4568480</v>
          </cell>
          <cell r="AD185">
            <v>0</v>
          </cell>
          <cell r="AE185">
            <v>0</v>
          </cell>
          <cell r="AF185">
            <v>0</v>
          </cell>
          <cell r="AG185">
            <v>4568480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4287185</v>
          </cell>
          <cell r="AM185">
            <v>4545417</v>
          </cell>
          <cell r="AN185">
            <v>0</v>
          </cell>
          <cell r="AO185">
            <v>142783.5</v>
          </cell>
          <cell r="AP185">
            <v>28096.25</v>
          </cell>
          <cell r="AQ185">
            <v>62354</v>
          </cell>
          <cell r="AR185">
            <v>42014.5</v>
          </cell>
          <cell r="AS185">
            <v>3279.75</v>
          </cell>
          <cell r="AT185">
            <v>0</v>
          </cell>
          <cell r="AU185">
            <v>278528</v>
          </cell>
          <cell r="AV185">
            <v>153337.01672534959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N185">
            <v>0</v>
          </cell>
          <cell r="BO185">
            <v>0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11</v>
          </cell>
          <cell r="E186">
            <v>133878</v>
          </cell>
          <cell r="F186">
            <v>9823</v>
          </cell>
          <cell r="G186">
            <v>143701</v>
          </cell>
          <cell r="I186">
            <v>0</v>
          </cell>
          <cell r="J186">
            <v>0</v>
          </cell>
          <cell r="K186">
            <v>9823</v>
          </cell>
          <cell r="L186">
            <v>9823</v>
          </cell>
          <cell r="N186">
            <v>133878</v>
          </cell>
          <cell r="P186">
            <v>0</v>
          </cell>
          <cell r="Q186">
            <v>0</v>
          </cell>
          <cell r="R186">
            <v>9823</v>
          </cell>
          <cell r="S186">
            <v>9823</v>
          </cell>
          <cell r="V186">
            <v>0</v>
          </cell>
          <cell r="W186">
            <v>177</v>
          </cell>
          <cell r="X186">
            <v>11</v>
          </cell>
          <cell r="Y186">
            <v>133878</v>
          </cell>
          <cell r="Z186">
            <v>0</v>
          </cell>
          <cell r="AA186">
            <v>133878</v>
          </cell>
          <cell r="AB186">
            <v>9823</v>
          </cell>
          <cell r="AC186">
            <v>143701</v>
          </cell>
          <cell r="AD186">
            <v>0</v>
          </cell>
          <cell r="AE186">
            <v>0</v>
          </cell>
          <cell r="AF186">
            <v>0</v>
          </cell>
          <cell r="AG186">
            <v>143701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133878</v>
          </cell>
          <cell r="AM186">
            <v>160632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13887</v>
          </cell>
          <cell r="AS186">
            <v>9603.75</v>
          </cell>
          <cell r="AT186">
            <v>0</v>
          </cell>
          <cell r="AU186">
            <v>23490.75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250</v>
          </cell>
          <cell r="E187">
            <v>2474371</v>
          </cell>
          <cell r="F187">
            <v>223250</v>
          </cell>
          <cell r="G187">
            <v>2697621</v>
          </cell>
          <cell r="I187">
            <v>37468.187671062478</v>
          </cell>
          <cell r="J187">
            <v>0.36260706156065498</v>
          </cell>
          <cell r="K187">
            <v>223250</v>
          </cell>
          <cell r="L187">
            <v>260718.18767106248</v>
          </cell>
          <cell r="N187">
            <v>2436902.8123289375</v>
          </cell>
          <cell r="P187">
            <v>0</v>
          </cell>
          <cell r="Q187">
            <v>37468.187671062478</v>
          </cell>
          <cell r="R187">
            <v>223250</v>
          </cell>
          <cell r="S187">
            <v>260718.18767106248</v>
          </cell>
          <cell r="V187">
            <v>0</v>
          </cell>
          <cell r="W187">
            <v>178</v>
          </cell>
          <cell r="X187">
            <v>250</v>
          </cell>
          <cell r="Y187">
            <v>2474371</v>
          </cell>
          <cell r="Z187">
            <v>0</v>
          </cell>
          <cell r="AA187">
            <v>2474371</v>
          </cell>
          <cell r="AB187">
            <v>223250</v>
          </cell>
          <cell r="AC187">
            <v>2697621</v>
          </cell>
          <cell r="AD187">
            <v>0</v>
          </cell>
          <cell r="AE187">
            <v>0</v>
          </cell>
          <cell r="AF187">
            <v>0</v>
          </cell>
          <cell r="AG187">
            <v>2697621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2474371</v>
          </cell>
          <cell r="AM187">
            <v>2531006</v>
          </cell>
          <cell r="AN187">
            <v>0</v>
          </cell>
          <cell r="AO187">
            <v>19126</v>
          </cell>
          <cell r="AP187">
            <v>48831.75</v>
          </cell>
          <cell r="AQ187">
            <v>18282.25</v>
          </cell>
          <cell r="AR187">
            <v>12672.25</v>
          </cell>
          <cell r="AS187">
            <v>4417.75</v>
          </cell>
          <cell r="AT187">
            <v>0</v>
          </cell>
          <cell r="AU187">
            <v>103330</v>
          </cell>
          <cell r="AV187">
            <v>37468.187671062478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N187">
            <v>0</v>
          </cell>
          <cell r="BO187">
            <v>0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76</v>
          </cell>
          <cell r="E190">
            <v>790218</v>
          </cell>
          <cell r="F190">
            <v>67868</v>
          </cell>
          <cell r="G190">
            <v>858086</v>
          </cell>
          <cell r="I190">
            <v>38063.496197323337</v>
          </cell>
          <cell r="J190">
            <v>0.27130365753962682</v>
          </cell>
          <cell r="K190">
            <v>67868</v>
          </cell>
          <cell r="L190">
            <v>105931.49619732334</v>
          </cell>
          <cell r="N190">
            <v>752154.50380267669</v>
          </cell>
          <cell r="P190">
            <v>0</v>
          </cell>
          <cell r="Q190">
            <v>38063.496197323337</v>
          </cell>
          <cell r="R190">
            <v>67868</v>
          </cell>
          <cell r="S190">
            <v>105931.49619732334</v>
          </cell>
          <cell r="V190">
            <v>0</v>
          </cell>
          <cell r="W190">
            <v>181</v>
          </cell>
          <cell r="X190">
            <v>76</v>
          </cell>
          <cell r="Y190">
            <v>790218</v>
          </cell>
          <cell r="Z190">
            <v>0</v>
          </cell>
          <cell r="AA190">
            <v>790218</v>
          </cell>
          <cell r="AB190">
            <v>67868</v>
          </cell>
          <cell r="AC190">
            <v>858086</v>
          </cell>
          <cell r="AD190">
            <v>0</v>
          </cell>
          <cell r="AE190">
            <v>0</v>
          </cell>
          <cell r="AF190">
            <v>0</v>
          </cell>
          <cell r="AG190">
            <v>858086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790218</v>
          </cell>
          <cell r="AM190">
            <v>859300</v>
          </cell>
          <cell r="AN190">
            <v>0</v>
          </cell>
          <cell r="AO190">
            <v>28431</v>
          </cell>
          <cell r="AP190">
            <v>25644.25</v>
          </cell>
          <cell r="AQ190">
            <v>47084</v>
          </cell>
          <cell r="AR190">
            <v>31421</v>
          </cell>
          <cell r="AS190">
            <v>7718.25</v>
          </cell>
          <cell r="AT190">
            <v>0</v>
          </cell>
          <cell r="AU190">
            <v>140298.5</v>
          </cell>
          <cell r="AV190">
            <v>38063.496197323337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32</v>
          </cell>
          <cell r="E191">
            <v>368170</v>
          </cell>
          <cell r="F191">
            <v>28576</v>
          </cell>
          <cell r="G191">
            <v>396746</v>
          </cell>
          <cell r="I191">
            <v>135341.48746222153</v>
          </cell>
          <cell r="J191">
            <v>0.91269038032093874</v>
          </cell>
          <cell r="K191">
            <v>28576</v>
          </cell>
          <cell r="L191">
            <v>163917.48746222153</v>
          </cell>
          <cell r="N191">
            <v>232828.51253777847</v>
          </cell>
          <cell r="P191">
            <v>0</v>
          </cell>
          <cell r="Q191">
            <v>135341.48746222153</v>
          </cell>
          <cell r="R191">
            <v>28576</v>
          </cell>
          <cell r="S191">
            <v>163917.48746222153</v>
          </cell>
          <cell r="V191">
            <v>0</v>
          </cell>
          <cell r="W191">
            <v>182</v>
          </cell>
          <cell r="X191">
            <v>32</v>
          </cell>
          <cell r="Y191">
            <v>368170</v>
          </cell>
          <cell r="Z191">
            <v>0</v>
          </cell>
          <cell r="AA191">
            <v>368170</v>
          </cell>
          <cell r="AB191">
            <v>28576</v>
          </cell>
          <cell r="AC191">
            <v>396746</v>
          </cell>
          <cell r="AD191">
            <v>0</v>
          </cell>
          <cell r="AE191">
            <v>0</v>
          </cell>
          <cell r="AF191">
            <v>0</v>
          </cell>
          <cell r="AG191">
            <v>396746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368170</v>
          </cell>
          <cell r="AM191">
            <v>264385</v>
          </cell>
          <cell r="AN191">
            <v>103785</v>
          </cell>
          <cell r="AO191">
            <v>26529</v>
          </cell>
          <cell r="AP191">
            <v>13384.5</v>
          </cell>
          <cell r="AQ191">
            <v>3483.75</v>
          </cell>
          <cell r="AR191">
            <v>1106.25</v>
          </cell>
          <cell r="AS191">
            <v>0</v>
          </cell>
          <cell r="AT191">
            <v>0</v>
          </cell>
          <cell r="AU191">
            <v>148288.5</v>
          </cell>
          <cell r="AV191">
            <v>135341.48746222153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103785</v>
          </cell>
          <cell r="BK191">
            <v>103785</v>
          </cell>
          <cell r="BL191">
            <v>0</v>
          </cell>
          <cell r="BN191">
            <v>0</v>
          </cell>
          <cell r="BO191">
            <v>0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6</v>
          </cell>
          <cell r="E194">
            <v>60847</v>
          </cell>
          <cell r="F194">
            <v>5358</v>
          </cell>
          <cell r="G194">
            <v>66205</v>
          </cell>
          <cell r="I194">
            <v>14911.711171380273</v>
          </cell>
          <cell r="J194">
            <v>0.69639402558663754</v>
          </cell>
          <cell r="K194">
            <v>5358</v>
          </cell>
          <cell r="L194">
            <v>20269.711171380273</v>
          </cell>
          <cell r="N194">
            <v>45935.288828619727</v>
          </cell>
          <cell r="P194">
            <v>0</v>
          </cell>
          <cell r="Q194">
            <v>14911.711171380273</v>
          </cell>
          <cell r="R194">
            <v>5358</v>
          </cell>
          <cell r="S194">
            <v>20269.711171380273</v>
          </cell>
          <cell r="V194">
            <v>0</v>
          </cell>
          <cell r="W194">
            <v>185</v>
          </cell>
          <cell r="X194">
            <v>6</v>
          </cell>
          <cell r="Y194">
            <v>60847</v>
          </cell>
          <cell r="Z194">
            <v>0</v>
          </cell>
          <cell r="AA194">
            <v>60847</v>
          </cell>
          <cell r="AB194">
            <v>5358</v>
          </cell>
          <cell r="AC194">
            <v>66205</v>
          </cell>
          <cell r="AD194">
            <v>0</v>
          </cell>
          <cell r="AE194">
            <v>0</v>
          </cell>
          <cell r="AF194">
            <v>0</v>
          </cell>
          <cell r="AG194">
            <v>66205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60847</v>
          </cell>
          <cell r="AM194">
            <v>46915</v>
          </cell>
          <cell r="AN194">
            <v>13932</v>
          </cell>
          <cell r="AO194">
            <v>0</v>
          </cell>
          <cell r="AP194">
            <v>2608.25</v>
          </cell>
          <cell r="AQ194">
            <v>3313.25</v>
          </cell>
          <cell r="AR194">
            <v>1559.25</v>
          </cell>
          <cell r="AS194">
            <v>0</v>
          </cell>
          <cell r="AT194">
            <v>0</v>
          </cell>
          <cell r="AU194">
            <v>21412.75</v>
          </cell>
          <cell r="AV194">
            <v>14911.711171380273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13932</v>
          </cell>
          <cell r="BK194">
            <v>13932</v>
          </cell>
          <cell r="BL194">
            <v>0</v>
          </cell>
          <cell r="BN194">
            <v>0</v>
          </cell>
          <cell r="BO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</v>
          </cell>
          <cell r="E195">
            <v>75069</v>
          </cell>
          <cell r="F195">
            <v>5358</v>
          </cell>
          <cell r="G195">
            <v>80427</v>
          </cell>
          <cell r="I195">
            <v>49255</v>
          </cell>
          <cell r="J195">
            <v>0.84440520477961978</v>
          </cell>
          <cell r="K195">
            <v>5358</v>
          </cell>
          <cell r="L195">
            <v>54613</v>
          </cell>
          <cell r="N195">
            <v>25814</v>
          </cell>
          <cell r="P195">
            <v>0</v>
          </cell>
          <cell r="Q195">
            <v>49255</v>
          </cell>
          <cell r="R195">
            <v>5358</v>
          </cell>
          <cell r="S195">
            <v>54613</v>
          </cell>
          <cell r="V195">
            <v>0</v>
          </cell>
          <cell r="W195">
            <v>186</v>
          </cell>
          <cell r="X195">
            <v>6</v>
          </cell>
          <cell r="Y195">
            <v>75069</v>
          </cell>
          <cell r="Z195">
            <v>0</v>
          </cell>
          <cell r="AA195">
            <v>75069</v>
          </cell>
          <cell r="AB195">
            <v>5358</v>
          </cell>
          <cell r="AC195">
            <v>80427</v>
          </cell>
          <cell r="AD195">
            <v>0</v>
          </cell>
          <cell r="AE195">
            <v>0</v>
          </cell>
          <cell r="AF195">
            <v>0</v>
          </cell>
          <cell r="AG195">
            <v>80427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75069</v>
          </cell>
          <cell r="AM195">
            <v>25814</v>
          </cell>
          <cell r="AN195">
            <v>49255</v>
          </cell>
          <cell r="AO195">
            <v>0</v>
          </cell>
          <cell r="AP195">
            <v>0</v>
          </cell>
          <cell r="AQ195">
            <v>9076</v>
          </cell>
          <cell r="AR195">
            <v>0</v>
          </cell>
          <cell r="AS195">
            <v>0</v>
          </cell>
          <cell r="AT195">
            <v>0</v>
          </cell>
          <cell r="AU195">
            <v>58331</v>
          </cell>
          <cell r="AV195">
            <v>49255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49255</v>
          </cell>
          <cell r="BK195">
            <v>49255</v>
          </cell>
          <cell r="BL195">
            <v>0</v>
          </cell>
          <cell r="BN195">
            <v>0</v>
          </cell>
          <cell r="BO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3</v>
          </cell>
          <cell r="E196">
            <v>37227</v>
          </cell>
          <cell r="F196">
            <v>2679</v>
          </cell>
          <cell r="G196">
            <v>39906</v>
          </cell>
          <cell r="I196">
            <v>37227</v>
          </cell>
          <cell r="J196">
            <v>0.87333509281252752</v>
          </cell>
          <cell r="K196">
            <v>2679</v>
          </cell>
          <cell r="L196">
            <v>39906</v>
          </cell>
          <cell r="N196">
            <v>0</v>
          </cell>
          <cell r="P196">
            <v>0</v>
          </cell>
          <cell r="Q196">
            <v>37227</v>
          </cell>
          <cell r="R196">
            <v>2679</v>
          </cell>
          <cell r="S196">
            <v>39906</v>
          </cell>
          <cell r="V196">
            <v>0</v>
          </cell>
          <cell r="W196">
            <v>187</v>
          </cell>
          <cell r="X196">
            <v>3</v>
          </cell>
          <cell r="Y196">
            <v>37227</v>
          </cell>
          <cell r="Z196">
            <v>0</v>
          </cell>
          <cell r="AA196">
            <v>37227</v>
          </cell>
          <cell r="AB196">
            <v>2679</v>
          </cell>
          <cell r="AC196">
            <v>39906</v>
          </cell>
          <cell r="AD196">
            <v>0</v>
          </cell>
          <cell r="AE196">
            <v>0</v>
          </cell>
          <cell r="AF196">
            <v>0</v>
          </cell>
          <cell r="AG196">
            <v>39906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37227</v>
          </cell>
          <cell r="AM196">
            <v>0</v>
          </cell>
          <cell r="AN196">
            <v>37227</v>
          </cell>
          <cell r="AO196">
            <v>0</v>
          </cell>
          <cell r="AP196">
            <v>0</v>
          </cell>
          <cell r="AQ196">
            <v>5399.25</v>
          </cell>
          <cell r="AR196">
            <v>0</v>
          </cell>
          <cell r="AS196">
            <v>0</v>
          </cell>
          <cell r="AT196">
            <v>0</v>
          </cell>
          <cell r="AU196">
            <v>42626.25</v>
          </cell>
          <cell r="AV196">
            <v>37227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37227</v>
          </cell>
          <cell r="BK196">
            <v>37227</v>
          </cell>
          <cell r="BL196">
            <v>0</v>
          </cell>
          <cell r="BN196">
            <v>0</v>
          </cell>
          <cell r="BO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5</v>
          </cell>
          <cell r="E198">
            <v>68260</v>
          </cell>
          <cell r="F198">
            <v>4465</v>
          </cell>
          <cell r="G198">
            <v>72725</v>
          </cell>
          <cell r="I198">
            <v>4037.4467376109351</v>
          </cell>
          <cell r="J198">
            <v>0.20402995364029286</v>
          </cell>
          <cell r="K198">
            <v>4465</v>
          </cell>
          <cell r="L198">
            <v>8502.4467376109351</v>
          </cell>
          <cell r="N198">
            <v>64222.553262389061</v>
          </cell>
          <cell r="P198">
            <v>0</v>
          </cell>
          <cell r="Q198">
            <v>4037.4467376109351</v>
          </cell>
          <cell r="R198">
            <v>4465</v>
          </cell>
          <cell r="S198">
            <v>8502.4467376109351</v>
          </cell>
          <cell r="V198">
            <v>0</v>
          </cell>
          <cell r="W198">
            <v>189</v>
          </cell>
          <cell r="X198">
            <v>5</v>
          </cell>
          <cell r="Y198">
            <v>68260</v>
          </cell>
          <cell r="Z198">
            <v>0</v>
          </cell>
          <cell r="AA198">
            <v>68260</v>
          </cell>
          <cell r="AB198">
            <v>4465</v>
          </cell>
          <cell r="AC198">
            <v>72725</v>
          </cell>
          <cell r="AD198">
            <v>0</v>
          </cell>
          <cell r="AE198">
            <v>0</v>
          </cell>
          <cell r="AF198">
            <v>0</v>
          </cell>
          <cell r="AG198">
            <v>72725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68260</v>
          </cell>
          <cell r="AM198">
            <v>96987</v>
          </cell>
          <cell r="AN198">
            <v>0</v>
          </cell>
          <cell r="AO198">
            <v>0</v>
          </cell>
          <cell r="AP198">
            <v>10748.75</v>
          </cell>
          <cell r="AQ198">
            <v>6960.25</v>
          </cell>
          <cell r="AR198">
            <v>0</v>
          </cell>
          <cell r="AS198">
            <v>2079.5</v>
          </cell>
          <cell r="AT198">
            <v>0</v>
          </cell>
          <cell r="AU198">
            <v>19788.5</v>
          </cell>
          <cell r="AV198">
            <v>4037.4467376109351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</v>
          </cell>
          <cell r="E200">
            <v>51348</v>
          </cell>
          <cell r="F200">
            <v>3572</v>
          </cell>
          <cell r="G200">
            <v>54920</v>
          </cell>
          <cell r="I200">
            <v>0</v>
          </cell>
          <cell r="J200">
            <v>0</v>
          </cell>
          <cell r="K200">
            <v>3572</v>
          </cell>
          <cell r="L200">
            <v>3572</v>
          </cell>
          <cell r="N200">
            <v>51348</v>
          </cell>
          <cell r="P200">
            <v>0</v>
          </cell>
          <cell r="Q200">
            <v>0</v>
          </cell>
          <cell r="R200">
            <v>3572</v>
          </cell>
          <cell r="S200">
            <v>3572</v>
          </cell>
          <cell r="V200">
            <v>0</v>
          </cell>
          <cell r="W200">
            <v>191</v>
          </cell>
          <cell r="X200">
            <v>4</v>
          </cell>
          <cell r="Y200">
            <v>51348</v>
          </cell>
          <cell r="Z200">
            <v>0</v>
          </cell>
          <cell r="AA200">
            <v>51348</v>
          </cell>
          <cell r="AB200">
            <v>3572</v>
          </cell>
          <cell r="AC200">
            <v>54920</v>
          </cell>
          <cell r="AD200">
            <v>0</v>
          </cell>
          <cell r="AE200">
            <v>0</v>
          </cell>
          <cell r="AF200">
            <v>0</v>
          </cell>
          <cell r="AG200">
            <v>54920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51348</v>
          </cell>
          <cell r="AM200">
            <v>85952</v>
          </cell>
          <cell r="AN200">
            <v>0</v>
          </cell>
          <cell r="AO200">
            <v>0</v>
          </cell>
          <cell r="AP200">
            <v>0</v>
          </cell>
          <cell r="AQ200">
            <v>13115.25</v>
          </cell>
          <cell r="AR200">
            <v>5399.5</v>
          </cell>
          <cell r="AS200">
            <v>0</v>
          </cell>
          <cell r="AT200">
            <v>0</v>
          </cell>
          <cell r="AU200">
            <v>18514.75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46652</v>
          </cell>
          <cell r="F205">
            <v>3572</v>
          </cell>
          <cell r="G205">
            <v>50224</v>
          </cell>
          <cell r="I205">
            <v>621.48209499905624</v>
          </cell>
          <cell r="J205">
            <v>6.9627997086973786E-2</v>
          </cell>
          <cell r="K205">
            <v>3572</v>
          </cell>
          <cell r="L205">
            <v>4193.4820949990562</v>
          </cell>
          <cell r="N205">
            <v>46030.517905000946</v>
          </cell>
          <cell r="P205">
            <v>0</v>
          </cell>
          <cell r="Q205">
            <v>621.48209499905624</v>
          </cell>
          <cell r="R205">
            <v>3572</v>
          </cell>
          <cell r="S205">
            <v>4193.4820949990562</v>
          </cell>
          <cell r="V205">
            <v>0</v>
          </cell>
          <cell r="W205">
            <v>196</v>
          </cell>
          <cell r="X205">
            <v>4</v>
          </cell>
          <cell r="Y205">
            <v>46652</v>
          </cell>
          <cell r="Z205">
            <v>0</v>
          </cell>
          <cell r="AA205">
            <v>46652</v>
          </cell>
          <cell r="AB205">
            <v>3572</v>
          </cell>
          <cell r="AC205">
            <v>50224</v>
          </cell>
          <cell r="AD205">
            <v>0</v>
          </cell>
          <cell r="AE205">
            <v>0</v>
          </cell>
          <cell r="AF205">
            <v>0</v>
          </cell>
          <cell r="AG205">
            <v>50224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46652</v>
          </cell>
          <cell r="AM205">
            <v>58950</v>
          </cell>
          <cell r="AN205">
            <v>0</v>
          </cell>
          <cell r="AO205">
            <v>253.75</v>
          </cell>
          <cell r="AP205">
            <v>979</v>
          </cell>
          <cell r="AQ205">
            <v>0</v>
          </cell>
          <cell r="AR205">
            <v>7693</v>
          </cell>
          <cell r="AS205">
            <v>0</v>
          </cell>
          <cell r="AT205">
            <v>0</v>
          </cell>
          <cell r="AU205">
            <v>8925.75</v>
          </cell>
          <cell r="AV205">
            <v>621.48209499905624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39</v>
          </cell>
          <cell r="E207">
            <v>435421</v>
          </cell>
          <cell r="F207">
            <v>34827</v>
          </cell>
          <cell r="G207">
            <v>470248</v>
          </cell>
          <cell r="I207">
            <v>351</v>
          </cell>
          <cell r="J207">
            <v>1.2679147137709627E-2</v>
          </cell>
          <cell r="K207">
            <v>34827</v>
          </cell>
          <cell r="L207">
            <v>35178</v>
          </cell>
          <cell r="N207">
            <v>435070</v>
          </cell>
          <cell r="P207">
            <v>0</v>
          </cell>
          <cell r="Q207">
            <v>351</v>
          </cell>
          <cell r="R207">
            <v>34827</v>
          </cell>
          <cell r="S207">
            <v>35178</v>
          </cell>
          <cell r="V207">
            <v>0</v>
          </cell>
          <cell r="W207">
            <v>198</v>
          </cell>
          <cell r="X207">
            <v>39</v>
          </cell>
          <cell r="Y207">
            <v>435421</v>
          </cell>
          <cell r="Z207">
            <v>0</v>
          </cell>
          <cell r="AA207">
            <v>435421</v>
          </cell>
          <cell r="AB207">
            <v>34827</v>
          </cell>
          <cell r="AC207">
            <v>470248</v>
          </cell>
          <cell r="AD207">
            <v>0</v>
          </cell>
          <cell r="AE207">
            <v>0</v>
          </cell>
          <cell r="AF207">
            <v>0</v>
          </cell>
          <cell r="AG207">
            <v>470248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435421</v>
          </cell>
          <cell r="AM207">
            <v>435070</v>
          </cell>
          <cell r="AN207">
            <v>351</v>
          </cell>
          <cell r="AO207">
            <v>0</v>
          </cell>
          <cell r="AP207">
            <v>0</v>
          </cell>
          <cell r="AQ207">
            <v>0</v>
          </cell>
          <cell r="AR207">
            <v>27332.25</v>
          </cell>
          <cell r="AS207">
            <v>0</v>
          </cell>
          <cell r="AT207">
            <v>0</v>
          </cell>
          <cell r="AU207">
            <v>27683.25</v>
          </cell>
          <cell r="AV207">
            <v>351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351</v>
          </cell>
          <cell r="BK207">
            <v>351</v>
          </cell>
          <cell r="BL207">
            <v>0</v>
          </cell>
          <cell r="BN207">
            <v>0</v>
          </cell>
          <cell r="BO207">
            <v>0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2</v>
          </cell>
          <cell r="E208">
            <v>28348</v>
          </cell>
          <cell r="F208">
            <v>1786</v>
          </cell>
          <cell r="G208">
            <v>30134</v>
          </cell>
          <cell r="I208">
            <v>13689</v>
          </cell>
          <cell r="J208">
            <v>0.55216505657180892</v>
          </cell>
          <cell r="K208">
            <v>1786</v>
          </cell>
          <cell r="L208">
            <v>15475</v>
          </cell>
          <cell r="N208">
            <v>14659</v>
          </cell>
          <cell r="P208">
            <v>0</v>
          </cell>
          <cell r="Q208">
            <v>13689</v>
          </cell>
          <cell r="R208">
            <v>1786</v>
          </cell>
          <cell r="S208">
            <v>15475</v>
          </cell>
          <cell r="V208">
            <v>0</v>
          </cell>
          <cell r="W208">
            <v>199</v>
          </cell>
          <cell r="X208">
            <v>2</v>
          </cell>
          <cell r="Y208">
            <v>28348</v>
          </cell>
          <cell r="Z208">
            <v>0</v>
          </cell>
          <cell r="AA208">
            <v>28348</v>
          </cell>
          <cell r="AB208">
            <v>1786</v>
          </cell>
          <cell r="AC208">
            <v>30134</v>
          </cell>
          <cell r="AD208">
            <v>0</v>
          </cell>
          <cell r="AE208">
            <v>0</v>
          </cell>
          <cell r="AF208">
            <v>0</v>
          </cell>
          <cell r="AG208">
            <v>30134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28348</v>
          </cell>
          <cell r="AM208">
            <v>14659</v>
          </cell>
          <cell r="AN208">
            <v>13689</v>
          </cell>
          <cell r="AO208">
            <v>0</v>
          </cell>
          <cell r="AP208">
            <v>0</v>
          </cell>
          <cell r="AQ208">
            <v>5574.25</v>
          </cell>
          <cell r="AR208">
            <v>0</v>
          </cell>
          <cell r="AS208">
            <v>5528.25</v>
          </cell>
          <cell r="AT208">
            <v>0</v>
          </cell>
          <cell r="AU208">
            <v>24791.5</v>
          </cell>
          <cell r="AV208">
            <v>13689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13689</v>
          </cell>
          <cell r="BK208">
            <v>13689</v>
          </cell>
          <cell r="BL208">
            <v>0</v>
          </cell>
          <cell r="BN208">
            <v>0</v>
          </cell>
          <cell r="BO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131.75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1053</v>
          </cell>
          <cell r="E210">
            <v>12335736</v>
          </cell>
          <cell r="F210">
            <v>940329</v>
          </cell>
          <cell r="G210">
            <v>13276065</v>
          </cell>
          <cell r="I210">
            <v>2561802.3491082764</v>
          </cell>
          <cell r="J210">
            <v>0.73818498784386855</v>
          </cell>
          <cell r="K210">
            <v>940329</v>
          </cell>
          <cell r="L210">
            <v>3502131.3491082764</v>
          </cell>
          <cell r="N210">
            <v>9773933.6508917231</v>
          </cell>
          <cell r="P210">
            <v>0</v>
          </cell>
          <cell r="Q210">
            <v>2561802.3491082764</v>
          </cell>
          <cell r="R210">
            <v>940329</v>
          </cell>
          <cell r="S210">
            <v>3502131.3491082764</v>
          </cell>
          <cell r="V210">
            <v>0</v>
          </cell>
          <cell r="W210">
            <v>201</v>
          </cell>
          <cell r="X210">
            <v>1053</v>
          </cell>
          <cell r="Y210">
            <v>12335736</v>
          </cell>
          <cell r="Z210">
            <v>0</v>
          </cell>
          <cell r="AA210">
            <v>12335736</v>
          </cell>
          <cell r="AB210">
            <v>940329</v>
          </cell>
          <cell r="AC210">
            <v>13276065</v>
          </cell>
          <cell r="AD210">
            <v>0</v>
          </cell>
          <cell r="AE210">
            <v>0</v>
          </cell>
          <cell r="AF210">
            <v>0</v>
          </cell>
          <cell r="AG210">
            <v>13276065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12335736</v>
          </cell>
          <cell r="AM210">
            <v>10209817</v>
          </cell>
          <cell r="AN210">
            <v>2125919</v>
          </cell>
          <cell r="AO210">
            <v>280209</v>
          </cell>
          <cell r="AP210">
            <v>414446.25</v>
          </cell>
          <cell r="AQ210">
            <v>141183.25</v>
          </cell>
          <cell r="AR210">
            <v>172971.75</v>
          </cell>
          <cell r="AS210">
            <v>335677.75</v>
          </cell>
          <cell r="AT210">
            <v>0</v>
          </cell>
          <cell r="AU210">
            <v>3470407</v>
          </cell>
          <cell r="AV210">
            <v>2561802.3491082764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2125919</v>
          </cell>
          <cell r="BK210">
            <v>2125919</v>
          </cell>
          <cell r="BL210">
            <v>0</v>
          </cell>
          <cell r="BN210">
            <v>0</v>
          </cell>
          <cell r="BO210">
            <v>0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159</v>
          </cell>
          <cell r="E213">
            <v>1876836</v>
          </cell>
          <cell r="F213">
            <v>141987</v>
          </cell>
          <cell r="G213">
            <v>2018823</v>
          </cell>
          <cell r="I213">
            <v>8424</v>
          </cell>
          <cell r="J213">
            <v>5.1028721828650349E-2</v>
          </cell>
          <cell r="K213">
            <v>141987</v>
          </cell>
          <cell r="L213">
            <v>150411</v>
          </cell>
          <cell r="N213">
            <v>1868412</v>
          </cell>
          <cell r="P213">
            <v>0</v>
          </cell>
          <cell r="Q213">
            <v>8424</v>
          </cell>
          <cell r="R213">
            <v>141987</v>
          </cell>
          <cell r="S213">
            <v>150411</v>
          </cell>
          <cell r="V213">
            <v>0</v>
          </cell>
          <cell r="W213">
            <v>204</v>
          </cell>
          <cell r="X213">
            <v>159</v>
          </cell>
          <cell r="Y213">
            <v>1876836</v>
          </cell>
          <cell r="Z213">
            <v>0</v>
          </cell>
          <cell r="AA213">
            <v>1876836</v>
          </cell>
          <cell r="AB213">
            <v>141987</v>
          </cell>
          <cell r="AC213">
            <v>2018823</v>
          </cell>
          <cell r="AD213">
            <v>0</v>
          </cell>
          <cell r="AE213">
            <v>0</v>
          </cell>
          <cell r="AF213">
            <v>0</v>
          </cell>
          <cell r="AG213">
            <v>2018823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1876836</v>
          </cell>
          <cell r="AM213">
            <v>1868412</v>
          </cell>
          <cell r="AN213">
            <v>8424</v>
          </cell>
          <cell r="AO213">
            <v>0</v>
          </cell>
          <cell r="AP213">
            <v>0</v>
          </cell>
          <cell r="AQ213">
            <v>23771.25</v>
          </cell>
          <cell r="AR213">
            <v>0</v>
          </cell>
          <cell r="AS213">
            <v>132888.25</v>
          </cell>
          <cell r="AT213">
            <v>0</v>
          </cell>
          <cell r="AU213">
            <v>165083.5</v>
          </cell>
          <cell r="AV213">
            <v>8424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8424</v>
          </cell>
          <cell r="BK213">
            <v>8424</v>
          </cell>
          <cell r="BL213">
            <v>0</v>
          </cell>
          <cell r="BN213">
            <v>0</v>
          </cell>
          <cell r="BO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5</v>
          </cell>
          <cell r="E216">
            <v>96661</v>
          </cell>
          <cell r="F216">
            <v>4465</v>
          </cell>
          <cell r="G216">
            <v>101126</v>
          </cell>
          <cell r="I216">
            <v>11002.5</v>
          </cell>
          <cell r="J216">
            <v>0.97019531766676959</v>
          </cell>
          <cell r="K216">
            <v>4465</v>
          </cell>
          <cell r="L216">
            <v>15467.5</v>
          </cell>
          <cell r="N216">
            <v>85658.5</v>
          </cell>
          <cell r="P216">
            <v>0</v>
          </cell>
          <cell r="Q216">
            <v>11002.5</v>
          </cell>
          <cell r="R216">
            <v>4465</v>
          </cell>
          <cell r="S216">
            <v>15467.5</v>
          </cell>
          <cell r="V216">
            <v>0</v>
          </cell>
          <cell r="W216">
            <v>207</v>
          </cell>
          <cell r="X216">
            <v>5</v>
          </cell>
          <cell r="Y216">
            <v>96661</v>
          </cell>
          <cell r="Z216">
            <v>0</v>
          </cell>
          <cell r="AA216">
            <v>96661</v>
          </cell>
          <cell r="AB216">
            <v>4465</v>
          </cell>
          <cell r="AC216">
            <v>101126</v>
          </cell>
          <cell r="AD216">
            <v>0</v>
          </cell>
          <cell r="AE216">
            <v>0</v>
          </cell>
          <cell r="AF216">
            <v>0</v>
          </cell>
          <cell r="AG216">
            <v>101126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96661</v>
          </cell>
          <cell r="AM216">
            <v>94574</v>
          </cell>
          <cell r="AN216">
            <v>2087</v>
          </cell>
          <cell r="AO216">
            <v>8915.5</v>
          </cell>
          <cell r="AP216">
            <v>0</v>
          </cell>
          <cell r="AQ216">
            <v>338</v>
          </cell>
          <cell r="AR216">
            <v>0</v>
          </cell>
          <cell r="AS216">
            <v>0</v>
          </cell>
          <cell r="AT216">
            <v>0</v>
          </cell>
          <cell r="AU216">
            <v>11340.5</v>
          </cell>
          <cell r="AV216">
            <v>11002.5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2087</v>
          </cell>
          <cell r="BK216">
            <v>2087</v>
          </cell>
          <cell r="BL216">
            <v>0</v>
          </cell>
          <cell r="BN216">
            <v>0</v>
          </cell>
          <cell r="BO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</v>
          </cell>
          <cell r="E217">
            <v>43359</v>
          </cell>
          <cell r="F217">
            <v>2679</v>
          </cell>
          <cell r="G217">
            <v>46038</v>
          </cell>
          <cell r="I217">
            <v>8705.7739137252174</v>
          </cell>
          <cell r="J217">
            <v>0.61570592409386593</v>
          </cell>
          <cell r="K217">
            <v>2679</v>
          </cell>
          <cell r="L217">
            <v>11384.773913725217</v>
          </cell>
          <cell r="N217">
            <v>34653.226086274779</v>
          </cell>
          <cell r="P217">
            <v>0</v>
          </cell>
          <cell r="Q217">
            <v>8705.7739137252174</v>
          </cell>
          <cell r="R217">
            <v>2679</v>
          </cell>
          <cell r="S217">
            <v>11384.773913725217</v>
          </cell>
          <cell r="V217">
            <v>0</v>
          </cell>
          <cell r="W217">
            <v>208</v>
          </cell>
          <cell r="X217">
            <v>3</v>
          </cell>
          <cell r="Y217">
            <v>43359</v>
          </cell>
          <cell r="Z217">
            <v>0</v>
          </cell>
          <cell r="AA217">
            <v>43359</v>
          </cell>
          <cell r="AB217">
            <v>2679</v>
          </cell>
          <cell r="AC217">
            <v>46038</v>
          </cell>
          <cell r="AD217">
            <v>0</v>
          </cell>
          <cell r="AE217">
            <v>0</v>
          </cell>
          <cell r="AF217">
            <v>0</v>
          </cell>
          <cell r="AG217">
            <v>46038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43359</v>
          </cell>
          <cell r="AM217">
            <v>60678</v>
          </cell>
          <cell r="AN217">
            <v>0</v>
          </cell>
          <cell r="AO217">
            <v>8502</v>
          </cell>
          <cell r="AP217">
            <v>542.5</v>
          </cell>
          <cell r="AQ217">
            <v>5095</v>
          </cell>
          <cell r="AR217">
            <v>0</v>
          </cell>
          <cell r="AS217">
            <v>0</v>
          </cell>
          <cell r="AT217">
            <v>0</v>
          </cell>
          <cell r="AU217">
            <v>14139.5</v>
          </cell>
          <cell r="AV217">
            <v>8705.7739137252174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60</v>
          </cell>
          <cell r="E218">
            <v>773700</v>
          </cell>
          <cell r="F218">
            <v>53580</v>
          </cell>
          <cell r="G218">
            <v>827280</v>
          </cell>
          <cell r="I218">
            <v>86957.75</v>
          </cell>
          <cell r="J218">
            <v>0.72012463381054415</v>
          </cell>
          <cell r="K218">
            <v>53580</v>
          </cell>
          <cell r="L218">
            <v>140537.75</v>
          </cell>
          <cell r="N218">
            <v>686742.25</v>
          </cell>
          <cell r="P218">
            <v>0</v>
          </cell>
          <cell r="Q218">
            <v>86957.75</v>
          </cell>
          <cell r="R218">
            <v>53580</v>
          </cell>
          <cell r="S218">
            <v>140537.75</v>
          </cell>
          <cell r="V218">
            <v>0</v>
          </cell>
          <cell r="W218">
            <v>209</v>
          </cell>
          <cell r="X218">
            <v>60</v>
          </cell>
          <cell r="Y218">
            <v>773700</v>
          </cell>
          <cell r="Z218">
            <v>0</v>
          </cell>
          <cell r="AA218">
            <v>773700</v>
          </cell>
          <cell r="AB218">
            <v>53580</v>
          </cell>
          <cell r="AC218">
            <v>827280</v>
          </cell>
          <cell r="AD218">
            <v>0</v>
          </cell>
          <cell r="AE218">
            <v>0</v>
          </cell>
          <cell r="AF218">
            <v>0</v>
          </cell>
          <cell r="AG218">
            <v>827280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773700</v>
          </cell>
          <cell r="AM218">
            <v>691625</v>
          </cell>
          <cell r="AN218">
            <v>82075</v>
          </cell>
          <cell r="AO218">
            <v>4882.75</v>
          </cell>
          <cell r="AP218">
            <v>0</v>
          </cell>
          <cell r="AQ218">
            <v>0</v>
          </cell>
          <cell r="AR218">
            <v>33796</v>
          </cell>
          <cell r="AS218">
            <v>0</v>
          </cell>
          <cell r="AT218">
            <v>0</v>
          </cell>
          <cell r="AU218">
            <v>120753.75</v>
          </cell>
          <cell r="AV218">
            <v>86957.75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82075</v>
          </cell>
          <cell r="BK218">
            <v>82075</v>
          </cell>
          <cell r="BL218">
            <v>0</v>
          </cell>
          <cell r="BN218">
            <v>0</v>
          </cell>
          <cell r="BO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202</v>
          </cell>
          <cell r="E219">
            <v>2290948</v>
          </cell>
          <cell r="F219">
            <v>180386</v>
          </cell>
          <cell r="G219">
            <v>2471334</v>
          </cell>
          <cell r="I219">
            <v>73764.509433621686</v>
          </cell>
          <cell r="J219">
            <v>0.40749257367879155</v>
          </cell>
          <cell r="K219">
            <v>180386</v>
          </cell>
          <cell r="L219">
            <v>254150.50943362169</v>
          </cell>
          <cell r="N219">
            <v>2217183.4905663785</v>
          </cell>
          <cell r="P219">
            <v>0</v>
          </cell>
          <cell r="Q219">
            <v>73764.509433621686</v>
          </cell>
          <cell r="R219">
            <v>180386</v>
          </cell>
          <cell r="S219">
            <v>254150.50943362169</v>
          </cell>
          <cell r="V219">
            <v>0</v>
          </cell>
          <cell r="W219">
            <v>210</v>
          </cell>
          <cell r="X219">
            <v>202</v>
          </cell>
          <cell r="Y219">
            <v>2290948</v>
          </cell>
          <cell r="Z219">
            <v>0</v>
          </cell>
          <cell r="AA219">
            <v>2290948</v>
          </cell>
          <cell r="AB219">
            <v>180386</v>
          </cell>
          <cell r="AC219">
            <v>2471334</v>
          </cell>
          <cell r="AD219">
            <v>0</v>
          </cell>
          <cell r="AE219">
            <v>0</v>
          </cell>
          <cell r="AF219">
            <v>0</v>
          </cell>
          <cell r="AG219">
            <v>2471334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2290948</v>
          </cell>
          <cell r="AM219">
            <v>2296608</v>
          </cell>
          <cell r="AN219">
            <v>0</v>
          </cell>
          <cell r="AO219">
            <v>55606</v>
          </cell>
          <cell r="AP219">
            <v>48342.75</v>
          </cell>
          <cell r="AQ219">
            <v>31722.75</v>
          </cell>
          <cell r="AR219">
            <v>5776.75</v>
          </cell>
          <cell r="AS219">
            <v>39572.25</v>
          </cell>
          <cell r="AT219">
            <v>0</v>
          </cell>
          <cell r="AU219">
            <v>181020.5</v>
          </cell>
          <cell r="AV219">
            <v>73764.509433621686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N219">
            <v>0</v>
          </cell>
          <cell r="BO219">
            <v>0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62141</v>
          </cell>
          <cell r="F220">
            <v>4465</v>
          </cell>
          <cell r="G220">
            <v>66606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62141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V220">
            <v>0</v>
          </cell>
          <cell r="W220">
            <v>211</v>
          </cell>
          <cell r="X220">
            <v>5</v>
          </cell>
          <cell r="Y220">
            <v>62141</v>
          </cell>
          <cell r="Z220">
            <v>0</v>
          </cell>
          <cell r="AA220">
            <v>62141</v>
          </cell>
          <cell r="AB220">
            <v>4465</v>
          </cell>
          <cell r="AC220">
            <v>66606</v>
          </cell>
          <cell r="AD220">
            <v>0</v>
          </cell>
          <cell r="AE220">
            <v>0</v>
          </cell>
          <cell r="AF220">
            <v>0</v>
          </cell>
          <cell r="AG220">
            <v>66606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62141</v>
          </cell>
          <cell r="AM220">
            <v>63773</v>
          </cell>
          <cell r="AN220">
            <v>0</v>
          </cell>
          <cell r="AO220">
            <v>0</v>
          </cell>
          <cell r="AP220">
            <v>0</v>
          </cell>
          <cell r="AQ220">
            <v>14998.5</v>
          </cell>
          <cell r="AR220">
            <v>5980</v>
          </cell>
          <cell r="AS220">
            <v>0</v>
          </cell>
          <cell r="AT220">
            <v>0</v>
          </cell>
          <cell r="AU220">
            <v>20978.5</v>
          </cell>
          <cell r="AV220">
            <v>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122</v>
          </cell>
          <cell r="E221">
            <v>1235160</v>
          </cell>
          <cell r="F221">
            <v>108946</v>
          </cell>
          <cell r="G221">
            <v>1344106</v>
          </cell>
          <cell r="I221">
            <v>244400.93930689312</v>
          </cell>
          <cell r="J221">
            <v>0.83583166232699269</v>
          </cell>
          <cell r="K221">
            <v>108946</v>
          </cell>
          <cell r="L221">
            <v>353346.93930689315</v>
          </cell>
          <cell r="N221">
            <v>990759.06069310685</v>
          </cell>
          <cell r="P221">
            <v>0</v>
          </cell>
          <cell r="Q221">
            <v>244400.93930689312</v>
          </cell>
          <cell r="R221">
            <v>108946</v>
          </cell>
          <cell r="S221">
            <v>353346.93930689315</v>
          </cell>
          <cell r="V221">
            <v>0</v>
          </cell>
          <cell r="W221">
            <v>212</v>
          </cell>
          <cell r="X221">
            <v>122</v>
          </cell>
          <cell r="Y221">
            <v>1235160</v>
          </cell>
          <cell r="Z221">
            <v>0</v>
          </cell>
          <cell r="AA221">
            <v>1235160</v>
          </cell>
          <cell r="AB221">
            <v>108946</v>
          </cell>
          <cell r="AC221">
            <v>1344106</v>
          </cell>
          <cell r="AD221">
            <v>0</v>
          </cell>
          <cell r="AE221">
            <v>0</v>
          </cell>
          <cell r="AF221">
            <v>0</v>
          </cell>
          <cell r="AG221">
            <v>1344106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1235160</v>
          </cell>
          <cell r="AM221">
            <v>1019508</v>
          </cell>
          <cell r="AN221">
            <v>215652</v>
          </cell>
          <cell r="AO221">
            <v>25113.5</v>
          </cell>
          <cell r="AP221">
            <v>9678.5</v>
          </cell>
          <cell r="AQ221">
            <v>26569.25</v>
          </cell>
          <cell r="AR221">
            <v>15391.25</v>
          </cell>
          <cell r="AS221">
            <v>0</v>
          </cell>
          <cell r="AT221">
            <v>0</v>
          </cell>
          <cell r="AU221">
            <v>292404.5</v>
          </cell>
          <cell r="AV221">
            <v>244400.93930689312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215652</v>
          </cell>
          <cell r="BK221">
            <v>215652</v>
          </cell>
          <cell r="BL221">
            <v>0</v>
          </cell>
          <cell r="BN221">
            <v>0</v>
          </cell>
          <cell r="BO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1</v>
          </cell>
          <cell r="E222">
            <v>13400</v>
          </cell>
          <cell r="F222">
            <v>893</v>
          </cell>
          <cell r="G222">
            <v>14293</v>
          </cell>
          <cell r="I222">
            <v>0</v>
          </cell>
          <cell r="J222">
            <v>0</v>
          </cell>
          <cell r="K222">
            <v>893</v>
          </cell>
          <cell r="L222">
            <v>893</v>
          </cell>
          <cell r="N222">
            <v>13400</v>
          </cell>
          <cell r="P222">
            <v>0</v>
          </cell>
          <cell r="Q222">
            <v>0</v>
          </cell>
          <cell r="R222">
            <v>893</v>
          </cell>
          <cell r="S222">
            <v>893</v>
          </cell>
          <cell r="V222">
            <v>0</v>
          </cell>
          <cell r="W222">
            <v>213</v>
          </cell>
          <cell r="X222">
            <v>1</v>
          </cell>
          <cell r="Y222">
            <v>13400</v>
          </cell>
          <cell r="Z222">
            <v>0</v>
          </cell>
          <cell r="AA222">
            <v>13400</v>
          </cell>
          <cell r="AB222">
            <v>893</v>
          </cell>
          <cell r="AC222">
            <v>14293</v>
          </cell>
          <cell r="AD222">
            <v>0</v>
          </cell>
          <cell r="AE222">
            <v>0</v>
          </cell>
          <cell r="AF222">
            <v>0</v>
          </cell>
          <cell r="AG222">
            <v>14293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13400</v>
          </cell>
          <cell r="AM222">
            <v>72018</v>
          </cell>
          <cell r="AN222">
            <v>0</v>
          </cell>
          <cell r="AO222">
            <v>0</v>
          </cell>
          <cell r="AP222">
            <v>0</v>
          </cell>
          <cell r="AQ222">
            <v>2054</v>
          </cell>
          <cell r="AR222">
            <v>0</v>
          </cell>
          <cell r="AS222">
            <v>0</v>
          </cell>
          <cell r="AT222">
            <v>0</v>
          </cell>
          <cell r="AU222">
            <v>2054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1</v>
          </cell>
          <cell r="E223">
            <v>11081</v>
          </cell>
          <cell r="F223">
            <v>893</v>
          </cell>
          <cell r="G223">
            <v>11974</v>
          </cell>
          <cell r="I223">
            <v>12662.454599560548</v>
          </cell>
          <cell r="J223">
            <v>0.67318569356639757</v>
          </cell>
          <cell r="K223">
            <v>893</v>
          </cell>
          <cell r="L223">
            <v>13555.454599560548</v>
          </cell>
          <cell r="N223">
            <v>-1581.4545995605476</v>
          </cell>
          <cell r="P223">
            <v>0</v>
          </cell>
          <cell r="Q223">
            <v>12662.454599560548</v>
          </cell>
          <cell r="R223">
            <v>893</v>
          </cell>
          <cell r="S223">
            <v>13555.454599560548</v>
          </cell>
          <cell r="V223">
            <v>0</v>
          </cell>
          <cell r="W223">
            <v>214</v>
          </cell>
          <cell r="X223">
            <v>1</v>
          </cell>
          <cell r="Y223">
            <v>11081</v>
          </cell>
          <cell r="Z223">
            <v>0</v>
          </cell>
          <cell r="AA223">
            <v>11081</v>
          </cell>
          <cell r="AB223">
            <v>893</v>
          </cell>
          <cell r="AC223">
            <v>11974</v>
          </cell>
          <cell r="AD223">
            <v>0</v>
          </cell>
          <cell r="AE223">
            <v>0</v>
          </cell>
          <cell r="AF223">
            <v>0</v>
          </cell>
          <cell r="AG223">
            <v>11974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11081</v>
          </cell>
          <cell r="AM223">
            <v>0</v>
          </cell>
          <cell r="AN223">
            <v>11081</v>
          </cell>
          <cell r="AO223">
            <v>0</v>
          </cell>
          <cell r="AP223">
            <v>4210.25</v>
          </cell>
          <cell r="AQ223">
            <v>0</v>
          </cell>
          <cell r="AR223">
            <v>1710.5</v>
          </cell>
          <cell r="AS223">
            <v>1808</v>
          </cell>
          <cell r="AT223">
            <v>0</v>
          </cell>
          <cell r="AU223">
            <v>18809.75</v>
          </cell>
          <cell r="AV223">
            <v>12662.454599560548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11081</v>
          </cell>
          <cell r="BK223">
            <v>11081</v>
          </cell>
          <cell r="BL223">
            <v>0</v>
          </cell>
          <cell r="BN223">
            <v>0</v>
          </cell>
          <cell r="BO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134</v>
          </cell>
          <cell r="E227">
            <v>1497315</v>
          </cell>
          <cell r="F227">
            <v>119662</v>
          </cell>
          <cell r="G227">
            <v>1616977</v>
          </cell>
          <cell r="I227">
            <v>0</v>
          </cell>
          <cell r="J227">
            <v>0</v>
          </cell>
          <cell r="K227">
            <v>119662</v>
          </cell>
          <cell r="L227">
            <v>119662</v>
          </cell>
          <cell r="N227">
            <v>1497315</v>
          </cell>
          <cell r="P227">
            <v>0</v>
          </cell>
          <cell r="Q227">
            <v>0</v>
          </cell>
          <cell r="R227">
            <v>119662</v>
          </cell>
          <cell r="S227">
            <v>119662</v>
          </cell>
          <cell r="V227">
            <v>0</v>
          </cell>
          <cell r="W227">
            <v>218</v>
          </cell>
          <cell r="X227">
            <v>134</v>
          </cell>
          <cell r="Y227">
            <v>1497315</v>
          </cell>
          <cell r="Z227">
            <v>0</v>
          </cell>
          <cell r="AA227">
            <v>1497315</v>
          </cell>
          <cell r="AB227">
            <v>119662</v>
          </cell>
          <cell r="AC227">
            <v>1616977</v>
          </cell>
          <cell r="AD227">
            <v>0</v>
          </cell>
          <cell r="AE227">
            <v>0</v>
          </cell>
          <cell r="AF227">
            <v>0</v>
          </cell>
          <cell r="AG227">
            <v>1616977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1497315</v>
          </cell>
          <cell r="AM227">
            <v>1519664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8778.5</v>
          </cell>
          <cell r="AS227">
            <v>0</v>
          </cell>
          <cell r="AT227">
            <v>0</v>
          </cell>
          <cell r="AU227">
            <v>8778.5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13</v>
          </cell>
          <cell r="E228">
            <v>169793</v>
          </cell>
          <cell r="F228">
            <v>11609</v>
          </cell>
          <cell r="G228">
            <v>181402</v>
          </cell>
          <cell r="I228">
            <v>64405.366368249641</v>
          </cell>
          <cell r="J228">
            <v>0.84969743750824089</v>
          </cell>
          <cell r="K228">
            <v>11609</v>
          </cell>
          <cell r="L228">
            <v>76014.366368249641</v>
          </cell>
          <cell r="N228">
            <v>105387.63363175036</v>
          </cell>
          <cell r="P228">
            <v>0</v>
          </cell>
          <cell r="Q228">
            <v>64405.366368249641</v>
          </cell>
          <cell r="R228">
            <v>11609</v>
          </cell>
          <cell r="S228">
            <v>76014.366368249641</v>
          </cell>
          <cell r="V228">
            <v>0</v>
          </cell>
          <cell r="W228">
            <v>219</v>
          </cell>
          <cell r="X228">
            <v>13</v>
          </cell>
          <cell r="Y228">
            <v>169793</v>
          </cell>
          <cell r="Z228">
            <v>0</v>
          </cell>
          <cell r="AA228">
            <v>169793</v>
          </cell>
          <cell r="AB228">
            <v>11609</v>
          </cell>
          <cell r="AC228">
            <v>181402</v>
          </cell>
          <cell r="AD228">
            <v>0</v>
          </cell>
          <cell r="AE228">
            <v>0</v>
          </cell>
          <cell r="AF228">
            <v>0</v>
          </cell>
          <cell r="AG228">
            <v>181402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169793</v>
          </cell>
          <cell r="AM228">
            <v>118740</v>
          </cell>
          <cell r="AN228">
            <v>51053</v>
          </cell>
          <cell r="AO228">
            <v>11919</v>
          </cell>
          <cell r="AP228">
            <v>3816</v>
          </cell>
          <cell r="AQ228">
            <v>603.75</v>
          </cell>
          <cell r="AR228">
            <v>4906</v>
          </cell>
          <cell r="AS228">
            <v>3500.25</v>
          </cell>
          <cell r="AT228">
            <v>0</v>
          </cell>
          <cell r="AU228">
            <v>75798</v>
          </cell>
          <cell r="AV228">
            <v>64405.366368249641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51053</v>
          </cell>
          <cell r="BK228">
            <v>51053</v>
          </cell>
          <cell r="BL228">
            <v>0</v>
          </cell>
          <cell r="BN228">
            <v>0</v>
          </cell>
          <cell r="BO228">
            <v>0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35</v>
          </cell>
          <cell r="E229">
            <v>480824</v>
          </cell>
          <cell r="F229">
            <v>31255</v>
          </cell>
          <cell r="G229">
            <v>512079</v>
          </cell>
          <cell r="I229">
            <v>91936.256400751314</v>
          </cell>
          <cell r="J229">
            <v>0.72453079835016587</v>
          </cell>
          <cell r="K229">
            <v>31255</v>
          </cell>
          <cell r="L229">
            <v>123191.25640075131</v>
          </cell>
          <cell r="N229">
            <v>388887.7435992487</v>
          </cell>
          <cell r="P229">
            <v>0</v>
          </cell>
          <cell r="Q229">
            <v>91936.256400751314</v>
          </cell>
          <cell r="R229">
            <v>31255</v>
          </cell>
          <cell r="S229">
            <v>123191.25640075131</v>
          </cell>
          <cell r="V229">
            <v>0</v>
          </cell>
          <cell r="W229">
            <v>220</v>
          </cell>
          <cell r="X229">
            <v>35</v>
          </cell>
          <cell r="Y229">
            <v>480824</v>
          </cell>
          <cell r="Z229">
            <v>0</v>
          </cell>
          <cell r="AA229">
            <v>480824</v>
          </cell>
          <cell r="AB229">
            <v>31255</v>
          </cell>
          <cell r="AC229">
            <v>512079</v>
          </cell>
          <cell r="AD229">
            <v>0</v>
          </cell>
          <cell r="AE229">
            <v>0</v>
          </cell>
          <cell r="AF229">
            <v>0</v>
          </cell>
          <cell r="AG229">
            <v>512079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480824</v>
          </cell>
          <cell r="AM229">
            <v>426243</v>
          </cell>
          <cell r="AN229">
            <v>54581</v>
          </cell>
          <cell r="AO229">
            <v>31597</v>
          </cell>
          <cell r="AP229">
            <v>15330</v>
          </cell>
          <cell r="AQ229">
            <v>15815.75</v>
          </cell>
          <cell r="AR229">
            <v>9567</v>
          </cell>
          <cell r="AS229">
            <v>0</v>
          </cell>
          <cell r="AT229">
            <v>0</v>
          </cell>
          <cell r="AU229">
            <v>126890.75</v>
          </cell>
          <cell r="AV229">
            <v>91936.256400751314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54581</v>
          </cell>
          <cell r="BK229">
            <v>54581</v>
          </cell>
          <cell r="BL229">
            <v>0</v>
          </cell>
          <cell r="BN229">
            <v>0</v>
          </cell>
          <cell r="BO229">
            <v>0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32</v>
          </cell>
          <cell r="E230">
            <v>595552</v>
          </cell>
          <cell r="F230">
            <v>28576</v>
          </cell>
          <cell r="G230">
            <v>624128</v>
          </cell>
          <cell r="I230">
            <v>139692</v>
          </cell>
          <cell r="J230">
            <v>0.70586184375911909</v>
          </cell>
          <cell r="K230">
            <v>28576</v>
          </cell>
          <cell r="L230">
            <v>168268</v>
          </cell>
          <cell r="N230">
            <v>455860</v>
          </cell>
          <cell r="P230">
            <v>0</v>
          </cell>
          <cell r="Q230">
            <v>139692</v>
          </cell>
          <cell r="R230">
            <v>28576</v>
          </cell>
          <cell r="S230">
            <v>168268</v>
          </cell>
          <cell r="V230">
            <v>0</v>
          </cell>
          <cell r="W230">
            <v>221</v>
          </cell>
          <cell r="X230">
            <v>32</v>
          </cell>
          <cell r="Y230">
            <v>595552</v>
          </cell>
          <cell r="Z230">
            <v>0</v>
          </cell>
          <cell r="AA230">
            <v>595552</v>
          </cell>
          <cell r="AB230">
            <v>28576</v>
          </cell>
          <cell r="AC230">
            <v>624128</v>
          </cell>
          <cell r="AD230">
            <v>0</v>
          </cell>
          <cell r="AE230">
            <v>0</v>
          </cell>
          <cell r="AF230">
            <v>0</v>
          </cell>
          <cell r="AG230">
            <v>624128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595552</v>
          </cell>
          <cell r="AM230">
            <v>455860</v>
          </cell>
          <cell r="AN230">
            <v>139692</v>
          </cell>
          <cell r="AO230">
            <v>0</v>
          </cell>
          <cell r="AP230">
            <v>0</v>
          </cell>
          <cell r="AQ230">
            <v>0</v>
          </cell>
          <cell r="AR230">
            <v>42530</v>
          </cell>
          <cell r="AS230">
            <v>15680.75</v>
          </cell>
          <cell r="AT230">
            <v>0</v>
          </cell>
          <cell r="AU230">
            <v>197902.75</v>
          </cell>
          <cell r="AV230">
            <v>139692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139692</v>
          </cell>
          <cell r="BK230">
            <v>139692</v>
          </cell>
          <cell r="BL230">
            <v>0</v>
          </cell>
          <cell r="BN230">
            <v>0</v>
          </cell>
          <cell r="BO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3</v>
          </cell>
          <cell r="E232">
            <v>25524</v>
          </cell>
          <cell r="F232">
            <v>2679</v>
          </cell>
          <cell r="G232">
            <v>28203</v>
          </cell>
          <cell r="I232">
            <v>17427.033286764919</v>
          </cell>
          <cell r="J232">
            <v>0.90774072047009069</v>
          </cell>
          <cell r="K232">
            <v>2679</v>
          </cell>
          <cell r="L232">
            <v>20106.033286764919</v>
          </cell>
          <cell r="N232">
            <v>8096.9667132350805</v>
          </cell>
          <cell r="P232">
            <v>0</v>
          </cell>
          <cell r="Q232">
            <v>17427.033286764919</v>
          </cell>
          <cell r="R232">
            <v>2679</v>
          </cell>
          <cell r="S232">
            <v>20106.033286764919</v>
          </cell>
          <cell r="V232">
            <v>0</v>
          </cell>
          <cell r="W232">
            <v>223</v>
          </cell>
          <cell r="X232">
            <v>3</v>
          </cell>
          <cell r="Y232">
            <v>25524</v>
          </cell>
          <cell r="Z232">
            <v>0</v>
          </cell>
          <cell r="AA232">
            <v>25524</v>
          </cell>
          <cell r="AB232">
            <v>2679</v>
          </cell>
          <cell r="AC232">
            <v>28203</v>
          </cell>
          <cell r="AD232">
            <v>0</v>
          </cell>
          <cell r="AE232">
            <v>0</v>
          </cell>
          <cell r="AF232">
            <v>0</v>
          </cell>
          <cell r="AG232">
            <v>28203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25524</v>
          </cell>
          <cell r="AM232">
            <v>8950</v>
          </cell>
          <cell r="AN232">
            <v>16574</v>
          </cell>
          <cell r="AO232">
            <v>0</v>
          </cell>
          <cell r="AP232">
            <v>2271</v>
          </cell>
          <cell r="AQ232">
            <v>211.75</v>
          </cell>
          <cell r="AR232">
            <v>119.75</v>
          </cell>
          <cell r="AS232">
            <v>21.75</v>
          </cell>
          <cell r="AT232">
            <v>0</v>
          </cell>
          <cell r="AU232">
            <v>19198.25</v>
          </cell>
          <cell r="AV232">
            <v>17427.033286764919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16574</v>
          </cell>
          <cell r="BK232">
            <v>16574</v>
          </cell>
          <cell r="BL232">
            <v>0</v>
          </cell>
          <cell r="BN232">
            <v>0</v>
          </cell>
          <cell r="BO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29</v>
          </cell>
          <cell r="E235">
            <v>315641</v>
          </cell>
          <cell r="F235">
            <v>25897</v>
          </cell>
          <cell r="G235">
            <v>341538</v>
          </cell>
          <cell r="I235">
            <v>11522.718905028574</v>
          </cell>
          <cell r="J235">
            <v>0.28630896194079064</v>
          </cell>
          <cell r="K235">
            <v>25897</v>
          </cell>
          <cell r="L235">
            <v>37419.718905028574</v>
          </cell>
          <cell r="N235">
            <v>304118.2810949714</v>
          </cell>
          <cell r="P235">
            <v>0</v>
          </cell>
          <cell r="Q235">
            <v>11522.718905028574</v>
          </cell>
          <cell r="R235">
            <v>25897</v>
          </cell>
          <cell r="S235">
            <v>37419.718905028574</v>
          </cell>
          <cell r="V235">
            <v>0</v>
          </cell>
          <cell r="W235">
            <v>226</v>
          </cell>
          <cell r="X235">
            <v>29</v>
          </cell>
          <cell r="Y235">
            <v>315641</v>
          </cell>
          <cell r="Z235">
            <v>0</v>
          </cell>
          <cell r="AA235">
            <v>315641</v>
          </cell>
          <cell r="AB235">
            <v>25897</v>
          </cell>
          <cell r="AC235">
            <v>341538</v>
          </cell>
          <cell r="AD235">
            <v>0</v>
          </cell>
          <cell r="AE235">
            <v>0</v>
          </cell>
          <cell r="AF235">
            <v>0</v>
          </cell>
          <cell r="AG235">
            <v>341538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315641</v>
          </cell>
          <cell r="AM235">
            <v>307412</v>
          </cell>
          <cell r="AN235">
            <v>8229</v>
          </cell>
          <cell r="AO235">
            <v>0</v>
          </cell>
          <cell r="AP235">
            <v>8768.75</v>
          </cell>
          <cell r="AQ235">
            <v>13604.25</v>
          </cell>
          <cell r="AR235">
            <v>0</v>
          </cell>
          <cell r="AS235">
            <v>9643.75</v>
          </cell>
          <cell r="AT235">
            <v>0</v>
          </cell>
          <cell r="AU235">
            <v>40245.75</v>
          </cell>
          <cell r="AV235">
            <v>11522.718905028574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8229</v>
          </cell>
          <cell r="BK235">
            <v>8229</v>
          </cell>
          <cell r="BL235">
            <v>0</v>
          </cell>
          <cell r="BN235">
            <v>0</v>
          </cell>
          <cell r="BO235">
            <v>0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2</v>
          </cell>
          <cell r="E236">
            <v>22368</v>
          </cell>
          <cell r="F236">
            <v>1786</v>
          </cell>
          <cell r="G236">
            <v>24154</v>
          </cell>
          <cell r="I236">
            <v>0</v>
          </cell>
          <cell r="J236">
            <v>0</v>
          </cell>
          <cell r="K236">
            <v>1786</v>
          </cell>
          <cell r="L236">
            <v>1786</v>
          </cell>
          <cell r="N236">
            <v>22368</v>
          </cell>
          <cell r="P236">
            <v>0</v>
          </cell>
          <cell r="Q236">
            <v>0</v>
          </cell>
          <cell r="R236">
            <v>1786</v>
          </cell>
          <cell r="S236">
            <v>1786</v>
          </cell>
          <cell r="V236">
            <v>0</v>
          </cell>
          <cell r="W236">
            <v>227</v>
          </cell>
          <cell r="X236">
            <v>2</v>
          </cell>
          <cell r="Y236">
            <v>22368</v>
          </cell>
          <cell r="Z236">
            <v>0</v>
          </cell>
          <cell r="AA236">
            <v>22368</v>
          </cell>
          <cell r="AB236">
            <v>1786</v>
          </cell>
          <cell r="AC236">
            <v>24154</v>
          </cell>
          <cell r="AD236">
            <v>0</v>
          </cell>
          <cell r="AE236">
            <v>0</v>
          </cell>
          <cell r="AF236">
            <v>0</v>
          </cell>
          <cell r="AG236">
            <v>24154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22368</v>
          </cell>
          <cell r="AM236">
            <v>43534</v>
          </cell>
          <cell r="AN236">
            <v>0</v>
          </cell>
          <cell r="AO236">
            <v>0</v>
          </cell>
          <cell r="AP236">
            <v>0</v>
          </cell>
          <cell r="AQ236">
            <v>947.25</v>
          </cell>
          <cell r="AR236">
            <v>4765.5</v>
          </cell>
          <cell r="AS236">
            <v>0</v>
          </cell>
          <cell r="AT236">
            <v>0</v>
          </cell>
          <cell r="AU236">
            <v>5712.75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55</v>
          </cell>
          <cell r="E238">
            <v>633538</v>
          </cell>
          <cell r="F238">
            <v>49115</v>
          </cell>
          <cell r="G238">
            <v>682653</v>
          </cell>
          <cell r="I238">
            <v>180508.22942207722</v>
          </cell>
          <cell r="J238">
            <v>0.80850404198689085</v>
          </cell>
          <cell r="K238">
            <v>49115</v>
          </cell>
          <cell r="L238">
            <v>229623.22942207722</v>
          </cell>
          <cell r="N238">
            <v>453029.77057792281</v>
          </cell>
          <cell r="P238">
            <v>0</v>
          </cell>
          <cell r="Q238">
            <v>180508.22942207722</v>
          </cell>
          <cell r="R238">
            <v>49115</v>
          </cell>
          <cell r="S238">
            <v>229623.22942207722</v>
          </cell>
          <cell r="V238">
            <v>0</v>
          </cell>
          <cell r="W238">
            <v>229</v>
          </cell>
          <cell r="X238">
            <v>55</v>
          </cell>
          <cell r="Y238">
            <v>633538</v>
          </cell>
          <cell r="Z238">
            <v>0</v>
          </cell>
          <cell r="AA238">
            <v>633538</v>
          </cell>
          <cell r="AB238">
            <v>49115</v>
          </cell>
          <cell r="AC238">
            <v>682653</v>
          </cell>
          <cell r="AD238">
            <v>0</v>
          </cell>
          <cell r="AE238">
            <v>0</v>
          </cell>
          <cell r="AF238">
            <v>0</v>
          </cell>
          <cell r="AG238">
            <v>682653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633538</v>
          </cell>
          <cell r="AM238">
            <v>460551</v>
          </cell>
          <cell r="AN238">
            <v>172987</v>
          </cell>
          <cell r="AO238">
            <v>0</v>
          </cell>
          <cell r="AP238">
            <v>20023.5</v>
          </cell>
          <cell r="AQ238">
            <v>3182.25</v>
          </cell>
          <cell r="AR238">
            <v>27069.25</v>
          </cell>
          <cell r="AS238">
            <v>0</v>
          </cell>
          <cell r="AT238">
            <v>0</v>
          </cell>
          <cell r="AU238">
            <v>223262</v>
          </cell>
          <cell r="AV238">
            <v>180508.22942207722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172987</v>
          </cell>
          <cell r="BK238">
            <v>172987</v>
          </cell>
          <cell r="BL238">
            <v>0</v>
          </cell>
          <cell r="BN238">
            <v>0</v>
          </cell>
          <cell r="BO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2</v>
          </cell>
          <cell r="E239">
            <v>42008</v>
          </cell>
          <cell r="F239">
            <v>1786</v>
          </cell>
          <cell r="G239">
            <v>43794</v>
          </cell>
          <cell r="I239">
            <v>42008</v>
          </cell>
          <cell r="J239">
            <v>1</v>
          </cell>
          <cell r="K239">
            <v>1786</v>
          </cell>
          <cell r="L239">
            <v>43794</v>
          </cell>
          <cell r="N239">
            <v>0</v>
          </cell>
          <cell r="P239">
            <v>0</v>
          </cell>
          <cell r="Q239">
            <v>42008</v>
          </cell>
          <cell r="R239">
            <v>1786</v>
          </cell>
          <cell r="S239">
            <v>43794</v>
          </cell>
          <cell r="V239">
            <v>0</v>
          </cell>
          <cell r="W239">
            <v>230</v>
          </cell>
          <cell r="X239">
            <v>2</v>
          </cell>
          <cell r="Y239">
            <v>42008</v>
          </cell>
          <cell r="Z239">
            <v>0</v>
          </cell>
          <cell r="AA239">
            <v>42008</v>
          </cell>
          <cell r="AB239">
            <v>1786</v>
          </cell>
          <cell r="AC239">
            <v>43794</v>
          </cell>
          <cell r="AD239">
            <v>0</v>
          </cell>
          <cell r="AE239">
            <v>0</v>
          </cell>
          <cell r="AF239">
            <v>0</v>
          </cell>
          <cell r="AG239">
            <v>43794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42008</v>
          </cell>
          <cell r="AM239">
            <v>0</v>
          </cell>
          <cell r="AN239">
            <v>42008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42008</v>
          </cell>
          <cell r="AV239">
            <v>42008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42008</v>
          </cell>
          <cell r="BK239">
            <v>42008</v>
          </cell>
          <cell r="BL239">
            <v>0</v>
          </cell>
          <cell r="BN239">
            <v>0</v>
          </cell>
          <cell r="BO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31</v>
          </cell>
          <cell r="E240">
            <v>325418</v>
          </cell>
          <cell r="F240">
            <v>27683</v>
          </cell>
          <cell r="G240">
            <v>353101</v>
          </cell>
          <cell r="I240">
            <v>47626.06093545063</v>
          </cell>
          <cell r="J240">
            <v>0.53860554805583993</v>
          </cell>
          <cell r="K240">
            <v>27683</v>
          </cell>
          <cell r="L240">
            <v>75309.06093545063</v>
          </cell>
          <cell r="N240">
            <v>277791.9390645494</v>
          </cell>
          <cell r="P240">
            <v>0</v>
          </cell>
          <cell r="Q240">
            <v>47626.06093545063</v>
          </cell>
          <cell r="R240">
            <v>27683</v>
          </cell>
          <cell r="S240">
            <v>75309.06093545063</v>
          </cell>
          <cell r="V240">
            <v>0</v>
          </cell>
          <cell r="W240">
            <v>231</v>
          </cell>
          <cell r="X240">
            <v>31</v>
          </cell>
          <cell r="Y240">
            <v>325418</v>
          </cell>
          <cell r="Z240">
            <v>0</v>
          </cell>
          <cell r="AA240">
            <v>325418</v>
          </cell>
          <cell r="AB240">
            <v>27683</v>
          </cell>
          <cell r="AC240">
            <v>353101</v>
          </cell>
          <cell r="AD240">
            <v>0</v>
          </cell>
          <cell r="AE240">
            <v>0</v>
          </cell>
          <cell r="AF240">
            <v>0</v>
          </cell>
          <cell r="AG240">
            <v>353101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325418</v>
          </cell>
          <cell r="AM240">
            <v>278321</v>
          </cell>
          <cell r="AN240">
            <v>47097</v>
          </cell>
          <cell r="AO240">
            <v>0</v>
          </cell>
          <cell r="AP240">
            <v>1408.5</v>
          </cell>
          <cell r="AQ240">
            <v>22271</v>
          </cell>
          <cell r="AR240">
            <v>17416.25</v>
          </cell>
          <cell r="AS240">
            <v>232</v>
          </cell>
          <cell r="AT240">
            <v>0</v>
          </cell>
          <cell r="AU240">
            <v>88424.75</v>
          </cell>
          <cell r="AV240">
            <v>47626.06093545063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47097</v>
          </cell>
          <cell r="BK240">
            <v>47097</v>
          </cell>
          <cell r="BL240">
            <v>0</v>
          </cell>
          <cell r="BN240">
            <v>0</v>
          </cell>
          <cell r="BO240">
            <v>0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180</v>
          </cell>
          <cell r="E245">
            <v>2163240</v>
          </cell>
          <cell r="F245">
            <v>160740</v>
          </cell>
          <cell r="G245">
            <v>2323980</v>
          </cell>
          <cell r="I245">
            <v>105013.12586245331</v>
          </cell>
          <cell r="J245">
            <v>0.26477696491942848</v>
          </cell>
          <cell r="K245">
            <v>160740</v>
          </cell>
          <cell r="L245">
            <v>265753.12586245331</v>
          </cell>
          <cell r="N245">
            <v>2058226.8741375466</v>
          </cell>
          <cell r="P245">
            <v>0</v>
          </cell>
          <cell r="Q245">
            <v>105013.12586245331</v>
          </cell>
          <cell r="R245">
            <v>160740</v>
          </cell>
          <cell r="S245">
            <v>265753.12586245331</v>
          </cell>
          <cell r="V245">
            <v>0</v>
          </cell>
          <cell r="W245">
            <v>236</v>
          </cell>
          <cell r="X245">
            <v>180</v>
          </cell>
          <cell r="Y245">
            <v>2163240</v>
          </cell>
          <cell r="Z245">
            <v>0</v>
          </cell>
          <cell r="AA245">
            <v>2163240</v>
          </cell>
          <cell r="AB245">
            <v>160740</v>
          </cell>
          <cell r="AC245">
            <v>2323980</v>
          </cell>
          <cell r="AD245">
            <v>0</v>
          </cell>
          <cell r="AE245">
            <v>0</v>
          </cell>
          <cell r="AF245">
            <v>0</v>
          </cell>
          <cell r="AG245">
            <v>2323980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2163240</v>
          </cell>
          <cell r="AM245">
            <v>2113811</v>
          </cell>
          <cell r="AN245">
            <v>49429</v>
          </cell>
          <cell r="AO245">
            <v>18483</v>
          </cell>
          <cell r="AP245">
            <v>98773</v>
          </cell>
          <cell r="AQ245">
            <v>106532</v>
          </cell>
          <cell r="AR245">
            <v>81319</v>
          </cell>
          <cell r="AS245">
            <v>42073.75</v>
          </cell>
          <cell r="AT245">
            <v>0</v>
          </cell>
          <cell r="AU245">
            <v>396609.75</v>
          </cell>
          <cell r="AV245">
            <v>105013.12586245331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49429</v>
          </cell>
          <cell r="BK245">
            <v>49429</v>
          </cell>
          <cell r="BL245">
            <v>0</v>
          </cell>
          <cell r="BN245">
            <v>0</v>
          </cell>
          <cell r="BO245">
            <v>0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13</v>
          </cell>
          <cell r="E247">
            <v>176228</v>
          </cell>
          <cell r="F247">
            <v>11609</v>
          </cell>
          <cell r="G247">
            <v>187837</v>
          </cell>
          <cell r="I247">
            <v>35768.400303642637</v>
          </cell>
          <cell r="J247">
            <v>0.57099254186283488</v>
          </cell>
          <cell r="K247">
            <v>11609</v>
          </cell>
          <cell r="L247">
            <v>47377.400303642637</v>
          </cell>
          <cell r="N247">
            <v>140459.59969635736</v>
          </cell>
          <cell r="P247">
            <v>0</v>
          </cell>
          <cell r="Q247">
            <v>35768.400303642637</v>
          </cell>
          <cell r="R247">
            <v>11609</v>
          </cell>
          <cell r="S247">
            <v>47377.400303642637</v>
          </cell>
          <cell r="V247">
            <v>0</v>
          </cell>
          <cell r="W247">
            <v>238</v>
          </cell>
          <cell r="X247">
            <v>13</v>
          </cell>
          <cell r="Y247">
            <v>176228</v>
          </cell>
          <cell r="Z247">
            <v>0</v>
          </cell>
          <cell r="AA247">
            <v>176228</v>
          </cell>
          <cell r="AB247">
            <v>11609</v>
          </cell>
          <cell r="AC247">
            <v>187837</v>
          </cell>
          <cell r="AD247">
            <v>0</v>
          </cell>
          <cell r="AE247">
            <v>0</v>
          </cell>
          <cell r="AF247">
            <v>0</v>
          </cell>
          <cell r="AG247">
            <v>187837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176228</v>
          </cell>
          <cell r="AM247">
            <v>144980</v>
          </cell>
          <cell r="AN247">
            <v>31248</v>
          </cell>
          <cell r="AO247">
            <v>0</v>
          </cell>
          <cell r="AP247">
            <v>12034.5</v>
          </cell>
          <cell r="AQ247">
            <v>14501.5</v>
          </cell>
          <cell r="AR247">
            <v>0</v>
          </cell>
          <cell r="AS247">
            <v>4858.5</v>
          </cell>
          <cell r="AT247">
            <v>0</v>
          </cell>
          <cell r="AU247">
            <v>62642.5</v>
          </cell>
          <cell r="AV247">
            <v>35768.400303642637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31248</v>
          </cell>
          <cell r="BK247">
            <v>31248</v>
          </cell>
          <cell r="BL247">
            <v>0</v>
          </cell>
          <cell r="BN247">
            <v>0</v>
          </cell>
          <cell r="BO247">
            <v>0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576</v>
          </cell>
          <cell r="E248">
            <v>6825749</v>
          </cell>
          <cell r="F248">
            <v>514368</v>
          </cell>
          <cell r="G248">
            <v>7340117</v>
          </cell>
          <cell r="I248">
            <v>835971.05055381532</v>
          </cell>
          <cell r="J248">
            <v>0.58215081922899281</v>
          </cell>
          <cell r="K248">
            <v>514368</v>
          </cell>
          <cell r="L248">
            <v>1350339.0505538154</v>
          </cell>
          <cell r="N248">
            <v>5989777.9494461846</v>
          </cell>
          <cell r="P248">
            <v>0</v>
          </cell>
          <cell r="Q248">
            <v>835971.05055381532</v>
          </cell>
          <cell r="R248">
            <v>514368</v>
          </cell>
          <cell r="S248">
            <v>1350339.0505538154</v>
          </cell>
          <cell r="V248">
            <v>0</v>
          </cell>
          <cell r="W248">
            <v>239</v>
          </cell>
          <cell r="X248">
            <v>576</v>
          </cell>
          <cell r="Y248">
            <v>6825749</v>
          </cell>
          <cell r="Z248">
            <v>0</v>
          </cell>
          <cell r="AA248">
            <v>6825749</v>
          </cell>
          <cell r="AB248">
            <v>514368</v>
          </cell>
          <cell r="AC248">
            <v>7340117</v>
          </cell>
          <cell r="AD248">
            <v>0</v>
          </cell>
          <cell r="AE248">
            <v>0</v>
          </cell>
          <cell r="AF248">
            <v>0</v>
          </cell>
          <cell r="AG248">
            <v>7340117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6825749</v>
          </cell>
          <cell r="AM248">
            <v>6132590</v>
          </cell>
          <cell r="AN248">
            <v>693159</v>
          </cell>
          <cell r="AO248">
            <v>85673</v>
          </cell>
          <cell r="AP248">
            <v>152119.25</v>
          </cell>
          <cell r="AQ248">
            <v>176312</v>
          </cell>
          <cell r="AR248">
            <v>179150.25</v>
          </cell>
          <cell r="AS248">
            <v>149590.75</v>
          </cell>
          <cell r="AT248">
            <v>0</v>
          </cell>
          <cell r="AU248">
            <v>1436004.25</v>
          </cell>
          <cell r="AV248">
            <v>835971.05055381532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693159</v>
          </cell>
          <cell r="BK248">
            <v>693159</v>
          </cell>
          <cell r="BL248">
            <v>0</v>
          </cell>
          <cell r="BN248">
            <v>0</v>
          </cell>
          <cell r="BO248">
            <v>0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3610.25</v>
          </cell>
          <cell r="J249">
            <v>0.91173685207399457</v>
          </cell>
          <cell r="K249">
            <v>0</v>
          </cell>
          <cell r="L249">
            <v>3610.25</v>
          </cell>
          <cell r="N249">
            <v>-3610.25</v>
          </cell>
          <cell r="P249">
            <v>0</v>
          </cell>
          <cell r="Q249">
            <v>3610.25</v>
          </cell>
          <cell r="R249">
            <v>0</v>
          </cell>
          <cell r="S249">
            <v>3610.25</v>
          </cell>
          <cell r="V249">
            <v>0</v>
          </cell>
          <cell r="W249">
            <v>240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0</v>
          </cell>
          <cell r="AM249">
            <v>14441</v>
          </cell>
          <cell r="AN249">
            <v>0</v>
          </cell>
          <cell r="AO249">
            <v>3610.25</v>
          </cell>
          <cell r="AP249">
            <v>0</v>
          </cell>
          <cell r="AQ249">
            <v>0</v>
          </cell>
          <cell r="AR249">
            <v>0</v>
          </cell>
          <cell r="AS249">
            <v>349.5</v>
          </cell>
          <cell r="AT249">
            <v>0</v>
          </cell>
          <cell r="AU249">
            <v>3959.75</v>
          </cell>
          <cell r="AV249">
            <v>3610.25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N249">
            <v>0</v>
          </cell>
          <cell r="BO249">
            <v>0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149781</v>
          </cell>
          <cell r="F251">
            <v>2679</v>
          </cell>
          <cell r="G251">
            <v>152460</v>
          </cell>
          <cell r="I251">
            <v>47328</v>
          </cell>
          <cell r="J251">
            <v>0.97122922224502362</v>
          </cell>
          <cell r="K251">
            <v>2679</v>
          </cell>
          <cell r="L251">
            <v>50007</v>
          </cell>
          <cell r="N251">
            <v>102453</v>
          </cell>
          <cell r="P251">
            <v>0</v>
          </cell>
          <cell r="Q251">
            <v>47328</v>
          </cell>
          <cell r="R251">
            <v>2679</v>
          </cell>
          <cell r="S251">
            <v>50007</v>
          </cell>
          <cell r="V251">
            <v>0</v>
          </cell>
          <cell r="W251">
            <v>242</v>
          </cell>
          <cell r="X251">
            <v>3</v>
          </cell>
          <cell r="Y251">
            <v>149781</v>
          </cell>
          <cell r="Z251">
            <v>0</v>
          </cell>
          <cell r="AA251">
            <v>149781</v>
          </cell>
          <cell r="AB251">
            <v>2679</v>
          </cell>
          <cell r="AC251">
            <v>152460</v>
          </cell>
          <cell r="AD251">
            <v>0</v>
          </cell>
          <cell r="AE251">
            <v>0</v>
          </cell>
          <cell r="AF251">
            <v>0</v>
          </cell>
          <cell r="AG251">
            <v>152460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149781</v>
          </cell>
          <cell r="AM251">
            <v>104331</v>
          </cell>
          <cell r="AN251">
            <v>45450</v>
          </cell>
          <cell r="AO251">
            <v>1878</v>
          </cell>
          <cell r="AP251">
            <v>0</v>
          </cell>
          <cell r="AQ251">
            <v>0</v>
          </cell>
          <cell r="AR251">
            <v>0</v>
          </cell>
          <cell r="AS251">
            <v>1402</v>
          </cell>
          <cell r="AT251">
            <v>0</v>
          </cell>
          <cell r="AU251">
            <v>48730</v>
          </cell>
          <cell r="AV251">
            <v>47328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45450</v>
          </cell>
          <cell r="BK251">
            <v>45450</v>
          </cell>
          <cell r="BL251">
            <v>0</v>
          </cell>
          <cell r="BN251">
            <v>0</v>
          </cell>
          <cell r="BO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29</v>
          </cell>
          <cell r="E252">
            <v>361497</v>
          </cell>
          <cell r="F252">
            <v>25897</v>
          </cell>
          <cell r="G252">
            <v>387394</v>
          </cell>
          <cell r="I252">
            <v>4938.1837792940169</v>
          </cell>
          <cell r="J252">
            <v>0.10035123207734392</v>
          </cell>
          <cell r="K252">
            <v>25897</v>
          </cell>
          <cell r="L252">
            <v>30835.183779294017</v>
          </cell>
          <cell r="N252">
            <v>356558.81622070598</v>
          </cell>
          <cell r="P252">
            <v>0</v>
          </cell>
          <cell r="Q252">
            <v>4938.1837792940169</v>
          </cell>
          <cell r="R252">
            <v>25897</v>
          </cell>
          <cell r="S252">
            <v>30835.183779294017</v>
          </cell>
          <cell r="V252">
            <v>0</v>
          </cell>
          <cell r="W252">
            <v>243</v>
          </cell>
          <cell r="X252">
            <v>29</v>
          </cell>
          <cell r="Y252">
            <v>361497</v>
          </cell>
          <cell r="Z252">
            <v>0</v>
          </cell>
          <cell r="AA252">
            <v>361497</v>
          </cell>
          <cell r="AB252">
            <v>25897</v>
          </cell>
          <cell r="AC252">
            <v>387394</v>
          </cell>
          <cell r="AD252">
            <v>0</v>
          </cell>
          <cell r="AE252">
            <v>0</v>
          </cell>
          <cell r="AF252">
            <v>0</v>
          </cell>
          <cell r="AG252">
            <v>387394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361497</v>
          </cell>
          <cell r="AM252">
            <v>382828</v>
          </cell>
          <cell r="AN252">
            <v>0</v>
          </cell>
          <cell r="AO252">
            <v>0</v>
          </cell>
          <cell r="AP252">
            <v>13146.75</v>
          </cell>
          <cell r="AQ252">
            <v>33085.5</v>
          </cell>
          <cell r="AR252">
            <v>0</v>
          </cell>
          <cell r="AS252">
            <v>2976.75</v>
          </cell>
          <cell r="AT252">
            <v>0</v>
          </cell>
          <cell r="AU252">
            <v>49209</v>
          </cell>
          <cell r="AV252">
            <v>4938.1837792940169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O252">
            <v>0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232</v>
          </cell>
          <cell r="E253">
            <v>3069172</v>
          </cell>
          <cell r="F253">
            <v>207176</v>
          </cell>
          <cell r="G253">
            <v>3276348</v>
          </cell>
          <cell r="I253">
            <v>212551.04389647246</v>
          </cell>
          <cell r="J253">
            <v>0.60116539786594392</v>
          </cell>
          <cell r="K253">
            <v>207176</v>
          </cell>
          <cell r="L253">
            <v>419727.04389647243</v>
          </cell>
          <cell r="N253">
            <v>2856620.9561035275</v>
          </cell>
          <cell r="P253">
            <v>0</v>
          </cell>
          <cell r="Q253">
            <v>212551.04389647246</v>
          </cell>
          <cell r="R253">
            <v>207176</v>
          </cell>
          <cell r="S253">
            <v>419727.04389647243</v>
          </cell>
          <cell r="V253">
            <v>0</v>
          </cell>
          <cell r="W253">
            <v>244</v>
          </cell>
          <cell r="X253">
            <v>232</v>
          </cell>
          <cell r="Y253">
            <v>3069172</v>
          </cell>
          <cell r="Z253">
            <v>0</v>
          </cell>
          <cell r="AA253">
            <v>3069172</v>
          </cell>
          <cell r="AB253">
            <v>207176</v>
          </cell>
          <cell r="AC253">
            <v>3276348</v>
          </cell>
          <cell r="AD253">
            <v>0</v>
          </cell>
          <cell r="AE253">
            <v>0</v>
          </cell>
          <cell r="AF253">
            <v>0</v>
          </cell>
          <cell r="AG253">
            <v>3276348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3069172</v>
          </cell>
          <cell r="AM253">
            <v>2871431</v>
          </cell>
          <cell r="AN253">
            <v>197741</v>
          </cell>
          <cell r="AO253">
            <v>0</v>
          </cell>
          <cell r="AP253">
            <v>39428.25</v>
          </cell>
          <cell r="AQ253">
            <v>68182</v>
          </cell>
          <cell r="AR253">
            <v>0</v>
          </cell>
          <cell r="AS253">
            <v>48213.75</v>
          </cell>
          <cell r="AT253">
            <v>0</v>
          </cell>
          <cell r="AU253">
            <v>353565</v>
          </cell>
          <cell r="AV253">
            <v>212551.04389647246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197741</v>
          </cell>
          <cell r="BK253">
            <v>197741</v>
          </cell>
          <cell r="BL253">
            <v>0</v>
          </cell>
          <cell r="BN253">
            <v>0</v>
          </cell>
          <cell r="BO253">
            <v>0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12175</v>
          </cell>
          <cell r="F255">
            <v>893</v>
          </cell>
          <cell r="G255">
            <v>13068</v>
          </cell>
          <cell r="I255">
            <v>1763</v>
          </cell>
          <cell r="J255">
            <v>0.41683414115143635</v>
          </cell>
          <cell r="K255">
            <v>893</v>
          </cell>
          <cell r="L255">
            <v>2656</v>
          </cell>
          <cell r="N255">
            <v>10412</v>
          </cell>
          <cell r="P255">
            <v>0</v>
          </cell>
          <cell r="Q255">
            <v>1763</v>
          </cell>
          <cell r="R255">
            <v>893</v>
          </cell>
          <cell r="S255">
            <v>2656</v>
          </cell>
          <cell r="V255">
            <v>0</v>
          </cell>
          <cell r="W255">
            <v>246</v>
          </cell>
          <cell r="X255">
            <v>1</v>
          </cell>
          <cell r="Y255">
            <v>12175</v>
          </cell>
          <cell r="Z255">
            <v>0</v>
          </cell>
          <cell r="AA255">
            <v>12175</v>
          </cell>
          <cell r="AB255">
            <v>893</v>
          </cell>
          <cell r="AC255">
            <v>13068</v>
          </cell>
          <cell r="AD255">
            <v>0</v>
          </cell>
          <cell r="AE255">
            <v>0</v>
          </cell>
          <cell r="AF255">
            <v>0</v>
          </cell>
          <cell r="AG255">
            <v>13068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12175</v>
          </cell>
          <cell r="AM255">
            <v>10412</v>
          </cell>
          <cell r="AN255">
            <v>1763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2466.5</v>
          </cell>
          <cell r="AT255">
            <v>0</v>
          </cell>
          <cell r="AU255">
            <v>4229.5</v>
          </cell>
          <cell r="AV255">
            <v>1763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1763</v>
          </cell>
          <cell r="BK255">
            <v>1763</v>
          </cell>
          <cell r="BL255">
            <v>0</v>
          </cell>
          <cell r="BN255">
            <v>0</v>
          </cell>
          <cell r="BO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258</v>
          </cell>
          <cell r="E257">
            <v>3156206</v>
          </cell>
          <cell r="F257">
            <v>230394</v>
          </cell>
          <cell r="G257">
            <v>3386600</v>
          </cell>
          <cell r="I257">
            <v>1223881.9879504666</v>
          </cell>
          <cell r="J257">
            <v>0.92420346817417975</v>
          </cell>
          <cell r="K257">
            <v>230394</v>
          </cell>
          <cell r="L257">
            <v>1454275.9879504666</v>
          </cell>
          <cell r="N257">
            <v>1932324.0120495334</v>
          </cell>
          <cell r="P257">
            <v>0</v>
          </cell>
          <cell r="Q257">
            <v>1223881.9879504666</v>
          </cell>
          <cell r="R257">
            <v>230394</v>
          </cell>
          <cell r="S257">
            <v>1454275.9879504666</v>
          </cell>
          <cell r="V257">
            <v>0</v>
          </cell>
          <cell r="W257">
            <v>248</v>
          </cell>
          <cell r="X257">
            <v>258</v>
          </cell>
          <cell r="Y257">
            <v>3156206</v>
          </cell>
          <cell r="Z257">
            <v>0</v>
          </cell>
          <cell r="AA257">
            <v>3156206</v>
          </cell>
          <cell r="AB257">
            <v>230394</v>
          </cell>
          <cell r="AC257">
            <v>3386600</v>
          </cell>
          <cell r="AD257">
            <v>0</v>
          </cell>
          <cell r="AE257">
            <v>0</v>
          </cell>
          <cell r="AF257">
            <v>0</v>
          </cell>
          <cell r="AG257">
            <v>3386600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3156206</v>
          </cell>
          <cell r="AM257">
            <v>2038252</v>
          </cell>
          <cell r="AN257">
            <v>1117954</v>
          </cell>
          <cell r="AO257">
            <v>66355</v>
          </cell>
          <cell r="AP257">
            <v>105353.75</v>
          </cell>
          <cell r="AQ257">
            <v>0</v>
          </cell>
          <cell r="AR257">
            <v>0</v>
          </cell>
          <cell r="AS257">
            <v>34593.25</v>
          </cell>
          <cell r="AT257">
            <v>0</v>
          </cell>
          <cell r="AU257">
            <v>1324256</v>
          </cell>
          <cell r="AV257">
            <v>1223881.9879504666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1117954</v>
          </cell>
          <cell r="BK257">
            <v>1117954</v>
          </cell>
          <cell r="BL257">
            <v>0</v>
          </cell>
          <cell r="BN257">
            <v>0</v>
          </cell>
          <cell r="BO257">
            <v>0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5159.25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96</v>
          </cell>
          <cell r="E260">
            <v>1051060</v>
          </cell>
          <cell r="F260">
            <v>85728</v>
          </cell>
          <cell r="G260">
            <v>1136788</v>
          </cell>
          <cell r="I260">
            <v>194668.53844371738</v>
          </cell>
          <cell r="J260">
            <v>0.88081824110455975</v>
          </cell>
          <cell r="K260">
            <v>85728</v>
          </cell>
          <cell r="L260">
            <v>280396.53844371741</v>
          </cell>
          <cell r="N260">
            <v>856391.46155628259</v>
          </cell>
          <cell r="P260">
            <v>0</v>
          </cell>
          <cell r="Q260">
            <v>194668.53844371738</v>
          </cell>
          <cell r="R260">
            <v>85728</v>
          </cell>
          <cell r="S260">
            <v>280396.53844371741</v>
          </cell>
          <cell r="V260">
            <v>0</v>
          </cell>
          <cell r="W260">
            <v>251</v>
          </cell>
          <cell r="X260">
            <v>96</v>
          </cell>
          <cell r="Y260">
            <v>1051060</v>
          </cell>
          <cell r="Z260">
            <v>0</v>
          </cell>
          <cell r="AA260">
            <v>1051060</v>
          </cell>
          <cell r="AB260">
            <v>85728</v>
          </cell>
          <cell r="AC260">
            <v>1136788</v>
          </cell>
          <cell r="AD260">
            <v>0</v>
          </cell>
          <cell r="AE260">
            <v>0</v>
          </cell>
          <cell r="AF260">
            <v>0</v>
          </cell>
          <cell r="AG260">
            <v>1136788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1051060</v>
          </cell>
          <cell r="AM260">
            <v>873409</v>
          </cell>
          <cell r="AN260">
            <v>177651</v>
          </cell>
          <cell r="AO260">
            <v>10274.5</v>
          </cell>
          <cell r="AP260">
            <v>17951.75</v>
          </cell>
          <cell r="AQ260">
            <v>0</v>
          </cell>
          <cell r="AR260">
            <v>11590.25</v>
          </cell>
          <cell r="AS260">
            <v>3541.25</v>
          </cell>
          <cell r="AT260">
            <v>0</v>
          </cell>
          <cell r="AU260">
            <v>221008.75</v>
          </cell>
          <cell r="AV260">
            <v>194668.53844371738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177651</v>
          </cell>
          <cell r="BK260">
            <v>177651</v>
          </cell>
          <cell r="BL260">
            <v>0</v>
          </cell>
          <cell r="BN260">
            <v>0</v>
          </cell>
          <cell r="BO260">
            <v>0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3598</v>
          </cell>
          <cell r="AS261">
            <v>1299.75</v>
          </cell>
          <cell r="AT261">
            <v>0</v>
          </cell>
          <cell r="AU261">
            <v>4897.75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84342</v>
          </cell>
          <cell r="F262">
            <v>2679</v>
          </cell>
          <cell r="G262">
            <v>87021</v>
          </cell>
          <cell r="I262">
            <v>48344</v>
          </cell>
          <cell r="J262">
            <v>0.88543746222458286</v>
          </cell>
          <cell r="K262">
            <v>2679</v>
          </cell>
          <cell r="L262">
            <v>51023</v>
          </cell>
          <cell r="N262">
            <v>35998</v>
          </cell>
          <cell r="P262">
            <v>0</v>
          </cell>
          <cell r="Q262">
            <v>48344</v>
          </cell>
          <cell r="R262">
            <v>2679</v>
          </cell>
          <cell r="S262">
            <v>51023</v>
          </cell>
          <cell r="V262">
            <v>0</v>
          </cell>
          <cell r="W262">
            <v>253</v>
          </cell>
          <cell r="X262">
            <v>3</v>
          </cell>
          <cell r="Y262">
            <v>84342</v>
          </cell>
          <cell r="Z262">
            <v>0</v>
          </cell>
          <cell r="AA262">
            <v>84342</v>
          </cell>
          <cell r="AB262">
            <v>2679</v>
          </cell>
          <cell r="AC262">
            <v>87021</v>
          </cell>
          <cell r="AD262">
            <v>0</v>
          </cell>
          <cell r="AE262">
            <v>0</v>
          </cell>
          <cell r="AF262">
            <v>0</v>
          </cell>
          <cell r="AG262">
            <v>87021</v>
          </cell>
          <cell r="AI262">
            <v>253</v>
          </cell>
          <cell r="AJ262">
            <v>253</v>
          </cell>
          <cell r="AK262" t="str">
            <v>ROWE</v>
          </cell>
          <cell r="AL262">
            <v>84342</v>
          </cell>
          <cell r="AM262">
            <v>41160</v>
          </cell>
          <cell r="AN262">
            <v>43182</v>
          </cell>
          <cell r="AO262">
            <v>5162</v>
          </cell>
          <cell r="AP262">
            <v>0</v>
          </cell>
          <cell r="AQ262">
            <v>6255</v>
          </cell>
          <cell r="AR262">
            <v>0</v>
          </cell>
          <cell r="AS262">
            <v>0</v>
          </cell>
          <cell r="AT262">
            <v>0</v>
          </cell>
          <cell r="AU262">
            <v>54599</v>
          </cell>
          <cell r="AV262">
            <v>48344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43182</v>
          </cell>
          <cell r="BK262">
            <v>43182</v>
          </cell>
          <cell r="BL262">
            <v>0</v>
          </cell>
          <cell r="BN262">
            <v>0</v>
          </cell>
          <cell r="BO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447</v>
          </cell>
          <cell r="E267">
            <v>6068800</v>
          </cell>
          <cell r="F267">
            <v>399171</v>
          </cell>
          <cell r="G267">
            <v>6467971</v>
          </cell>
          <cell r="I267">
            <v>1112965.2870716124</v>
          </cell>
          <cell r="J267">
            <v>0.74391152395103022</v>
          </cell>
          <cell r="K267">
            <v>399171</v>
          </cell>
          <cell r="L267">
            <v>1512136.2870716124</v>
          </cell>
          <cell r="N267">
            <v>4955834.7129283873</v>
          </cell>
          <cell r="P267">
            <v>0</v>
          </cell>
          <cell r="Q267">
            <v>1112965.2870716124</v>
          </cell>
          <cell r="R267">
            <v>399171</v>
          </cell>
          <cell r="S267">
            <v>1512136.2870716124</v>
          </cell>
          <cell r="V267">
            <v>0</v>
          </cell>
          <cell r="W267">
            <v>258</v>
          </cell>
          <cell r="X267">
            <v>447</v>
          </cell>
          <cell r="Y267">
            <v>6068800</v>
          </cell>
          <cell r="Z267">
            <v>0</v>
          </cell>
          <cell r="AA267">
            <v>6068800</v>
          </cell>
          <cell r="AB267">
            <v>399171</v>
          </cell>
          <cell r="AC267">
            <v>6467971</v>
          </cell>
          <cell r="AD267">
            <v>0</v>
          </cell>
          <cell r="AE267">
            <v>0</v>
          </cell>
          <cell r="AF267">
            <v>0</v>
          </cell>
          <cell r="AG267">
            <v>6467971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6068800</v>
          </cell>
          <cell r="AM267">
            <v>5258966</v>
          </cell>
          <cell r="AN267">
            <v>809834</v>
          </cell>
          <cell r="AO267">
            <v>271724.75</v>
          </cell>
          <cell r="AP267">
            <v>83612.5</v>
          </cell>
          <cell r="AQ267">
            <v>168256</v>
          </cell>
          <cell r="AR267">
            <v>150784.5</v>
          </cell>
          <cell r="AS267">
            <v>11887.25</v>
          </cell>
          <cell r="AT267">
            <v>0</v>
          </cell>
          <cell r="AU267">
            <v>1496099</v>
          </cell>
          <cell r="AV267">
            <v>1112965.2870716124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809834</v>
          </cell>
          <cell r="BK267">
            <v>809834</v>
          </cell>
          <cell r="BL267">
            <v>0</v>
          </cell>
          <cell r="BN267">
            <v>0</v>
          </cell>
          <cell r="BO267">
            <v>0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</v>
          </cell>
          <cell r="E270">
            <v>2847930</v>
          </cell>
          <cell r="F270">
            <v>177707</v>
          </cell>
          <cell r="G270">
            <v>3025637</v>
          </cell>
          <cell r="I270">
            <v>163456.84407252594</v>
          </cell>
          <cell r="J270">
            <v>0.26602485518979163</v>
          </cell>
          <cell r="K270">
            <v>177707</v>
          </cell>
          <cell r="L270">
            <v>341163.84407252597</v>
          </cell>
          <cell r="N270">
            <v>2684473.1559274741</v>
          </cell>
          <cell r="P270">
            <v>0</v>
          </cell>
          <cell r="Q270">
            <v>163456.84407252594</v>
          </cell>
          <cell r="R270">
            <v>177707</v>
          </cell>
          <cell r="S270">
            <v>341163.84407252597</v>
          </cell>
          <cell r="V270">
            <v>0</v>
          </cell>
          <cell r="W270">
            <v>261</v>
          </cell>
          <cell r="X270">
            <v>199</v>
          </cell>
          <cell r="Y270">
            <v>2847930</v>
          </cell>
          <cell r="Z270">
            <v>0</v>
          </cell>
          <cell r="AA270">
            <v>2847930</v>
          </cell>
          <cell r="AB270">
            <v>177707</v>
          </cell>
          <cell r="AC270">
            <v>3025637</v>
          </cell>
          <cell r="AD270">
            <v>0</v>
          </cell>
          <cell r="AE270">
            <v>0</v>
          </cell>
          <cell r="AF270">
            <v>0</v>
          </cell>
          <cell r="AG270">
            <v>3025637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2847930</v>
          </cell>
          <cell r="AM270">
            <v>2759466</v>
          </cell>
          <cell r="AN270">
            <v>88464</v>
          </cell>
          <cell r="AO270">
            <v>48284</v>
          </cell>
          <cell r="AP270">
            <v>71106</v>
          </cell>
          <cell r="AQ270">
            <v>124550.25</v>
          </cell>
          <cell r="AR270">
            <v>99697.25</v>
          </cell>
          <cell r="AS270">
            <v>182340.5</v>
          </cell>
          <cell r="AT270">
            <v>0</v>
          </cell>
          <cell r="AU270">
            <v>614442</v>
          </cell>
          <cell r="AV270">
            <v>163456.84407252594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88464</v>
          </cell>
          <cell r="BK270">
            <v>88464</v>
          </cell>
          <cell r="BL270">
            <v>0</v>
          </cell>
          <cell r="BN270">
            <v>0</v>
          </cell>
          <cell r="BO270">
            <v>0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167</v>
          </cell>
          <cell r="E271">
            <v>2137768</v>
          </cell>
          <cell r="F271">
            <v>149131</v>
          </cell>
          <cell r="G271">
            <v>2286899</v>
          </cell>
          <cell r="I271">
            <v>538539.63203512446</v>
          </cell>
          <cell r="J271">
            <v>0.75402907808719555</v>
          </cell>
          <cell r="K271">
            <v>149131</v>
          </cell>
          <cell r="L271">
            <v>687670.63203512446</v>
          </cell>
          <cell r="N271">
            <v>1599228.3679648754</v>
          </cell>
          <cell r="P271">
            <v>0</v>
          </cell>
          <cell r="Q271">
            <v>538539.63203512446</v>
          </cell>
          <cell r="R271">
            <v>149131</v>
          </cell>
          <cell r="S271">
            <v>687670.63203512446</v>
          </cell>
          <cell r="V271">
            <v>0</v>
          </cell>
          <cell r="W271">
            <v>262</v>
          </cell>
          <cell r="X271">
            <v>167</v>
          </cell>
          <cell r="Y271">
            <v>2137768</v>
          </cell>
          <cell r="Z271">
            <v>0</v>
          </cell>
          <cell r="AA271">
            <v>2137768</v>
          </cell>
          <cell r="AB271">
            <v>149131</v>
          </cell>
          <cell r="AC271">
            <v>2286899</v>
          </cell>
          <cell r="AD271">
            <v>0</v>
          </cell>
          <cell r="AE271">
            <v>0</v>
          </cell>
          <cell r="AF271">
            <v>0</v>
          </cell>
          <cell r="AG271">
            <v>2286899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2137768</v>
          </cell>
          <cell r="AM271">
            <v>1604457</v>
          </cell>
          <cell r="AN271">
            <v>533311</v>
          </cell>
          <cell r="AO271">
            <v>0</v>
          </cell>
          <cell r="AP271">
            <v>13920</v>
          </cell>
          <cell r="AQ271">
            <v>102597.25</v>
          </cell>
          <cell r="AR271">
            <v>18069.25</v>
          </cell>
          <cell r="AS271">
            <v>46318.5</v>
          </cell>
          <cell r="AT271">
            <v>0</v>
          </cell>
          <cell r="AU271">
            <v>714216</v>
          </cell>
          <cell r="AV271">
            <v>538539.63203512446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533311</v>
          </cell>
          <cell r="BK271">
            <v>533311</v>
          </cell>
          <cell r="BL271">
            <v>0</v>
          </cell>
          <cell r="BN271">
            <v>0</v>
          </cell>
          <cell r="BO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4</v>
          </cell>
          <cell r="E272">
            <v>70240</v>
          </cell>
          <cell r="F272">
            <v>3572</v>
          </cell>
          <cell r="G272">
            <v>73812</v>
          </cell>
          <cell r="I272">
            <v>21073.75</v>
          </cell>
          <cell r="J272">
            <v>0.69818196877458893</v>
          </cell>
          <cell r="K272">
            <v>3572</v>
          </cell>
          <cell r="L272">
            <v>24645.75</v>
          </cell>
          <cell r="N272">
            <v>49166.25</v>
          </cell>
          <cell r="P272">
            <v>0</v>
          </cell>
          <cell r="Q272">
            <v>21073.75</v>
          </cell>
          <cell r="R272">
            <v>3572</v>
          </cell>
          <cell r="S272">
            <v>24645.75</v>
          </cell>
          <cell r="V272">
            <v>0</v>
          </cell>
          <cell r="W272">
            <v>263</v>
          </cell>
          <cell r="X272">
            <v>4</v>
          </cell>
          <cell r="Y272">
            <v>70240</v>
          </cell>
          <cell r="Z272">
            <v>0</v>
          </cell>
          <cell r="AA272">
            <v>70240</v>
          </cell>
          <cell r="AB272">
            <v>3572</v>
          </cell>
          <cell r="AC272">
            <v>73812</v>
          </cell>
          <cell r="AD272">
            <v>0</v>
          </cell>
          <cell r="AE272">
            <v>0</v>
          </cell>
          <cell r="AF272">
            <v>0</v>
          </cell>
          <cell r="AG272">
            <v>73812</v>
          </cell>
          <cell r="AI272">
            <v>263</v>
          </cell>
          <cell r="AJ272">
            <v>263</v>
          </cell>
          <cell r="AK272" t="str">
            <v>SAVOY</v>
          </cell>
          <cell r="AL272">
            <v>70240</v>
          </cell>
          <cell r="AM272">
            <v>56109</v>
          </cell>
          <cell r="AN272">
            <v>14131</v>
          </cell>
          <cell r="AO272">
            <v>6942.75</v>
          </cell>
          <cell r="AP272">
            <v>0</v>
          </cell>
          <cell r="AQ272">
            <v>4792.75</v>
          </cell>
          <cell r="AR272">
            <v>0</v>
          </cell>
          <cell r="AS272">
            <v>4317.25</v>
          </cell>
          <cell r="AT272">
            <v>0</v>
          </cell>
          <cell r="AU272">
            <v>30183.75</v>
          </cell>
          <cell r="AV272">
            <v>21073.75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14131</v>
          </cell>
          <cell r="BK272">
            <v>14131</v>
          </cell>
          <cell r="BL272">
            <v>0</v>
          </cell>
          <cell r="BN272">
            <v>0</v>
          </cell>
          <cell r="BO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26</v>
          </cell>
          <cell r="E273">
            <v>337558</v>
          </cell>
          <cell r="F273">
            <v>23218</v>
          </cell>
          <cell r="G273">
            <v>360776</v>
          </cell>
          <cell r="I273">
            <v>135758.09654587429</v>
          </cell>
          <cell r="J273">
            <v>0.96017099251269922</v>
          </cell>
          <cell r="K273">
            <v>23218</v>
          </cell>
          <cell r="L273">
            <v>158976.09654587429</v>
          </cell>
          <cell r="N273">
            <v>201799.90345412571</v>
          </cell>
          <cell r="P273">
            <v>0</v>
          </cell>
          <cell r="Q273">
            <v>135758.09654587429</v>
          </cell>
          <cell r="R273">
            <v>23218</v>
          </cell>
          <cell r="S273">
            <v>158976.09654587429</v>
          </cell>
          <cell r="V273">
            <v>0</v>
          </cell>
          <cell r="W273">
            <v>264</v>
          </cell>
          <cell r="X273">
            <v>26</v>
          </cell>
          <cell r="Y273">
            <v>337558</v>
          </cell>
          <cell r="Z273">
            <v>0</v>
          </cell>
          <cell r="AA273">
            <v>337558</v>
          </cell>
          <cell r="AB273">
            <v>23218</v>
          </cell>
          <cell r="AC273">
            <v>360776</v>
          </cell>
          <cell r="AD273">
            <v>0</v>
          </cell>
          <cell r="AE273">
            <v>0</v>
          </cell>
          <cell r="AF273">
            <v>0</v>
          </cell>
          <cell r="AG273">
            <v>360776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337558</v>
          </cell>
          <cell r="AM273">
            <v>216720</v>
          </cell>
          <cell r="AN273">
            <v>120838</v>
          </cell>
          <cell r="AO273">
            <v>14293.75</v>
          </cell>
          <cell r="AP273">
            <v>1667.5</v>
          </cell>
          <cell r="AQ273">
            <v>4590.25</v>
          </cell>
          <cell r="AR273">
            <v>0</v>
          </cell>
          <cell r="AS273">
            <v>0</v>
          </cell>
          <cell r="AT273">
            <v>0</v>
          </cell>
          <cell r="AU273">
            <v>141389.5</v>
          </cell>
          <cell r="AV273">
            <v>135758.09654587429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120838</v>
          </cell>
          <cell r="BK273">
            <v>120838</v>
          </cell>
          <cell r="BL273">
            <v>0</v>
          </cell>
          <cell r="BN273">
            <v>0</v>
          </cell>
          <cell r="BO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3323.5</v>
          </cell>
          <cell r="J274">
            <v>1</v>
          </cell>
          <cell r="K274">
            <v>0</v>
          </cell>
          <cell r="L274">
            <v>3323.5</v>
          </cell>
          <cell r="N274">
            <v>-3323.5</v>
          </cell>
          <cell r="P274">
            <v>0</v>
          </cell>
          <cell r="Q274">
            <v>3323.5</v>
          </cell>
          <cell r="R274">
            <v>0</v>
          </cell>
          <cell r="S274">
            <v>3323.5</v>
          </cell>
          <cell r="V274">
            <v>0</v>
          </cell>
          <cell r="W274">
            <v>265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0</v>
          </cell>
          <cell r="AM274">
            <v>13294</v>
          </cell>
          <cell r="AN274">
            <v>0</v>
          </cell>
          <cell r="AO274">
            <v>3323.5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3323.5</v>
          </cell>
          <cell r="AV274">
            <v>3323.5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N274">
            <v>0</v>
          </cell>
          <cell r="BO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12</v>
          </cell>
          <cell r="E275">
            <v>149232</v>
          </cell>
          <cell r="F275">
            <v>10716</v>
          </cell>
          <cell r="G275">
            <v>159948</v>
          </cell>
          <cell r="I275">
            <v>36249.212960454955</v>
          </cell>
          <cell r="J275">
            <v>0.81238011161683865</v>
          </cell>
          <cell r="K275">
            <v>10716</v>
          </cell>
          <cell r="L275">
            <v>46965.212960454955</v>
          </cell>
          <cell r="N275">
            <v>112982.78703954504</v>
          </cell>
          <cell r="P275">
            <v>0</v>
          </cell>
          <cell r="Q275">
            <v>36249.212960454955</v>
          </cell>
          <cell r="R275">
            <v>10716</v>
          </cell>
          <cell r="S275">
            <v>46965.212960454955</v>
          </cell>
          <cell r="V275">
            <v>0</v>
          </cell>
          <cell r="W275">
            <v>266</v>
          </cell>
          <cell r="X275">
            <v>12</v>
          </cell>
          <cell r="Y275">
            <v>149232</v>
          </cell>
          <cell r="Z275">
            <v>0</v>
          </cell>
          <cell r="AA275">
            <v>149232</v>
          </cell>
          <cell r="AB275">
            <v>10716</v>
          </cell>
          <cell r="AC275">
            <v>159948</v>
          </cell>
          <cell r="AD275">
            <v>0</v>
          </cell>
          <cell r="AE275">
            <v>0</v>
          </cell>
          <cell r="AF275">
            <v>0</v>
          </cell>
          <cell r="AG275">
            <v>159948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149232</v>
          </cell>
          <cell r="AM275">
            <v>113320</v>
          </cell>
          <cell r="AN275">
            <v>35912</v>
          </cell>
          <cell r="AO275">
            <v>0</v>
          </cell>
          <cell r="AP275">
            <v>897.75</v>
          </cell>
          <cell r="AQ275">
            <v>1788.75</v>
          </cell>
          <cell r="AR275">
            <v>6022.5</v>
          </cell>
          <cell r="AS275">
            <v>0</v>
          </cell>
          <cell r="AT275">
            <v>0</v>
          </cell>
          <cell r="AU275">
            <v>44621</v>
          </cell>
          <cell r="AV275">
            <v>36249.212960454955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35912</v>
          </cell>
          <cell r="BK275">
            <v>35912</v>
          </cell>
          <cell r="BL275">
            <v>0</v>
          </cell>
          <cell r="BN275">
            <v>0</v>
          </cell>
          <cell r="BO275">
            <v>0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56</v>
          </cell>
          <cell r="E280">
            <v>677076</v>
          </cell>
          <cell r="F280">
            <v>50008</v>
          </cell>
          <cell r="G280">
            <v>727084</v>
          </cell>
          <cell r="I280">
            <v>7941.7361435802304</v>
          </cell>
          <cell r="J280">
            <v>0.37562011746583884</v>
          </cell>
          <cell r="K280">
            <v>50008</v>
          </cell>
          <cell r="L280">
            <v>57949.73614358023</v>
          </cell>
          <cell r="N280">
            <v>669134.26385641983</v>
          </cell>
          <cell r="P280">
            <v>0</v>
          </cell>
          <cell r="Q280">
            <v>7941.7361435802304</v>
          </cell>
          <cell r="R280">
            <v>50008</v>
          </cell>
          <cell r="S280">
            <v>57949.73614358023</v>
          </cell>
          <cell r="V280">
            <v>0</v>
          </cell>
          <cell r="W280">
            <v>271</v>
          </cell>
          <cell r="X280">
            <v>56</v>
          </cell>
          <cell r="Y280">
            <v>677076</v>
          </cell>
          <cell r="Z280">
            <v>0</v>
          </cell>
          <cell r="AA280">
            <v>677076</v>
          </cell>
          <cell r="AB280">
            <v>50008</v>
          </cell>
          <cell r="AC280">
            <v>727084</v>
          </cell>
          <cell r="AD280">
            <v>0</v>
          </cell>
          <cell r="AE280">
            <v>0</v>
          </cell>
          <cell r="AF280">
            <v>0</v>
          </cell>
          <cell r="AG280">
            <v>727084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677076</v>
          </cell>
          <cell r="AM280">
            <v>857957</v>
          </cell>
          <cell r="AN280">
            <v>0</v>
          </cell>
          <cell r="AO280">
            <v>0</v>
          </cell>
          <cell r="AP280">
            <v>21143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21143</v>
          </cell>
          <cell r="AV280">
            <v>7941.7361435802304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2</v>
          </cell>
          <cell r="E281">
            <v>32048</v>
          </cell>
          <cell r="F281">
            <v>1786</v>
          </cell>
          <cell r="G281">
            <v>33834</v>
          </cell>
          <cell r="I281">
            <v>32048</v>
          </cell>
          <cell r="J281">
            <v>1</v>
          </cell>
          <cell r="K281">
            <v>1786</v>
          </cell>
          <cell r="L281">
            <v>33834</v>
          </cell>
          <cell r="N281">
            <v>0</v>
          </cell>
          <cell r="P281">
            <v>0</v>
          </cell>
          <cell r="Q281">
            <v>32048</v>
          </cell>
          <cell r="R281">
            <v>1786</v>
          </cell>
          <cell r="S281">
            <v>33834</v>
          </cell>
          <cell r="V281">
            <v>0</v>
          </cell>
          <cell r="W281">
            <v>272</v>
          </cell>
          <cell r="X281">
            <v>2</v>
          </cell>
          <cell r="Y281">
            <v>32048</v>
          </cell>
          <cell r="Z281">
            <v>0</v>
          </cell>
          <cell r="AA281">
            <v>32048</v>
          </cell>
          <cell r="AB281">
            <v>1786</v>
          </cell>
          <cell r="AC281">
            <v>33834</v>
          </cell>
          <cell r="AD281">
            <v>0</v>
          </cell>
          <cell r="AE281">
            <v>0</v>
          </cell>
          <cell r="AF281">
            <v>0</v>
          </cell>
          <cell r="AG281">
            <v>33834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32048</v>
          </cell>
          <cell r="AM281">
            <v>0</v>
          </cell>
          <cell r="AN281">
            <v>32048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32048</v>
          </cell>
          <cell r="AV281">
            <v>32048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32048</v>
          </cell>
          <cell r="BK281">
            <v>32048</v>
          </cell>
          <cell r="BL281">
            <v>0</v>
          </cell>
          <cell r="BN281">
            <v>0</v>
          </cell>
          <cell r="BO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5</v>
          </cell>
          <cell r="E282">
            <v>67895</v>
          </cell>
          <cell r="F282">
            <v>4465</v>
          </cell>
          <cell r="G282">
            <v>72360</v>
          </cell>
          <cell r="I282">
            <v>55391.868524405465</v>
          </cell>
          <cell r="J282">
            <v>0.73454518181542128</v>
          </cell>
          <cell r="K282">
            <v>4465</v>
          </cell>
          <cell r="L282">
            <v>59856.868524405465</v>
          </cell>
          <cell r="N282">
            <v>12503.131475594535</v>
          </cell>
          <cell r="P282">
            <v>0</v>
          </cell>
          <cell r="Q282">
            <v>55391.868524405465</v>
          </cell>
          <cell r="R282">
            <v>4465</v>
          </cell>
          <cell r="S282">
            <v>59856.868524405465</v>
          </cell>
          <cell r="V282">
            <v>0</v>
          </cell>
          <cell r="W282">
            <v>273</v>
          </cell>
          <cell r="X282">
            <v>5</v>
          </cell>
          <cell r="Y282">
            <v>67895</v>
          </cell>
          <cell r="Z282">
            <v>0</v>
          </cell>
          <cell r="AA282">
            <v>67895</v>
          </cell>
          <cell r="AB282">
            <v>4465</v>
          </cell>
          <cell r="AC282">
            <v>72360</v>
          </cell>
          <cell r="AD282">
            <v>0</v>
          </cell>
          <cell r="AE282">
            <v>0</v>
          </cell>
          <cell r="AF282">
            <v>0</v>
          </cell>
          <cell r="AG282">
            <v>72360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67895</v>
          </cell>
          <cell r="AM282">
            <v>12821</v>
          </cell>
          <cell r="AN282">
            <v>55074</v>
          </cell>
          <cell r="AO282">
            <v>0</v>
          </cell>
          <cell r="AP282">
            <v>846.25</v>
          </cell>
          <cell r="AQ282">
            <v>8024</v>
          </cell>
          <cell r="AR282">
            <v>0</v>
          </cell>
          <cell r="AS282">
            <v>11465.5</v>
          </cell>
          <cell r="AT282">
            <v>0</v>
          </cell>
          <cell r="AU282">
            <v>75409.75</v>
          </cell>
          <cell r="AV282">
            <v>55391.868524405465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55074</v>
          </cell>
          <cell r="BK282">
            <v>55074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526</v>
          </cell>
          <cell r="E283">
            <v>8164157</v>
          </cell>
          <cell r="F283">
            <v>469718</v>
          </cell>
          <cell r="G283">
            <v>8633875</v>
          </cell>
          <cell r="I283">
            <v>1136665.4004568772</v>
          </cell>
          <cell r="J283">
            <v>0.78794716805363585</v>
          </cell>
          <cell r="K283">
            <v>469718</v>
          </cell>
          <cell r="L283">
            <v>1606383.4004568772</v>
          </cell>
          <cell r="N283">
            <v>7027491.5995431226</v>
          </cell>
          <cell r="P283">
            <v>0</v>
          </cell>
          <cell r="Q283">
            <v>1136665.4004568772</v>
          </cell>
          <cell r="R283">
            <v>469718</v>
          </cell>
          <cell r="S283">
            <v>1606383.4004568772</v>
          </cell>
          <cell r="V283">
            <v>0</v>
          </cell>
          <cell r="W283">
            <v>274</v>
          </cell>
          <cell r="X283">
            <v>526</v>
          </cell>
          <cell r="Y283">
            <v>8164157</v>
          </cell>
          <cell r="Z283">
            <v>0</v>
          </cell>
          <cell r="AA283">
            <v>8164157</v>
          </cell>
          <cell r="AB283">
            <v>469718</v>
          </cell>
          <cell r="AC283">
            <v>8633875</v>
          </cell>
          <cell r="AD283">
            <v>0</v>
          </cell>
          <cell r="AE283">
            <v>0</v>
          </cell>
          <cell r="AF283">
            <v>0</v>
          </cell>
          <cell r="AG283">
            <v>8633875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8164157</v>
          </cell>
          <cell r="AM283">
            <v>7133419</v>
          </cell>
          <cell r="AN283">
            <v>1030738</v>
          </cell>
          <cell r="AO283">
            <v>47819.25</v>
          </cell>
          <cell r="AP283">
            <v>154699.25</v>
          </cell>
          <cell r="AQ283">
            <v>172666.5</v>
          </cell>
          <cell r="AR283">
            <v>36642.5</v>
          </cell>
          <cell r="AS283">
            <v>0</v>
          </cell>
          <cell r="AT283">
            <v>0</v>
          </cell>
          <cell r="AU283">
            <v>1442565.5</v>
          </cell>
          <cell r="AV283">
            <v>1136665.4004568772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1030738</v>
          </cell>
          <cell r="BK283">
            <v>1030738</v>
          </cell>
          <cell r="BL283">
            <v>0</v>
          </cell>
          <cell r="BN283">
            <v>0</v>
          </cell>
          <cell r="BO283">
            <v>0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</v>
          </cell>
          <cell r="E284">
            <v>19144</v>
          </cell>
          <cell r="F284">
            <v>1786</v>
          </cell>
          <cell r="G284">
            <v>20930</v>
          </cell>
          <cell r="I284">
            <v>9899.6906362261871</v>
          </cell>
          <cell r="J284">
            <v>0.93342673891296579</v>
          </cell>
          <cell r="K284">
            <v>1786</v>
          </cell>
          <cell r="L284">
            <v>11685.690636226187</v>
          </cell>
          <cell r="N284">
            <v>9244.3093637738129</v>
          </cell>
          <cell r="P284">
            <v>0</v>
          </cell>
          <cell r="Q284">
            <v>9899.6906362261871</v>
          </cell>
          <cell r="R284">
            <v>1786</v>
          </cell>
          <cell r="S284">
            <v>11685.690636226187</v>
          </cell>
          <cell r="V284">
            <v>0</v>
          </cell>
          <cell r="W284">
            <v>275</v>
          </cell>
          <cell r="X284">
            <v>2</v>
          </cell>
          <cell r="Y284">
            <v>19144</v>
          </cell>
          <cell r="Z284">
            <v>0</v>
          </cell>
          <cell r="AA284">
            <v>19144</v>
          </cell>
          <cell r="AB284">
            <v>1786</v>
          </cell>
          <cell r="AC284">
            <v>20930</v>
          </cell>
          <cell r="AD284">
            <v>0</v>
          </cell>
          <cell r="AE284">
            <v>0</v>
          </cell>
          <cell r="AF284">
            <v>0</v>
          </cell>
          <cell r="AG284">
            <v>20930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19144</v>
          </cell>
          <cell r="AM284">
            <v>9568</v>
          </cell>
          <cell r="AN284">
            <v>9576</v>
          </cell>
          <cell r="AO284">
            <v>0</v>
          </cell>
          <cell r="AP284">
            <v>861.75</v>
          </cell>
          <cell r="AQ284">
            <v>0</v>
          </cell>
          <cell r="AR284">
            <v>158.75</v>
          </cell>
          <cell r="AS284">
            <v>9.25</v>
          </cell>
          <cell r="AT284">
            <v>0</v>
          </cell>
          <cell r="AU284">
            <v>10605.75</v>
          </cell>
          <cell r="AV284">
            <v>9899.6906362261871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9576</v>
          </cell>
          <cell r="BK284">
            <v>9576</v>
          </cell>
          <cell r="BL284">
            <v>0</v>
          </cell>
          <cell r="BN284">
            <v>0</v>
          </cell>
          <cell r="BO284">
            <v>0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14820</v>
          </cell>
          <cell r="F285">
            <v>893</v>
          </cell>
          <cell r="G285">
            <v>15713</v>
          </cell>
          <cell r="I285">
            <v>229</v>
          </cell>
          <cell r="J285">
            <v>1</v>
          </cell>
          <cell r="K285">
            <v>893</v>
          </cell>
          <cell r="L285">
            <v>1122</v>
          </cell>
          <cell r="N285">
            <v>14591</v>
          </cell>
          <cell r="P285">
            <v>0</v>
          </cell>
          <cell r="Q285">
            <v>229</v>
          </cell>
          <cell r="R285">
            <v>893</v>
          </cell>
          <cell r="S285">
            <v>1122</v>
          </cell>
          <cell r="V285">
            <v>0</v>
          </cell>
          <cell r="W285">
            <v>276</v>
          </cell>
          <cell r="X285">
            <v>1</v>
          </cell>
          <cell r="Y285">
            <v>14820</v>
          </cell>
          <cell r="Z285">
            <v>0</v>
          </cell>
          <cell r="AA285">
            <v>14820</v>
          </cell>
          <cell r="AB285">
            <v>893</v>
          </cell>
          <cell r="AC285">
            <v>15713</v>
          </cell>
          <cell r="AD285">
            <v>0</v>
          </cell>
          <cell r="AE285">
            <v>0</v>
          </cell>
          <cell r="AF285">
            <v>0</v>
          </cell>
          <cell r="AG285">
            <v>15713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14820</v>
          </cell>
          <cell r="AM285">
            <v>14591</v>
          </cell>
          <cell r="AN285">
            <v>229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229</v>
          </cell>
          <cell r="AV285">
            <v>229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229</v>
          </cell>
          <cell r="BK285">
            <v>229</v>
          </cell>
          <cell r="BL285">
            <v>0</v>
          </cell>
          <cell r="BN285">
            <v>0</v>
          </cell>
          <cell r="BO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</v>
          </cell>
          <cell r="E286">
            <v>11968</v>
          </cell>
          <cell r="F286">
            <v>893</v>
          </cell>
          <cell r="G286">
            <v>12861</v>
          </cell>
          <cell r="I286">
            <v>11991.382352312248</v>
          </cell>
          <cell r="J286">
            <v>0.88633016259676245</v>
          </cell>
          <cell r="K286">
            <v>893</v>
          </cell>
          <cell r="L286">
            <v>12884.382352312248</v>
          </cell>
          <cell r="N286">
            <v>-23.382352312248258</v>
          </cell>
          <cell r="P286">
            <v>0</v>
          </cell>
          <cell r="Q286">
            <v>11991.382352312248</v>
          </cell>
          <cell r="R286">
            <v>893</v>
          </cell>
          <cell r="S286">
            <v>12884.382352312248</v>
          </cell>
          <cell r="V286">
            <v>0</v>
          </cell>
          <cell r="W286">
            <v>277</v>
          </cell>
          <cell r="X286">
            <v>1</v>
          </cell>
          <cell r="Y286">
            <v>11968</v>
          </cell>
          <cell r="Z286">
            <v>0</v>
          </cell>
          <cell r="AA286">
            <v>11968</v>
          </cell>
          <cell r="AB286">
            <v>893</v>
          </cell>
          <cell r="AC286">
            <v>12861</v>
          </cell>
          <cell r="AD286">
            <v>0</v>
          </cell>
          <cell r="AE286">
            <v>0</v>
          </cell>
          <cell r="AF286">
            <v>0</v>
          </cell>
          <cell r="AG286">
            <v>12861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11968</v>
          </cell>
          <cell r="AM286">
            <v>0</v>
          </cell>
          <cell r="AN286">
            <v>11968</v>
          </cell>
          <cell r="AO286">
            <v>0</v>
          </cell>
          <cell r="AP286">
            <v>62.25</v>
          </cell>
          <cell r="AQ286">
            <v>53</v>
          </cell>
          <cell r="AR286">
            <v>0</v>
          </cell>
          <cell r="AS286">
            <v>1446</v>
          </cell>
          <cell r="AT286">
            <v>0</v>
          </cell>
          <cell r="AU286">
            <v>13529.25</v>
          </cell>
          <cell r="AV286">
            <v>11991.382352312248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11968</v>
          </cell>
          <cell r="BK286">
            <v>11968</v>
          </cell>
          <cell r="BL286">
            <v>0</v>
          </cell>
          <cell r="BN286">
            <v>0</v>
          </cell>
          <cell r="BO286">
            <v>0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104</v>
          </cell>
          <cell r="E287">
            <v>1182581</v>
          </cell>
          <cell r="F287">
            <v>92872</v>
          </cell>
          <cell r="G287">
            <v>1275453</v>
          </cell>
          <cell r="I287">
            <v>64740.570885838322</v>
          </cell>
          <cell r="J287">
            <v>0.35530793981023695</v>
          </cell>
          <cell r="K287">
            <v>92872</v>
          </cell>
          <cell r="L287">
            <v>157612.57088583833</v>
          </cell>
          <cell r="N287">
            <v>1117840.4291141618</v>
          </cell>
          <cell r="P287">
            <v>0</v>
          </cell>
          <cell r="Q287">
            <v>64740.570885838322</v>
          </cell>
          <cell r="R287">
            <v>92872</v>
          </cell>
          <cell r="S287">
            <v>157612.57088583833</v>
          </cell>
          <cell r="V287">
            <v>0</v>
          </cell>
          <cell r="W287">
            <v>278</v>
          </cell>
          <cell r="X287">
            <v>104</v>
          </cell>
          <cell r="Y287">
            <v>1182581</v>
          </cell>
          <cell r="Z287">
            <v>0</v>
          </cell>
          <cell r="AA287">
            <v>1182581</v>
          </cell>
          <cell r="AB287">
            <v>92872</v>
          </cell>
          <cell r="AC287">
            <v>1275453</v>
          </cell>
          <cell r="AD287">
            <v>0</v>
          </cell>
          <cell r="AE287">
            <v>0</v>
          </cell>
          <cell r="AF287">
            <v>0</v>
          </cell>
          <cell r="AG287">
            <v>1275453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1182581</v>
          </cell>
          <cell r="AM287">
            <v>1169579</v>
          </cell>
          <cell r="AN287">
            <v>13002</v>
          </cell>
          <cell r="AO287">
            <v>39089</v>
          </cell>
          <cell r="AP287">
            <v>33676.5</v>
          </cell>
          <cell r="AQ287">
            <v>16472.75</v>
          </cell>
          <cell r="AR287">
            <v>51752</v>
          </cell>
          <cell r="AS287">
            <v>28217.5</v>
          </cell>
          <cell r="AT287">
            <v>0</v>
          </cell>
          <cell r="AU287">
            <v>182209.75</v>
          </cell>
          <cell r="AV287">
            <v>64740.570885838322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13002</v>
          </cell>
          <cell r="BK287">
            <v>13002</v>
          </cell>
          <cell r="BL287">
            <v>0</v>
          </cell>
          <cell r="BN287">
            <v>0</v>
          </cell>
          <cell r="BO287">
            <v>0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3517</v>
          </cell>
          <cell r="E290">
            <v>38613489</v>
          </cell>
          <cell r="F290">
            <v>3140681</v>
          </cell>
          <cell r="G290">
            <v>41754170</v>
          </cell>
          <cell r="I290">
            <v>4359764.0407174099</v>
          </cell>
          <cell r="J290">
            <v>0.67775259544400623</v>
          </cell>
          <cell r="K290">
            <v>3140681</v>
          </cell>
          <cell r="L290">
            <v>7500445.0407174099</v>
          </cell>
          <cell r="N290">
            <v>34253724.959282592</v>
          </cell>
          <cell r="P290">
            <v>0</v>
          </cell>
          <cell r="Q290">
            <v>4359764.0407174099</v>
          </cell>
          <cell r="R290">
            <v>3140681</v>
          </cell>
          <cell r="S290">
            <v>7500445.0407174099</v>
          </cell>
          <cell r="V290">
            <v>0</v>
          </cell>
          <cell r="W290">
            <v>281</v>
          </cell>
          <cell r="X290">
            <v>3517</v>
          </cell>
          <cell r="Y290">
            <v>38613489</v>
          </cell>
          <cell r="Z290">
            <v>0</v>
          </cell>
          <cell r="AA290">
            <v>38613489</v>
          </cell>
          <cell r="AB290">
            <v>3140681</v>
          </cell>
          <cell r="AC290">
            <v>41754170</v>
          </cell>
          <cell r="AD290">
            <v>0</v>
          </cell>
          <cell r="AE290">
            <v>0</v>
          </cell>
          <cell r="AF290">
            <v>0</v>
          </cell>
          <cell r="AG290">
            <v>41754170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38613489</v>
          </cell>
          <cell r="AM290">
            <v>35763304</v>
          </cell>
          <cell r="AN290">
            <v>2850185</v>
          </cell>
          <cell r="AO290">
            <v>1205310.5</v>
          </cell>
          <cell r="AP290">
            <v>810043.25</v>
          </cell>
          <cell r="AQ290">
            <v>877128.25</v>
          </cell>
          <cell r="AR290">
            <v>606891.75</v>
          </cell>
          <cell r="AS290">
            <v>83119</v>
          </cell>
          <cell r="AT290">
            <v>0</v>
          </cell>
          <cell r="AU290">
            <v>6432677.75</v>
          </cell>
          <cell r="AV290">
            <v>4359764.0407174099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2850185</v>
          </cell>
          <cell r="BK290">
            <v>2850185</v>
          </cell>
          <cell r="BL290">
            <v>0</v>
          </cell>
          <cell r="BN290">
            <v>0</v>
          </cell>
          <cell r="BO290">
            <v>0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77</v>
          </cell>
          <cell r="E293">
            <v>873624</v>
          </cell>
          <cell r="F293">
            <v>68761</v>
          </cell>
          <cell r="G293">
            <v>942385</v>
          </cell>
          <cell r="I293">
            <v>120530</v>
          </cell>
          <cell r="J293">
            <v>0.62508589550439142</v>
          </cell>
          <cell r="K293">
            <v>68761</v>
          </cell>
          <cell r="L293">
            <v>189291</v>
          </cell>
          <cell r="N293">
            <v>753094</v>
          </cell>
          <cell r="P293">
            <v>0</v>
          </cell>
          <cell r="Q293">
            <v>120530</v>
          </cell>
          <cell r="R293">
            <v>68761</v>
          </cell>
          <cell r="S293">
            <v>189291</v>
          </cell>
          <cell r="V293">
            <v>0</v>
          </cell>
          <cell r="W293">
            <v>284</v>
          </cell>
          <cell r="X293">
            <v>77</v>
          </cell>
          <cell r="Y293">
            <v>873624</v>
          </cell>
          <cell r="Z293">
            <v>0</v>
          </cell>
          <cell r="AA293">
            <v>873624</v>
          </cell>
          <cell r="AB293">
            <v>68761</v>
          </cell>
          <cell r="AC293">
            <v>942385</v>
          </cell>
          <cell r="AD293">
            <v>0</v>
          </cell>
          <cell r="AE293">
            <v>0</v>
          </cell>
          <cell r="AF293">
            <v>0</v>
          </cell>
          <cell r="AG293">
            <v>942385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873624</v>
          </cell>
          <cell r="AM293">
            <v>753094</v>
          </cell>
          <cell r="AN293">
            <v>120530</v>
          </cell>
          <cell r="AO293">
            <v>0</v>
          </cell>
          <cell r="AP293">
            <v>0</v>
          </cell>
          <cell r="AQ293">
            <v>47605.25</v>
          </cell>
          <cell r="AR293">
            <v>24686.25</v>
          </cell>
          <cell r="AS293">
            <v>0</v>
          </cell>
          <cell r="AT293">
            <v>0</v>
          </cell>
          <cell r="AU293">
            <v>192821.5</v>
          </cell>
          <cell r="AV293">
            <v>120530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120530</v>
          </cell>
          <cell r="BK293">
            <v>120530</v>
          </cell>
          <cell r="BL293">
            <v>0</v>
          </cell>
          <cell r="BN293">
            <v>0</v>
          </cell>
          <cell r="BO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96</v>
          </cell>
          <cell r="E294">
            <v>1173603</v>
          </cell>
          <cell r="F294">
            <v>85728</v>
          </cell>
          <cell r="G294">
            <v>1259331</v>
          </cell>
          <cell r="I294">
            <v>140121.54747818576</v>
          </cell>
          <cell r="J294">
            <v>0.471220925173438</v>
          </cell>
          <cell r="K294">
            <v>85728</v>
          </cell>
          <cell r="L294">
            <v>225849.54747818576</v>
          </cell>
          <cell r="N294">
            <v>1033481.4525218143</v>
          </cell>
          <cell r="P294">
            <v>0</v>
          </cell>
          <cell r="Q294">
            <v>140121.54747818576</v>
          </cell>
          <cell r="R294">
            <v>85728</v>
          </cell>
          <cell r="S294">
            <v>225849.54747818576</v>
          </cell>
          <cell r="V294">
            <v>0</v>
          </cell>
          <cell r="W294">
            <v>285</v>
          </cell>
          <cell r="X294">
            <v>96</v>
          </cell>
          <cell r="Y294">
            <v>1173603</v>
          </cell>
          <cell r="Z294">
            <v>0</v>
          </cell>
          <cell r="AA294">
            <v>1173603</v>
          </cell>
          <cell r="AB294">
            <v>85728</v>
          </cell>
          <cell r="AC294">
            <v>1259331</v>
          </cell>
          <cell r="AD294">
            <v>0</v>
          </cell>
          <cell r="AE294">
            <v>0</v>
          </cell>
          <cell r="AF294">
            <v>0</v>
          </cell>
          <cell r="AG294">
            <v>1259331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1173603</v>
          </cell>
          <cell r="AM294">
            <v>1074610</v>
          </cell>
          <cell r="AN294">
            <v>98993</v>
          </cell>
          <cell r="AO294">
            <v>27736</v>
          </cell>
          <cell r="AP294">
            <v>35654.5</v>
          </cell>
          <cell r="AQ294">
            <v>72584.75</v>
          </cell>
          <cell r="AR294">
            <v>38006.5</v>
          </cell>
          <cell r="AS294">
            <v>24383.75</v>
          </cell>
          <cell r="AT294">
            <v>0</v>
          </cell>
          <cell r="AU294">
            <v>297358.5</v>
          </cell>
          <cell r="AV294">
            <v>140121.54747818576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98993</v>
          </cell>
          <cell r="BK294">
            <v>98993</v>
          </cell>
          <cell r="BL294">
            <v>0</v>
          </cell>
          <cell r="BN294">
            <v>0</v>
          </cell>
          <cell r="BO294">
            <v>0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4</v>
          </cell>
          <cell r="E297">
            <v>52286</v>
          </cell>
          <cell r="F297">
            <v>3572</v>
          </cell>
          <cell r="G297">
            <v>55858</v>
          </cell>
          <cell r="I297">
            <v>18806.146935763281</v>
          </cell>
          <cell r="J297">
            <v>0.71205061993518981</v>
          </cell>
          <cell r="K297">
            <v>3572</v>
          </cell>
          <cell r="L297">
            <v>22378.146935763281</v>
          </cell>
          <cell r="N297">
            <v>33479.853064236719</v>
          </cell>
          <cell r="P297">
            <v>0</v>
          </cell>
          <cell r="Q297">
            <v>18806.146935763281</v>
          </cell>
          <cell r="R297">
            <v>3572</v>
          </cell>
          <cell r="S297">
            <v>22378.146935763281</v>
          </cell>
          <cell r="V297">
            <v>0</v>
          </cell>
          <cell r="W297">
            <v>288</v>
          </cell>
          <cell r="X297">
            <v>4</v>
          </cell>
          <cell r="Y297">
            <v>52286</v>
          </cell>
          <cell r="Z297">
            <v>0</v>
          </cell>
          <cell r="AA297">
            <v>52286</v>
          </cell>
          <cell r="AB297">
            <v>3572</v>
          </cell>
          <cell r="AC297">
            <v>55858</v>
          </cell>
          <cell r="AD297">
            <v>0</v>
          </cell>
          <cell r="AE297">
            <v>0</v>
          </cell>
          <cell r="AF297">
            <v>0</v>
          </cell>
          <cell r="AG297">
            <v>55858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52286</v>
          </cell>
          <cell r="AM297">
            <v>38055</v>
          </cell>
          <cell r="AN297">
            <v>14231</v>
          </cell>
          <cell r="AO297">
            <v>0</v>
          </cell>
          <cell r="AP297">
            <v>12180.25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26411.25</v>
          </cell>
          <cell r="AV297">
            <v>18806.146935763281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14231</v>
          </cell>
          <cell r="BK297">
            <v>14231</v>
          </cell>
          <cell r="BL297">
            <v>0</v>
          </cell>
          <cell r="BN297">
            <v>0</v>
          </cell>
          <cell r="BO297">
            <v>0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2</v>
          </cell>
          <cell r="E298">
            <v>26680</v>
          </cell>
          <cell r="F298">
            <v>1786</v>
          </cell>
          <cell r="G298">
            <v>28466</v>
          </cell>
          <cell r="I298">
            <v>27610.598841021616</v>
          </cell>
          <cell r="J298">
            <v>0.85008001357825169</v>
          </cell>
          <cell r="K298">
            <v>1786</v>
          </cell>
          <cell r="L298">
            <v>29396.598841021616</v>
          </cell>
          <cell r="N298">
            <v>-930.59884102161595</v>
          </cell>
          <cell r="P298">
            <v>0</v>
          </cell>
          <cell r="Q298">
            <v>27610.598841021616</v>
          </cell>
          <cell r="R298">
            <v>1786</v>
          </cell>
          <cell r="S298">
            <v>29396.598841021616</v>
          </cell>
          <cell r="V298">
            <v>0</v>
          </cell>
          <cell r="W298">
            <v>289</v>
          </cell>
          <cell r="X298">
            <v>2</v>
          </cell>
          <cell r="Y298">
            <v>26680</v>
          </cell>
          <cell r="Z298">
            <v>0</v>
          </cell>
          <cell r="AA298">
            <v>26680</v>
          </cell>
          <cell r="AB298">
            <v>1786</v>
          </cell>
          <cell r="AC298">
            <v>28466</v>
          </cell>
          <cell r="AD298">
            <v>0</v>
          </cell>
          <cell r="AE298">
            <v>0</v>
          </cell>
          <cell r="AF298">
            <v>0</v>
          </cell>
          <cell r="AG298">
            <v>28466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26680</v>
          </cell>
          <cell r="AM298">
            <v>0</v>
          </cell>
          <cell r="AN298">
            <v>26680</v>
          </cell>
          <cell r="AO298">
            <v>0</v>
          </cell>
          <cell r="AP298">
            <v>2477.5</v>
          </cell>
          <cell r="AQ298">
            <v>3285.75</v>
          </cell>
          <cell r="AR298">
            <v>36.75</v>
          </cell>
          <cell r="AS298">
            <v>0</v>
          </cell>
          <cell r="AT298">
            <v>0</v>
          </cell>
          <cell r="AU298">
            <v>32480</v>
          </cell>
          <cell r="AV298">
            <v>27610.598841021616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26680</v>
          </cell>
          <cell r="BK298">
            <v>26680</v>
          </cell>
          <cell r="BL298">
            <v>0</v>
          </cell>
          <cell r="BN298">
            <v>0</v>
          </cell>
          <cell r="BO298">
            <v>0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601.83733320964029</v>
          </cell>
          <cell r="J299">
            <v>0.37562011746583884</v>
          </cell>
          <cell r="K299">
            <v>0</v>
          </cell>
          <cell r="L299">
            <v>601.83733320964029</v>
          </cell>
          <cell r="N299">
            <v>-601.83733320964029</v>
          </cell>
          <cell r="P299">
            <v>0</v>
          </cell>
          <cell r="Q299">
            <v>601.83733320964029</v>
          </cell>
          <cell r="R299">
            <v>0</v>
          </cell>
          <cell r="S299">
            <v>601.83733320964029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1602.25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601.83733320964029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14</v>
          </cell>
          <cell r="E300">
            <v>203554</v>
          </cell>
          <cell r="F300">
            <v>12502</v>
          </cell>
          <cell r="G300">
            <v>216056</v>
          </cell>
          <cell r="I300">
            <v>18215.66629839702</v>
          </cell>
          <cell r="J300">
            <v>0.46762892180747484</v>
          </cell>
          <cell r="K300">
            <v>12502</v>
          </cell>
          <cell r="L300">
            <v>30717.66629839702</v>
          </cell>
          <cell r="N300">
            <v>185338.33370160297</v>
          </cell>
          <cell r="P300">
            <v>0</v>
          </cell>
          <cell r="Q300">
            <v>18215.66629839702</v>
          </cell>
          <cell r="R300">
            <v>12502</v>
          </cell>
          <cell r="S300">
            <v>30717.66629839702</v>
          </cell>
          <cell r="V300">
            <v>0</v>
          </cell>
          <cell r="W300">
            <v>291</v>
          </cell>
          <cell r="X300">
            <v>14</v>
          </cell>
          <cell r="Y300">
            <v>203554</v>
          </cell>
          <cell r="Z300">
            <v>0</v>
          </cell>
          <cell r="AA300">
            <v>203554</v>
          </cell>
          <cell r="AB300">
            <v>12502</v>
          </cell>
          <cell r="AC300">
            <v>216056</v>
          </cell>
          <cell r="AD300">
            <v>0</v>
          </cell>
          <cell r="AE300">
            <v>0</v>
          </cell>
          <cell r="AF300">
            <v>0</v>
          </cell>
          <cell r="AG300">
            <v>216056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203554</v>
          </cell>
          <cell r="AM300">
            <v>257402</v>
          </cell>
          <cell r="AN300">
            <v>0</v>
          </cell>
          <cell r="AO300">
            <v>15502.75</v>
          </cell>
          <cell r="AP300">
            <v>7222.5</v>
          </cell>
          <cell r="AQ300">
            <v>0</v>
          </cell>
          <cell r="AR300">
            <v>0</v>
          </cell>
          <cell r="AS300">
            <v>16228</v>
          </cell>
          <cell r="AT300">
            <v>0</v>
          </cell>
          <cell r="AU300">
            <v>38953.25</v>
          </cell>
          <cell r="AV300">
            <v>18215.66629839702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N300">
            <v>0</v>
          </cell>
          <cell r="BO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6</v>
          </cell>
          <cell r="E301">
            <v>61296</v>
          </cell>
          <cell r="F301">
            <v>5358</v>
          </cell>
          <cell r="G301">
            <v>66654</v>
          </cell>
          <cell r="I301">
            <v>242.25</v>
          </cell>
          <cell r="J301">
            <v>3.08412107323594E-2</v>
          </cell>
          <cell r="K301">
            <v>5358</v>
          </cell>
          <cell r="L301">
            <v>5600.25</v>
          </cell>
          <cell r="N301">
            <v>61053.75</v>
          </cell>
          <cell r="P301">
            <v>0</v>
          </cell>
          <cell r="Q301">
            <v>242.25</v>
          </cell>
          <cell r="R301">
            <v>5358</v>
          </cell>
          <cell r="S301">
            <v>5600.25</v>
          </cell>
          <cell r="V301">
            <v>0</v>
          </cell>
          <cell r="W301">
            <v>292</v>
          </cell>
          <cell r="X301">
            <v>6</v>
          </cell>
          <cell r="Y301">
            <v>61296</v>
          </cell>
          <cell r="Z301">
            <v>0</v>
          </cell>
          <cell r="AA301">
            <v>61296</v>
          </cell>
          <cell r="AB301">
            <v>5358</v>
          </cell>
          <cell r="AC301">
            <v>66654</v>
          </cell>
          <cell r="AD301">
            <v>0</v>
          </cell>
          <cell r="AE301">
            <v>0</v>
          </cell>
          <cell r="AF301">
            <v>0</v>
          </cell>
          <cell r="AG301">
            <v>66654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61296</v>
          </cell>
          <cell r="AM301">
            <v>72730</v>
          </cell>
          <cell r="AN301">
            <v>0</v>
          </cell>
          <cell r="AO301">
            <v>242.25</v>
          </cell>
          <cell r="AP301">
            <v>0</v>
          </cell>
          <cell r="AQ301">
            <v>4248.5</v>
          </cell>
          <cell r="AR301">
            <v>0</v>
          </cell>
          <cell r="AS301">
            <v>3364</v>
          </cell>
          <cell r="AT301">
            <v>0</v>
          </cell>
          <cell r="AU301">
            <v>7854.75</v>
          </cell>
          <cell r="AV301">
            <v>242.25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N301">
            <v>0</v>
          </cell>
          <cell r="BO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20</v>
          </cell>
          <cell r="E302">
            <v>208858</v>
          </cell>
          <cell r="F302">
            <v>17860</v>
          </cell>
          <cell r="G302">
            <v>226718</v>
          </cell>
          <cell r="I302">
            <v>103445.75</v>
          </cell>
          <cell r="J302">
            <v>0.82239151260270382</v>
          </cell>
          <cell r="K302">
            <v>17860</v>
          </cell>
          <cell r="L302">
            <v>121305.75</v>
          </cell>
          <cell r="N302">
            <v>105412.25</v>
          </cell>
          <cell r="P302">
            <v>0</v>
          </cell>
          <cell r="Q302">
            <v>103445.75</v>
          </cell>
          <cell r="R302">
            <v>17860</v>
          </cell>
          <cell r="S302">
            <v>121305.75</v>
          </cell>
          <cell r="V302">
            <v>0</v>
          </cell>
          <cell r="W302">
            <v>293</v>
          </cell>
          <cell r="X302">
            <v>20</v>
          </cell>
          <cell r="Y302">
            <v>208858</v>
          </cell>
          <cell r="Z302">
            <v>0</v>
          </cell>
          <cell r="AA302">
            <v>208858</v>
          </cell>
          <cell r="AB302">
            <v>17860</v>
          </cell>
          <cell r="AC302">
            <v>226718</v>
          </cell>
          <cell r="AD302">
            <v>0</v>
          </cell>
          <cell r="AE302">
            <v>0</v>
          </cell>
          <cell r="AF302">
            <v>0</v>
          </cell>
          <cell r="AG302">
            <v>226718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208858</v>
          </cell>
          <cell r="AM302">
            <v>108214</v>
          </cell>
          <cell r="AN302">
            <v>100644</v>
          </cell>
          <cell r="AO302">
            <v>2801.75</v>
          </cell>
          <cell r="AP302">
            <v>0</v>
          </cell>
          <cell r="AQ302">
            <v>15889.25</v>
          </cell>
          <cell r="AR302">
            <v>191.75</v>
          </cell>
          <cell r="AS302">
            <v>6259.75</v>
          </cell>
          <cell r="AT302">
            <v>0</v>
          </cell>
          <cell r="AU302">
            <v>125786.5</v>
          </cell>
          <cell r="AV302">
            <v>103445.75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100644</v>
          </cell>
          <cell r="BK302">
            <v>100644</v>
          </cell>
          <cell r="BL302">
            <v>0</v>
          </cell>
          <cell r="BN302">
            <v>0</v>
          </cell>
          <cell r="BO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83</v>
          </cell>
          <cell r="E304">
            <v>1007571</v>
          </cell>
          <cell r="F304">
            <v>74119</v>
          </cell>
          <cell r="G304">
            <v>1081690</v>
          </cell>
          <cell r="I304">
            <v>30931.25</v>
          </cell>
          <cell r="J304">
            <v>0.31719885657150915</v>
          </cell>
          <cell r="K304">
            <v>74119</v>
          </cell>
          <cell r="L304">
            <v>105050.25</v>
          </cell>
          <cell r="N304">
            <v>976639.75</v>
          </cell>
          <cell r="P304">
            <v>0</v>
          </cell>
          <cell r="Q304">
            <v>30931.25</v>
          </cell>
          <cell r="R304">
            <v>74119</v>
          </cell>
          <cell r="S304">
            <v>105050.25</v>
          </cell>
          <cell r="V304">
            <v>0</v>
          </cell>
          <cell r="W304">
            <v>295</v>
          </cell>
          <cell r="X304">
            <v>83</v>
          </cell>
          <cell r="Y304">
            <v>1007571</v>
          </cell>
          <cell r="Z304">
            <v>0</v>
          </cell>
          <cell r="AA304">
            <v>1007571</v>
          </cell>
          <cell r="AB304">
            <v>74119</v>
          </cell>
          <cell r="AC304">
            <v>1081690</v>
          </cell>
          <cell r="AD304">
            <v>0</v>
          </cell>
          <cell r="AE304">
            <v>0</v>
          </cell>
          <cell r="AF304">
            <v>0</v>
          </cell>
          <cell r="AG304">
            <v>1081690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1007571</v>
          </cell>
          <cell r="AM304">
            <v>1054684</v>
          </cell>
          <cell r="AN304">
            <v>0</v>
          </cell>
          <cell r="AO304">
            <v>30931.25</v>
          </cell>
          <cell r="AP304">
            <v>0</v>
          </cell>
          <cell r="AQ304">
            <v>28672</v>
          </cell>
          <cell r="AR304">
            <v>37910.5</v>
          </cell>
          <cell r="AS304">
            <v>0</v>
          </cell>
          <cell r="AT304">
            <v>0</v>
          </cell>
          <cell r="AU304">
            <v>97513.75</v>
          </cell>
          <cell r="AV304">
            <v>30931.25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26</v>
          </cell>
          <cell r="E305">
            <v>578396</v>
          </cell>
          <cell r="F305">
            <v>23218</v>
          </cell>
          <cell r="G305">
            <v>601614</v>
          </cell>
          <cell r="I305">
            <v>99678.935739435532</v>
          </cell>
          <cell r="J305">
            <v>0.77889077002579032</v>
          </cell>
          <cell r="K305">
            <v>23218</v>
          </cell>
          <cell r="L305">
            <v>122896.93573943553</v>
          </cell>
          <cell r="N305">
            <v>478717.06426056445</v>
          </cell>
          <cell r="P305">
            <v>0</v>
          </cell>
          <cell r="Q305">
            <v>99678.935739435532</v>
          </cell>
          <cell r="R305">
            <v>23218</v>
          </cell>
          <cell r="S305">
            <v>122896.93573943553</v>
          </cell>
          <cell r="V305">
            <v>0</v>
          </cell>
          <cell r="W305">
            <v>296</v>
          </cell>
          <cell r="X305">
            <v>26</v>
          </cell>
          <cell r="Y305">
            <v>578396</v>
          </cell>
          <cell r="Z305">
            <v>0</v>
          </cell>
          <cell r="AA305">
            <v>578396</v>
          </cell>
          <cell r="AB305">
            <v>23218</v>
          </cell>
          <cell r="AC305">
            <v>601614</v>
          </cell>
          <cell r="AD305">
            <v>0</v>
          </cell>
          <cell r="AE305">
            <v>0</v>
          </cell>
          <cell r="AF305">
            <v>0</v>
          </cell>
          <cell r="AG305">
            <v>601614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578396</v>
          </cell>
          <cell r="AM305">
            <v>483240</v>
          </cell>
          <cell r="AN305">
            <v>95156</v>
          </cell>
          <cell r="AO305">
            <v>0</v>
          </cell>
          <cell r="AP305">
            <v>12041.25</v>
          </cell>
          <cell r="AQ305">
            <v>4895</v>
          </cell>
          <cell r="AR305">
            <v>0</v>
          </cell>
          <cell r="AS305">
            <v>15883.25</v>
          </cell>
          <cell r="AT305">
            <v>0</v>
          </cell>
          <cell r="AU305">
            <v>127975.5</v>
          </cell>
          <cell r="AV305">
            <v>99678.935739435532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95156</v>
          </cell>
          <cell r="BK305">
            <v>95156</v>
          </cell>
          <cell r="BL305">
            <v>0</v>
          </cell>
          <cell r="BN305">
            <v>0</v>
          </cell>
          <cell r="BO305">
            <v>0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1303.4957126358272</v>
          </cell>
          <cell r="J307">
            <v>0.37562011746583884</v>
          </cell>
          <cell r="K307">
            <v>0</v>
          </cell>
          <cell r="L307">
            <v>1303.4957126358272</v>
          </cell>
          <cell r="N307">
            <v>-1303.4957126358272</v>
          </cell>
          <cell r="P307">
            <v>0</v>
          </cell>
          <cell r="Q307">
            <v>1303.4957126358272</v>
          </cell>
          <cell r="R307">
            <v>0</v>
          </cell>
          <cell r="S307">
            <v>1303.4957126358272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3470.25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1303.4957126358272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6</v>
          </cell>
          <cell r="E309">
            <v>176218</v>
          </cell>
          <cell r="F309">
            <v>5358</v>
          </cell>
          <cell r="G309">
            <v>181576</v>
          </cell>
          <cell r="I309">
            <v>68717.049605831751</v>
          </cell>
          <cell r="J309">
            <v>0.85964008664112679</v>
          </cell>
          <cell r="K309">
            <v>5358</v>
          </cell>
          <cell r="L309">
            <v>74075.049605831751</v>
          </cell>
          <cell r="N309">
            <v>107500.95039416825</v>
          </cell>
          <cell r="P309">
            <v>0</v>
          </cell>
          <cell r="Q309">
            <v>68717.049605831751</v>
          </cell>
          <cell r="R309">
            <v>5358</v>
          </cell>
          <cell r="S309">
            <v>74075.049605831751</v>
          </cell>
          <cell r="V309">
            <v>0</v>
          </cell>
          <cell r="W309">
            <v>300</v>
          </cell>
          <cell r="X309">
            <v>6</v>
          </cell>
          <cell r="Y309">
            <v>176218</v>
          </cell>
          <cell r="Z309">
            <v>0</v>
          </cell>
          <cell r="AA309">
            <v>176218</v>
          </cell>
          <cell r="AB309">
            <v>5358</v>
          </cell>
          <cell r="AC309">
            <v>181576</v>
          </cell>
          <cell r="AD309">
            <v>0</v>
          </cell>
          <cell r="AE309">
            <v>0</v>
          </cell>
          <cell r="AF309">
            <v>0</v>
          </cell>
          <cell r="AG309">
            <v>181576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176218</v>
          </cell>
          <cell r="AM309">
            <v>115072</v>
          </cell>
          <cell r="AN309">
            <v>61146</v>
          </cell>
          <cell r="AO309">
            <v>821.25</v>
          </cell>
          <cell r="AP309">
            <v>17969.75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79937</v>
          </cell>
          <cell r="AV309">
            <v>68717.049605831751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61146</v>
          </cell>
          <cell r="BK309">
            <v>61146</v>
          </cell>
          <cell r="BL309">
            <v>0</v>
          </cell>
          <cell r="BN309">
            <v>0</v>
          </cell>
          <cell r="BO309">
            <v>0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86</v>
          </cell>
          <cell r="E310">
            <v>1067053</v>
          </cell>
          <cell r="F310">
            <v>76798</v>
          </cell>
          <cell r="G310">
            <v>1143851</v>
          </cell>
          <cell r="I310">
            <v>14187.540115182519</v>
          </cell>
          <cell r="J310">
            <v>0.10925279091621938</v>
          </cell>
          <cell r="K310">
            <v>76798</v>
          </cell>
          <cell r="L310">
            <v>90985.540115182521</v>
          </cell>
          <cell r="N310">
            <v>1052865.4598848175</v>
          </cell>
          <cell r="P310">
            <v>0</v>
          </cell>
          <cell r="Q310">
            <v>14187.540115182519</v>
          </cell>
          <cell r="R310">
            <v>76798</v>
          </cell>
          <cell r="S310">
            <v>90985.540115182521</v>
          </cell>
          <cell r="V310">
            <v>0</v>
          </cell>
          <cell r="W310">
            <v>301</v>
          </cell>
          <cell r="X310">
            <v>86</v>
          </cell>
          <cell r="Y310">
            <v>1067053</v>
          </cell>
          <cell r="Z310">
            <v>0</v>
          </cell>
          <cell r="AA310">
            <v>1067053</v>
          </cell>
          <cell r="AB310">
            <v>76798</v>
          </cell>
          <cell r="AC310">
            <v>1143851</v>
          </cell>
          <cell r="AD310">
            <v>0</v>
          </cell>
          <cell r="AE310">
            <v>0</v>
          </cell>
          <cell r="AF310">
            <v>0</v>
          </cell>
          <cell r="AG310">
            <v>1143851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1067053</v>
          </cell>
          <cell r="AM310">
            <v>1078989</v>
          </cell>
          <cell r="AN310">
            <v>0</v>
          </cell>
          <cell r="AO310">
            <v>3714.5</v>
          </cell>
          <cell r="AP310">
            <v>27882</v>
          </cell>
          <cell r="AQ310">
            <v>4213.5</v>
          </cell>
          <cell r="AR310">
            <v>33251.25</v>
          </cell>
          <cell r="AS310">
            <v>60798.5</v>
          </cell>
          <cell r="AT310">
            <v>0</v>
          </cell>
          <cell r="AU310">
            <v>129859.75</v>
          </cell>
          <cell r="AV310">
            <v>14187.540115182519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N310">
            <v>0</v>
          </cell>
          <cell r="BO310">
            <v>0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29109</v>
          </cell>
          <cell r="F313">
            <v>1786</v>
          </cell>
          <cell r="G313">
            <v>30895</v>
          </cell>
          <cell r="I313">
            <v>7931.5</v>
          </cell>
          <cell r="J313">
            <v>0.81078456427293633</v>
          </cell>
          <cell r="K313">
            <v>1786</v>
          </cell>
          <cell r="L313">
            <v>9717.5</v>
          </cell>
          <cell r="N313">
            <v>21177.5</v>
          </cell>
          <cell r="P313">
            <v>0</v>
          </cell>
          <cell r="Q313">
            <v>7931.5</v>
          </cell>
          <cell r="R313">
            <v>1786</v>
          </cell>
          <cell r="S313">
            <v>9717.5</v>
          </cell>
          <cell r="V313">
            <v>0</v>
          </cell>
          <cell r="W313">
            <v>304</v>
          </cell>
          <cell r="X313">
            <v>2</v>
          </cell>
          <cell r="Y313">
            <v>29109</v>
          </cell>
          <cell r="Z313">
            <v>0</v>
          </cell>
          <cell r="AA313">
            <v>29109</v>
          </cell>
          <cell r="AB313">
            <v>1786</v>
          </cell>
          <cell r="AC313">
            <v>30895</v>
          </cell>
          <cell r="AD313">
            <v>0</v>
          </cell>
          <cell r="AE313">
            <v>0</v>
          </cell>
          <cell r="AF313">
            <v>0</v>
          </cell>
          <cell r="AG313">
            <v>30895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29109</v>
          </cell>
          <cell r="AM313">
            <v>24822</v>
          </cell>
          <cell r="AN313">
            <v>4287</v>
          </cell>
          <cell r="AO313">
            <v>3644.5</v>
          </cell>
          <cell r="AP313">
            <v>0</v>
          </cell>
          <cell r="AQ313">
            <v>0</v>
          </cell>
          <cell r="AR313">
            <v>0</v>
          </cell>
          <cell r="AS313">
            <v>1851</v>
          </cell>
          <cell r="AT313">
            <v>0</v>
          </cell>
          <cell r="AU313">
            <v>9782.5</v>
          </cell>
          <cell r="AV313">
            <v>7931.5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4287</v>
          </cell>
          <cell r="BK313">
            <v>4287</v>
          </cell>
          <cell r="BL313">
            <v>0</v>
          </cell>
          <cell r="BN313">
            <v>0</v>
          </cell>
          <cell r="BO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69</v>
          </cell>
          <cell r="E314">
            <v>818220</v>
          </cell>
          <cell r="F314">
            <v>61617</v>
          </cell>
          <cell r="G314">
            <v>879837</v>
          </cell>
          <cell r="I314">
            <v>281366.53095241281</v>
          </cell>
          <cell r="J314">
            <v>0.86841052849996281</v>
          </cell>
          <cell r="K314">
            <v>61617</v>
          </cell>
          <cell r="L314">
            <v>342983.53095241281</v>
          </cell>
          <cell r="N314">
            <v>536853.46904758713</v>
          </cell>
          <cell r="P314">
            <v>0</v>
          </cell>
          <cell r="Q314">
            <v>281366.53095241281</v>
          </cell>
          <cell r="R314">
            <v>61617</v>
          </cell>
          <cell r="S314">
            <v>342983.53095241281</v>
          </cell>
          <cell r="V314">
            <v>0</v>
          </cell>
          <cell r="W314">
            <v>305</v>
          </cell>
          <cell r="X314">
            <v>69</v>
          </cell>
          <cell r="Y314">
            <v>818220</v>
          </cell>
          <cell r="Z314">
            <v>0</v>
          </cell>
          <cell r="AA314">
            <v>818220</v>
          </cell>
          <cell r="AB314">
            <v>61617</v>
          </cell>
          <cell r="AC314">
            <v>879837</v>
          </cell>
          <cell r="AD314">
            <v>0</v>
          </cell>
          <cell r="AE314">
            <v>0</v>
          </cell>
          <cell r="AF314">
            <v>0</v>
          </cell>
          <cell r="AG314">
            <v>879837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818220</v>
          </cell>
          <cell r="AM314">
            <v>545447</v>
          </cell>
          <cell r="AN314">
            <v>272773</v>
          </cell>
          <cell r="AO314">
            <v>0</v>
          </cell>
          <cell r="AP314">
            <v>22878.25</v>
          </cell>
          <cell r="AQ314">
            <v>5939.25</v>
          </cell>
          <cell r="AR314">
            <v>0</v>
          </cell>
          <cell r="AS314">
            <v>22411.25</v>
          </cell>
          <cell r="AT314">
            <v>0</v>
          </cell>
          <cell r="AU314">
            <v>324001.75</v>
          </cell>
          <cell r="AV314">
            <v>281366.53095241281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272773</v>
          </cell>
          <cell r="BK314">
            <v>272773</v>
          </cell>
          <cell r="BL314">
            <v>0</v>
          </cell>
          <cell r="BN314">
            <v>0</v>
          </cell>
          <cell r="BO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29</v>
          </cell>
          <cell r="E316">
            <v>342924</v>
          </cell>
          <cell r="F316">
            <v>25897</v>
          </cell>
          <cell r="G316">
            <v>368821</v>
          </cell>
          <cell r="I316">
            <v>133690</v>
          </cell>
          <cell r="J316">
            <v>0.98840734004642983</v>
          </cell>
          <cell r="K316">
            <v>25897</v>
          </cell>
          <cell r="L316">
            <v>159587</v>
          </cell>
          <cell r="N316">
            <v>209234</v>
          </cell>
          <cell r="P316">
            <v>0</v>
          </cell>
          <cell r="Q316">
            <v>133690</v>
          </cell>
          <cell r="R316">
            <v>25897</v>
          </cell>
          <cell r="S316">
            <v>159587</v>
          </cell>
          <cell r="V316">
            <v>0</v>
          </cell>
          <cell r="W316">
            <v>307</v>
          </cell>
          <cell r="X316">
            <v>29</v>
          </cell>
          <cell r="Y316">
            <v>342924</v>
          </cell>
          <cell r="Z316">
            <v>0</v>
          </cell>
          <cell r="AA316">
            <v>342924</v>
          </cell>
          <cell r="AB316">
            <v>25897</v>
          </cell>
          <cell r="AC316">
            <v>368821</v>
          </cell>
          <cell r="AD316">
            <v>0</v>
          </cell>
          <cell r="AE316">
            <v>0</v>
          </cell>
          <cell r="AF316">
            <v>0</v>
          </cell>
          <cell r="AG316">
            <v>368821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342924</v>
          </cell>
          <cell r="AM316">
            <v>226439</v>
          </cell>
          <cell r="AN316">
            <v>116485</v>
          </cell>
          <cell r="AO316">
            <v>17205</v>
          </cell>
          <cell r="AP316">
            <v>0</v>
          </cell>
          <cell r="AQ316">
            <v>0</v>
          </cell>
          <cell r="AR316">
            <v>1568</v>
          </cell>
          <cell r="AS316">
            <v>0</v>
          </cell>
          <cell r="AT316">
            <v>0</v>
          </cell>
          <cell r="AU316">
            <v>135258</v>
          </cell>
          <cell r="AV316">
            <v>133690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116485</v>
          </cell>
          <cell r="BK316">
            <v>116485</v>
          </cell>
          <cell r="BL316">
            <v>0</v>
          </cell>
          <cell r="BN316">
            <v>0</v>
          </cell>
          <cell r="BO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21</v>
          </cell>
          <cell r="E317">
            <v>393115</v>
          </cell>
          <cell r="F317">
            <v>18753</v>
          </cell>
          <cell r="G317">
            <v>411868</v>
          </cell>
          <cell r="I317">
            <v>78319.75</v>
          </cell>
          <cell r="J317">
            <v>0.69968017581396591</v>
          </cell>
          <cell r="K317">
            <v>18753</v>
          </cell>
          <cell r="L317">
            <v>97072.75</v>
          </cell>
          <cell r="N317">
            <v>314795.25</v>
          </cell>
          <cell r="P317">
            <v>0</v>
          </cell>
          <cell r="Q317">
            <v>78319.75</v>
          </cell>
          <cell r="R317">
            <v>18753</v>
          </cell>
          <cell r="S317">
            <v>97072.75</v>
          </cell>
          <cell r="V317">
            <v>0</v>
          </cell>
          <cell r="W317">
            <v>308</v>
          </cell>
          <cell r="X317">
            <v>21</v>
          </cell>
          <cell r="Y317">
            <v>393115</v>
          </cell>
          <cell r="Z317">
            <v>0</v>
          </cell>
          <cell r="AA317">
            <v>393115</v>
          </cell>
          <cell r="AB317">
            <v>18753</v>
          </cell>
          <cell r="AC317">
            <v>411868</v>
          </cell>
          <cell r="AD317">
            <v>0</v>
          </cell>
          <cell r="AE317">
            <v>0</v>
          </cell>
          <cell r="AF317">
            <v>0</v>
          </cell>
          <cell r="AG317">
            <v>411868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393115</v>
          </cell>
          <cell r="AM317">
            <v>346405</v>
          </cell>
          <cell r="AN317">
            <v>46710</v>
          </cell>
          <cell r="AO317">
            <v>31609.75</v>
          </cell>
          <cell r="AP317">
            <v>0</v>
          </cell>
          <cell r="AQ317">
            <v>33616.75</v>
          </cell>
          <cell r="AR317">
            <v>0</v>
          </cell>
          <cell r="AS317">
            <v>0</v>
          </cell>
          <cell r="AT317">
            <v>0</v>
          </cell>
          <cell r="AU317">
            <v>111936.5</v>
          </cell>
          <cell r="AV317">
            <v>78319.75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46710</v>
          </cell>
          <cell r="BK317">
            <v>46710</v>
          </cell>
          <cell r="BL317">
            <v>0</v>
          </cell>
          <cell r="BN317">
            <v>0</v>
          </cell>
          <cell r="BO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6</v>
          </cell>
          <cell r="E318">
            <v>67905</v>
          </cell>
          <cell r="F318">
            <v>5358</v>
          </cell>
          <cell r="G318">
            <v>73263</v>
          </cell>
          <cell r="I318">
            <v>32611.305799880149</v>
          </cell>
          <cell r="J318">
            <v>0.87903463165800022</v>
          </cell>
          <cell r="K318">
            <v>5358</v>
          </cell>
          <cell r="L318">
            <v>37969.305799880152</v>
          </cell>
          <cell r="N318">
            <v>35293.694200119848</v>
          </cell>
          <cell r="P318">
            <v>0</v>
          </cell>
          <cell r="Q318">
            <v>32611.305799880149</v>
          </cell>
          <cell r="R318">
            <v>5358</v>
          </cell>
          <cell r="S318">
            <v>37969.305799880152</v>
          </cell>
          <cell r="V318">
            <v>0</v>
          </cell>
          <cell r="W318">
            <v>309</v>
          </cell>
          <cell r="X318">
            <v>6</v>
          </cell>
          <cell r="Y318">
            <v>67905</v>
          </cell>
          <cell r="Z318">
            <v>0</v>
          </cell>
          <cell r="AA318">
            <v>67905</v>
          </cell>
          <cell r="AB318">
            <v>5358</v>
          </cell>
          <cell r="AC318">
            <v>73263</v>
          </cell>
          <cell r="AD318">
            <v>0</v>
          </cell>
          <cell r="AE318">
            <v>0</v>
          </cell>
          <cell r="AF318">
            <v>0</v>
          </cell>
          <cell r="AG318">
            <v>73263</v>
          </cell>
          <cell r="AI318">
            <v>309</v>
          </cell>
          <cell r="AJ318">
            <v>309</v>
          </cell>
          <cell r="AK318" t="str">
            <v>WARE</v>
          </cell>
          <cell r="AL318">
            <v>67905</v>
          </cell>
          <cell r="AM318">
            <v>42348</v>
          </cell>
          <cell r="AN318">
            <v>25557</v>
          </cell>
          <cell r="AO318">
            <v>6623</v>
          </cell>
          <cell r="AP318">
            <v>1148.25</v>
          </cell>
          <cell r="AQ318">
            <v>0</v>
          </cell>
          <cell r="AR318">
            <v>2577.75</v>
          </cell>
          <cell r="AS318">
            <v>1193</v>
          </cell>
          <cell r="AT318">
            <v>0</v>
          </cell>
          <cell r="AU318">
            <v>37099</v>
          </cell>
          <cell r="AV318">
            <v>32611.305799880149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25557</v>
          </cell>
          <cell r="BK318">
            <v>25557</v>
          </cell>
          <cell r="BL318">
            <v>0</v>
          </cell>
          <cell r="BN318">
            <v>0</v>
          </cell>
          <cell r="BO318">
            <v>0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62</v>
          </cell>
          <cell r="E319">
            <v>748070</v>
          </cell>
          <cell r="F319">
            <v>55366</v>
          </cell>
          <cell r="G319">
            <v>803436</v>
          </cell>
          <cell r="I319">
            <v>217132.79330843111</v>
          </cell>
          <cell r="J319">
            <v>0.72308844110202253</v>
          </cell>
          <cell r="K319">
            <v>55366</v>
          </cell>
          <cell r="L319">
            <v>272498.79330843111</v>
          </cell>
          <cell r="N319">
            <v>530937.20669156895</v>
          </cell>
          <cell r="P319">
            <v>0</v>
          </cell>
          <cell r="Q319">
            <v>217132.79330843111</v>
          </cell>
          <cell r="R319">
            <v>55366</v>
          </cell>
          <cell r="S319">
            <v>272498.79330843111</v>
          </cell>
          <cell r="V319">
            <v>0</v>
          </cell>
          <cell r="W319">
            <v>310</v>
          </cell>
          <cell r="X319">
            <v>62</v>
          </cell>
          <cell r="Y319">
            <v>748070</v>
          </cell>
          <cell r="Z319">
            <v>0</v>
          </cell>
          <cell r="AA319">
            <v>748070</v>
          </cell>
          <cell r="AB319">
            <v>55366</v>
          </cell>
          <cell r="AC319">
            <v>803436</v>
          </cell>
          <cell r="AD319">
            <v>0</v>
          </cell>
          <cell r="AE319">
            <v>0</v>
          </cell>
          <cell r="AF319">
            <v>0</v>
          </cell>
          <cell r="AG319">
            <v>803436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748070</v>
          </cell>
          <cell r="AM319">
            <v>552767</v>
          </cell>
          <cell r="AN319">
            <v>195303</v>
          </cell>
          <cell r="AO319">
            <v>11506.25</v>
          </cell>
          <cell r="AP319">
            <v>27484</v>
          </cell>
          <cell r="AQ319">
            <v>56952.25</v>
          </cell>
          <cell r="AR319">
            <v>9039.75</v>
          </cell>
          <cell r="AS319">
            <v>0</v>
          </cell>
          <cell r="AT319">
            <v>0</v>
          </cell>
          <cell r="AU319">
            <v>300285.25</v>
          </cell>
          <cell r="AV319">
            <v>217132.79330843111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195303</v>
          </cell>
          <cell r="BK319">
            <v>195303</v>
          </cell>
          <cell r="BL319">
            <v>0</v>
          </cell>
          <cell r="BN319">
            <v>0</v>
          </cell>
          <cell r="BO319">
            <v>0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10</v>
          </cell>
          <cell r="E323">
            <v>177285</v>
          </cell>
          <cell r="F323">
            <v>8930</v>
          </cell>
          <cell r="G323">
            <v>186215</v>
          </cell>
          <cell r="I323">
            <v>11387.83801034912</v>
          </cell>
          <cell r="J323">
            <v>0.29224875399478062</v>
          </cell>
          <cell r="K323">
            <v>8930</v>
          </cell>
          <cell r="L323">
            <v>20317.838010349122</v>
          </cell>
          <cell r="N323">
            <v>165897.16198965086</v>
          </cell>
          <cell r="P323">
            <v>0</v>
          </cell>
          <cell r="Q323">
            <v>11387.83801034912</v>
          </cell>
          <cell r="R323">
            <v>8930</v>
          </cell>
          <cell r="S323">
            <v>20317.838010349122</v>
          </cell>
          <cell r="V323">
            <v>0</v>
          </cell>
          <cell r="W323">
            <v>314</v>
          </cell>
          <cell r="X323">
            <v>10</v>
          </cell>
          <cell r="Y323">
            <v>177285</v>
          </cell>
          <cell r="Z323">
            <v>0</v>
          </cell>
          <cell r="AA323">
            <v>177285</v>
          </cell>
          <cell r="AB323">
            <v>8930</v>
          </cell>
          <cell r="AC323">
            <v>186215</v>
          </cell>
          <cell r="AD323">
            <v>0</v>
          </cell>
          <cell r="AE323">
            <v>0</v>
          </cell>
          <cell r="AF323">
            <v>0</v>
          </cell>
          <cell r="AG323">
            <v>186215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177285</v>
          </cell>
          <cell r="AM323">
            <v>222731</v>
          </cell>
          <cell r="AN323">
            <v>0</v>
          </cell>
          <cell r="AO323">
            <v>9612</v>
          </cell>
          <cell r="AP323">
            <v>4727.75</v>
          </cell>
          <cell r="AQ323">
            <v>0</v>
          </cell>
          <cell r="AR323">
            <v>20073.25</v>
          </cell>
          <cell r="AS323">
            <v>4553.25</v>
          </cell>
          <cell r="AT323">
            <v>0</v>
          </cell>
          <cell r="AU323">
            <v>38966.25</v>
          </cell>
          <cell r="AV323">
            <v>11387.83801034912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3882.75</v>
          </cell>
          <cell r="J324">
            <v>0.75514173190061751</v>
          </cell>
          <cell r="K324">
            <v>0</v>
          </cell>
          <cell r="L324">
            <v>3882.75</v>
          </cell>
          <cell r="N324">
            <v>-3882.75</v>
          </cell>
          <cell r="P324">
            <v>0</v>
          </cell>
          <cell r="Q324">
            <v>3882.75</v>
          </cell>
          <cell r="R324">
            <v>0</v>
          </cell>
          <cell r="S324">
            <v>3882.75</v>
          </cell>
          <cell r="V324">
            <v>0</v>
          </cell>
          <cell r="W324">
            <v>315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0</v>
          </cell>
          <cell r="AM324">
            <v>15531</v>
          </cell>
          <cell r="AN324">
            <v>0</v>
          </cell>
          <cell r="AO324">
            <v>3882.75</v>
          </cell>
          <cell r="AP324">
            <v>0</v>
          </cell>
          <cell r="AQ324">
            <v>0</v>
          </cell>
          <cell r="AR324">
            <v>0</v>
          </cell>
          <cell r="AS324">
            <v>1259</v>
          </cell>
          <cell r="AT324">
            <v>0</v>
          </cell>
          <cell r="AU324">
            <v>5141.75</v>
          </cell>
          <cell r="AV324">
            <v>3882.75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7</v>
          </cell>
          <cell r="E325">
            <v>79148</v>
          </cell>
          <cell r="F325">
            <v>6251</v>
          </cell>
          <cell r="G325">
            <v>85399</v>
          </cell>
          <cell r="I325">
            <v>666.72570850186389</v>
          </cell>
          <cell r="J325">
            <v>9.4100519883118294E-2</v>
          </cell>
          <cell r="K325">
            <v>6251</v>
          </cell>
          <cell r="L325">
            <v>6917.7257085018637</v>
          </cell>
          <cell r="N325">
            <v>78481.274291498135</v>
          </cell>
          <cell r="P325">
            <v>0</v>
          </cell>
          <cell r="Q325">
            <v>666.72570850186389</v>
          </cell>
          <cell r="R325">
            <v>6251</v>
          </cell>
          <cell r="S325">
            <v>6917.7257085018637</v>
          </cell>
          <cell r="V325">
            <v>0</v>
          </cell>
          <cell r="W325">
            <v>316</v>
          </cell>
          <cell r="X325">
            <v>7</v>
          </cell>
          <cell r="Y325">
            <v>79148</v>
          </cell>
          <cell r="Z325">
            <v>0</v>
          </cell>
          <cell r="AA325">
            <v>79148</v>
          </cell>
          <cell r="AB325">
            <v>6251</v>
          </cell>
          <cell r="AC325">
            <v>85399</v>
          </cell>
          <cell r="AD325">
            <v>0</v>
          </cell>
          <cell r="AE325">
            <v>0</v>
          </cell>
          <cell r="AF325">
            <v>0</v>
          </cell>
          <cell r="AG325">
            <v>85399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79148</v>
          </cell>
          <cell r="AM325">
            <v>102142</v>
          </cell>
          <cell r="AN325">
            <v>0</v>
          </cell>
          <cell r="AO325">
            <v>0</v>
          </cell>
          <cell r="AP325">
            <v>1775</v>
          </cell>
          <cell r="AQ325">
            <v>0</v>
          </cell>
          <cell r="AR325">
            <v>0</v>
          </cell>
          <cell r="AS325">
            <v>5310.25</v>
          </cell>
          <cell r="AT325">
            <v>0</v>
          </cell>
          <cell r="AU325">
            <v>7085.25</v>
          </cell>
          <cell r="AV325">
            <v>666.72570850186389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I326">
            <v>266.49981824139149</v>
          </cell>
          <cell r="J326">
            <v>0.27042092160465903</v>
          </cell>
          <cell r="K326">
            <v>0</v>
          </cell>
          <cell r="L326">
            <v>266.49981824139149</v>
          </cell>
          <cell r="N326">
            <v>-266.49981824139149</v>
          </cell>
          <cell r="P326">
            <v>0</v>
          </cell>
          <cell r="Q326">
            <v>266.49981824139149</v>
          </cell>
          <cell r="R326">
            <v>0</v>
          </cell>
          <cell r="S326">
            <v>266.49981824139149</v>
          </cell>
          <cell r="V326">
            <v>0</v>
          </cell>
          <cell r="W326">
            <v>317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0</v>
          </cell>
          <cell r="AM326">
            <v>16185</v>
          </cell>
          <cell r="AN326">
            <v>0</v>
          </cell>
          <cell r="AO326">
            <v>96.25</v>
          </cell>
          <cell r="AP326">
            <v>453.25</v>
          </cell>
          <cell r="AQ326">
            <v>0</v>
          </cell>
          <cell r="AR326">
            <v>210</v>
          </cell>
          <cell r="AS326">
            <v>226</v>
          </cell>
          <cell r="AT326">
            <v>0</v>
          </cell>
          <cell r="AU326">
            <v>985.5</v>
          </cell>
          <cell r="AV326">
            <v>266.49981824139149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4</v>
          </cell>
          <cell r="E330">
            <v>56720</v>
          </cell>
          <cell r="F330">
            <v>3572</v>
          </cell>
          <cell r="G330">
            <v>60292</v>
          </cell>
          <cell r="I330">
            <v>292.31520143125465</v>
          </cell>
          <cell r="J330">
            <v>0.32149046074374998</v>
          </cell>
          <cell r="K330">
            <v>3572</v>
          </cell>
          <cell r="L330">
            <v>3864.3152014312545</v>
          </cell>
          <cell r="N330">
            <v>56427.684798568749</v>
          </cell>
          <cell r="P330">
            <v>0</v>
          </cell>
          <cell r="Q330">
            <v>292.31520143125465</v>
          </cell>
          <cell r="R330">
            <v>3572</v>
          </cell>
          <cell r="S330">
            <v>3864.3152014312545</v>
          </cell>
          <cell r="V330">
            <v>0</v>
          </cell>
          <cell r="W330">
            <v>321</v>
          </cell>
          <cell r="X330">
            <v>4</v>
          </cell>
          <cell r="Y330">
            <v>56720</v>
          </cell>
          <cell r="Z330">
            <v>0</v>
          </cell>
          <cell r="AA330">
            <v>56720</v>
          </cell>
          <cell r="AB330">
            <v>3572</v>
          </cell>
          <cell r="AC330">
            <v>60292</v>
          </cell>
          <cell r="AD330">
            <v>0</v>
          </cell>
          <cell r="AE330">
            <v>0</v>
          </cell>
          <cell r="AF330">
            <v>0</v>
          </cell>
          <cell r="AG330">
            <v>60292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56720</v>
          </cell>
          <cell r="AM330">
            <v>78607</v>
          </cell>
          <cell r="AN330">
            <v>0</v>
          </cell>
          <cell r="AO330">
            <v>271.75</v>
          </cell>
          <cell r="AP330">
            <v>54.75</v>
          </cell>
          <cell r="AQ330">
            <v>0</v>
          </cell>
          <cell r="AR330">
            <v>582.75</v>
          </cell>
          <cell r="AS330">
            <v>0</v>
          </cell>
          <cell r="AT330">
            <v>0</v>
          </cell>
          <cell r="AU330">
            <v>909.25</v>
          </cell>
          <cell r="AV330">
            <v>292.31520143125465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N330">
            <v>0</v>
          </cell>
          <cell r="BO330">
            <v>0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13</v>
          </cell>
          <cell r="E331">
            <v>180256</v>
          </cell>
          <cell r="F331">
            <v>11609</v>
          </cell>
          <cell r="G331">
            <v>191865</v>
          </cell>
          <cell r="I331">
            <v>9569.7622455366018</v>
          </cell>
          <cell r="J331">
            <v>0.20699209961686263</v>
          </cell>
          <cell r="K331">
            <v>11609</v>
          </cell>
          <cell r="L331">
            <v>21178.7622455366</v>
          </cell>
          <cell r="N331">
            <v>170686.23775446339</v>
          </cell>
          <cell r="P331">
            <v>0</v>
          </cell>
          <cell r="Q331">
            <v>9569.7622455366018</v>
          </cell>
          <cell r="R331">
            <v>11609</v>
          </cell>
          <cell r="S331">
            <v>21178.7622455366</v>
          </cell>
          <cell r="V331">
            <v>0</v>
          </cell>
          <cell r="W331">
            <v>322</v>
          </cell>
          <cell r="X331">
            <v>13</v>
          </cell>
          <cell r="Y331">
            <v>180256</v>
          </cell>
          <cell r="Z331">
            <v>0</v>
          </cell>
          <cell r="AA331">
            <v>180256</v>
          </cell>
          <cell r="AB331">
            <v>11609</v>
          </cell>
          <cell r="AC331">
            <v>191865</v>
          </cell>
          <cell r="AD331">
            <v>0</v>
          </cell>
          <cell r="AE331">
            <v>0</v>
          </cell>
          <cell r="AF331">
            <v>0</v>
          </cell>
          <cell r="AG331">
            <v>191865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180256</v>
          </cell>
          <cell r="AM331">
            <v>308249</v>
          </cell>
          <cell r="AN331">
            <v>0</v>
          </cell>
          <cell r="AO331">
            <v>3732.25</v>
          </cell>
          <cell r="AP331">
            <v>15541</v>
          </cell>
          <cell r="AQ331">
            <v>10716</v>
          </cell>
          <cell r="AR331">
            <v>0</v>
          </cell>
          <cell r="AS331">
            <v>16243.25</v>
          </cell>
          <cell r="AT331">
            <v>0</v>
          </cell>
          <cell r="AU331">
            <v>46232.5</v>
          </cell>
          <cell r="AV331">
            <v>9569.7622455366018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</v>
          </cell>
          <cell r="E332">
            <v>30963</v>
          </cell>
          <cell r="F332">
            <v>2679</v>
          </cell>
          <cell r="G332">
            <v>33642</v>
          </cell>
          <cell r="I332">
            <v>20687.109318868672</v>
          </cell>
          <cell r="J332">
            <v>0.99772643422687923</v>
          </cell>
          <cell r="K332">
            <v>2679</v>
          </cell>
          <cell r="L332">
            <v>23366.109318868672</v>
          </cell>
          <cell r="N332">
            <v>10275.890681131328</v>
          </cell>
          <cell r="P332">
            <v>0</v>
          </cell>
          <cell r="Q332">
            <v>20687.109318868672</v>
          </cell>
          <cell r="R332">
            <v>2679</v>
          </cell>
          <cell r="S332">
            <v>23366.109318868672</v>
          </cell>
          <cell r="V332">
            <v>0</v>
          </cell>
          <cell r="W332">
            <v>323</v>
          </cell>
          <cell r="X332">
            <v>3</v>
          </cell>
          <cell r="Y332">
            <v>30963</v>
          </cell>
          <cell r="Z332">
            <v>0</v>
          </cell>
          <cell r="AA332">
            <v>30963</v>
          </cell>
          <cell r="AB332">
            <v>2679</v>
          </cell>
          <cell r="AC332">
            <v>33642</v>
          </cell>
          <cell r="AD332">
            <v>0</v>
          </cell>
          <cell r="AE332">
            <v>0</v>
          </cell>
          <cell r="AF332">
            <v>0</v>
          </cell>
          <cell r="AG332">
            <v>33642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30963</v>
          </cell>
          <cell r="AM332">
            <v>10311</v>
          </cell>
          <cell r="AN332">
            <v>20652</v>
          </cell>
          <cell r="AO332">
            <v>6.75</v>
          </cell>
          <cell r="AP332">
            <v>75.5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20734.25</v>
          </cell>
          <cell r="AV332">
            <v>20687.109318868672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20652</v>
          </cell>
          <cell r="BK332">
            <v>20652</v>
          </cell>
          <cell r="BL332">
            <v>0</v>
          </cell>
          <cell r="BN332">
            <v>0</v>
          </cell>
          <cell r="BO332">
            <v>0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</v>
          </cell>
          <cell r="E334">
            <v>181568</v>
          </cell>
          <cell r="F334">
            <v>14288</v>
          </cell>
          <cell r="G334">
            <v>195856</v>
          </cell>
          <cell r="I334">
            <v>24314.663939099035</v>
          </cell>
          <cell r="J334">
            <v>0.7071145442254142</v>
          </cell>
          <cell r="K334">
            <v>14288</v>
          </cell>
          <cell r="L334">
            <v>38602.663939099031</v>
          </cell>
          <cell r="N334">
            <v>157253.33606090097</v>
          </cell>
          <cell r="P334">
            <v>0</v>
          </cell>
          <cell r="Q334">
            <v>24314.663939099035</v>
          </cell>
          <cell r="R334">
            <v>14288</v>
          </cell>
          <cell r="S334">
            <v>38602.663939099031</v>
          </cell>
          <cell r="V334">
            <v>0</v>
          </cell>
          <cell r="W334">
            <v>325</v>
          </cell>
          <cell r="X334">
            <v>16</v>
          </cell>
          <cell r="Y334">
            <v>181568</v>
          </cell>
          <cell r="Z334">
            <v>0</v>
          </cell>
          <cell r="AA334">
            <v>181568</v>
          </cell>
          <cell r="AB334">
            <v>14288</v>
          </cell>
          <cell r="AC334">
            <v>195856</v>
          </cell>
          <cell r="AD334">
            <v>0</v>
          </cell>
          <cell r="AE334">
            <v>0</v>
          </cell>
          <cell r="AF334">
            <v>0</v>
          </cell>
          <cell r="AG334">
            <v>195856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181568</v>
          </cell>
          <cell r="AM334">
            <v>162047</v>
          </cell>
          <cell r="AN334">
            <v>19521</v>
          </cell>
          <cell r="AO334">
            <v>0</v>
          </cell>
          <cell r="AP334">
            <v>12762</v>
          </cell>
          <cell r="AQ334">
            <v>1242.5</v>
          </cell>
          <cell r="AR334">
            <v>0</v>
          </cell>
          <cell r="AS334">
            <v>860.25</v>
          </cell>
          <cell r="AT334">
            <v>0</v>
          </cell>
          <cell r="AU334">
            <v>34385.75</v>
          </cell>
          <cell r="AV334">
            <v>24314.663939099035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19521</v>
          </cell>
          <cell r="BK334">
            <v>19521</v>
          </cell>
          <cell r="BL334">
            <v>0</v>
          </cell>
          <cell r="BN334">
            <v>0</v>
          </cell>
          <cell r="BO334">
            <v>0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12</v>
          </cell>
          <cell r="E335">
            <v>154846</v>
          </cell>
          <cell r="F335">
            <v>10716</v>
          </cell>
          <cell r="G335">
            <v>165562</v>
          </cell>
          <cell r="I335">
            <v>46064.614069538387</v>
          </cell>
          <cell r="J335">
            <v>0.83753463065237677</v>
          </cell>
          <cell r="K335">
            <v>10716</v>
          </cell>
          <cell r="L335">
            <v>56780.614069538387</v>
          </cell>
          <cell r="N335">
            <v>108781.38593046161</v>
          </cell>
          <cell r="P335">
            <v>0</v>
          </cell>
          <cell r="Q335">
            <v>46064.614069538387</v>
          </cell>
          <cell r="R335">
            <v>10716</v>
          </cell>
          <cell r="S335">
            <v>56780.614069538387</v>
          </cell>
          <cell r="V335">
            <v>0</v>
          </cell>
          <cell r="W335">
            <v>326</v>
          </cell>
          <cell r="X335">
            <v>12</v>
          </cell>
          <cell r="Y335">
            <v>154846</v>
          </cell>
          <cell r="Z335">
            <v>0</v>
          </cell>
          <cell r="AA335">
            <v>154846</v>
          </cell>
          <cell r="AB335">
            <v>10716</v>
          </cell>
          <cell r="AC335">
            <v>165562</v>
          </cell>
          <cell r="AD335">
            <v>0</v>
          </cell>
          <cell r="AE335">
            <v>0</v>
          </cell>
          <cell r="AF335">
            <v>0</v>
          </cell>
          <cell r="AG335">
            <v>165562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154846</v>
          </cell>
          <cell r="AM335">
            <v>110043</v>
          </cell>
          <cell r="AN335">
            <v>44803</v>
          </cell>
          <cell r="AO335">
            <v>0</v>
          </cell>
          <cell r="AP335">
            <v>3358.75</v>
          </cell>
          <cell r="AQ335">
            <v>5129</v>
          </cell>
          <cell r="AR335">
            <v>1709.5</v>
          </cell>
          <cell r="AS335">
            <v>0</v>
          </cell>
          <cell r="AT335">
            <v>0</v>
          </cell>
          <cell r="AU335">
            <v>55000.25</v>
          </cell>
          <cell r="AV335">
            <v>46064.614069538387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44803</v>
          </cell>
          <cell r="BK335">
            <v>44803</v>
          </cell>
          <cell r="BL335">
            <v>0</v>
          </cell>
          <cell r="BN335">
            <v>0</v>
          </cell>
          <cell r="BO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84174</v>
          </cell>
          <cell r="F336">
            <v>5358</v>
          </cell>
          <cell r="G336">
            <v>89532</v>
          </cell>
          <cell r="I336">
            <v>5805.0346802470576</v>
          </cell>
          <cell r="J336">
            <v>0.30874559516259215</v>
          </cell>
          <cell r="K336">
            <v>5358</v>
          </cell>
          <cell r="L336">
            <v>11163.034680247058</v>
          </cell>
          <cell r="N336">
            <v>78368.965319752941</v>
          </cell>
          <cell r="P336">
            <v>0</v>
          </cell>
          <cell r="Q336">
            <v>5805.0346802470576</v>
          </cell>
          <cell r="R336">
            <v>5358</v>
          </cell>
          <cell r="S336">
            <v>11163.034680247058</v>
          </cell>
          <cell r="V336">
            <v>0</v>
          </cell>
          <cell r="W336">
            <v>327</v>
          </cell>
          <cell r="X336">
            <v>6</v>
          </cell>
          <cell r="Y336">
            <v>84174</v>
          </cell>
          <cell r="Z336">
            <v>0</v>
          </cell>
          <cell r="AA336">
            <v>84174</v>
          </cell>
          <cell r="AB336">
            <v>5358</v>
          </cell>
          <cell r="AC336">
            <v>89532</v>
          </cell>
          <cell r="AD336">
            <v>0</v>
          </cell>
          <cell r="AE336">
            <v>0</v>
          </cell>
          <cell r="AF336">
            <v>0</v>
          </cell>
          <cell r="AG336">
            <v>89532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84174</v>
          </cell>
          <cell r="AM336">
            <v>84972</v>
          </cell>
          <cell r="AN336">
            <v>0</v>
          </cell>
          <cell r="AO336">
            <v>4061.5</v>
          </cell>
          <cell r="AP336">
            <v>4641.75</v>
          </cell>
          <cell r="AQ336">
            <v>995.75</v>
          </cell>
          <cell r="AR336">
            <v>2414.25</v>
          </cell>
          <cell r="AS336">
            <v>6688.75</v>
          </cell>
          <cell r="AT336">
            <v>0</v>
          </cell>
          <cell r="AU336">
            <v>18802</v>
          </cell>
          <cell r="AV336">
            <v>5805.0346802470576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N336">
            <v>0</v>
          </cell>
          <cell r="BO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6</v>
          </cell>
          <cell r="E340">
            <v>65514</v>
          </cell>
          <cell r="F340">
            <v>5358</v>
          </cell>
          <cell r="G340">
            <v>70872</v>
          </cell>
          <cell r="I340">
            <v>5717.2875242341379</v>
          </cell>
          <cell r="J340">
            <v>0.27482665084706176</v>
          </cell>
          <cell r="K340">
            <v>5358</v>
          </cell>
          <cell r="L340">
            <v>11075.287524234138</v>
          </cell>
          <cell r="N340">
            <v>59796.71247576586</v>
          </cell>
          <cell r="P340">
            <v>0</v>
          </cell>
          <cell r="Q340">
            <v>5717.2875242341379</v>
          </cell>
          <cell r="R340">
            <v>5358</v>
          </cell>
          <cell r="S340">
            <v>11075.287524234138</v>
          </cell>
          <cell r="V340">
            <v>0</v>
          </cell>
          <cell r="W340">
            <v>331</v>
          </cell>
          <cell r="X340">
            <v>6</v>
          </cell>
          <cell r="Y340">
            <v>65514</v>
          </cell>
          <cell r="Z340">
            <v>0</v>
          </cell>
          <cell r="AA340">
            <v>65514</v>
          </cell>
          <cell r="AB340">
            <v>5358</v>
          </cell>
          <cell r="AC340">
            <v>70872</v>
          </cell>
          <cell r="AD340">
            <v>0</v>
          </cell>
          <cell r="AE340">
            <v>0</v>
          </cell>
          <cell r="AF340">
            <v>0</v>
          </cell>
          <cell r="AG340">
            <v>70872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65514</v>
          </cell>
          <cell r="AM340">
            <v>92173</v>
          </cell>
          <cell r="AN340">
            <v>0</v>
          </cell>
          <cell r="AO340">
            <v>4312.75</v>
          </cell>
          <cell r="AP340">
            <v>3739.25</v>
          </cell>
          <cell r="AQ340">
            <v>0</v>
          </cell>
          <cell r="AR340">
            <v>0</v>
          </cell>
          <cell r="AS340">
            <v>12751.25</v>
          </cell>
          <cell r="AT340">
            <v>0</v>
          </cell>
          <cell r="AU340">
            <v>20803.25</v>
          </cell>
          <cell r="AV340">
            <v>5717.2875242341379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N340">
            <v>0</v>
          </cell>
          <cell r="BO340">
            <v>0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79</v>
          </cell>
          <cell r="E341">
            <v>997566</v>
          </cell>
          <cell r="F341">
            <v>70547</v>
          </cell>
          <cell r="G341">
            <v>1068113</v>
          </cell>
          <cell r="I341">
            <v>221186</v>
          </cell>
          <cell r="J341">
            <v>0.79937116010119258</v>
          </cell>
          <cell r="K341">
            <v>70547</v>
          </cell>
          <cell r="L341">
            <v>291733</v>
          </cell>
          <cell r="N341">
            <v>776380</v>
          </cell>
          <cell r="P341">
            <v>0</v>
          </cell>
          <cell r="Q341">
            <v>221186</v>
          </cell>
          <cell r="R341">
            <v>70547</v>
          </cell>
          <cell r="S341">
            <v>291733</v>
          </cell>
          <cell r="V341">
            <v>0</v>
          </cell>
          <cell r="W341">
            <v>332</v>
          </cell>
          <cell r="X341">
            <v>79</v>
          </cell>
          <cell r="Y341">
            <v>997566</v>
          </cell>
          <cell r="Z341">
            <v>0</v>
          </cell>
          <cell r="AA341">
            <v>997566</v>
          </cell>
          <cell r="AB341">
            <v>70547</v>
          </cell>
          <cell r="AC341">
            <v>1068113</v>
          </cell>
          <cell r="AD341">
            <v>0</v>
          </cell>
          <cell r="AE341">
            <v>0</v>
          </cell>
          <cell r="AF341">
            <v>0</v>
          </cell>
          <cell r="AG341">
            <v>1068113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997566</v>
          </cell>
          <cell r="AM341">
            <v>857446</v>
          </cell>
          <cell r="AN341">
            <v>140120</v>
          </cell>
          <cell r="AO341">
            <v>81066</v>
          </cell>
          <cell r="AP341">
            <v>0</v>
          </cell>
          <cell r="AQ341">
            <v>0</v>
          </cell>
          <cell r="AR341">
            <v>14763.25</v>
          </cell>
          <cell r="AS341">
            <v>40750.75</v>
          </cell>
          <cell r="AT341">
            <v>0</v>
          </cell>
          <cell r="AU341">
            <v>276700</v>
          </cell>
          <cell r="AV341">
            <v>221186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140120</v>
          </cell>
          <cell r="BK341">
            <v>140120</v>
          </cell>
          <cell r="BL341">
            <v>0</v>
          </cell>
          <cell r="BN341">
            <v>0</v>
          </cell>
          <cell r="BO341">
            <v>0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89.303682927503189</v>
          </cell>
          <cell r="J344">
            <v>2.5625160093975089E-2</v>
          </cell>
          <cell r="K344">
            <v>0</v>
          </cell>
          <cell r="L344">
            <v>89.303682927503189</v>
          </cell>
          <cell r="N344">
            <v>-89.303682927503189</v>
          </cell>
          <cell r="P344">
            <v>0</v>
          </cell>
          <cell r="Q344">
            <v>89.303682927503189</v>
          </cell>
          <cell r="R344">
            <v>0</v>
          </cell>
          <cell r="S344">
            <v>89.303682927503189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237.75</v>
          </cell>
          <cell r="AQ344">
            <v>119</v>
          </cell>
          <cell r="AR344">
            <v>3128.25</v>
          </cell>
          <cell r="AS344">
            <v>0</v>
          </cell>
          <cell r="AT344">
            <v>0</v>
          </cell>
          <cell r="AU344">
            <v>3485</v>
          </cell>
          <cell r="AV344">
            <v>89.303682927503189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168</v>
          </cell>
          <cell r="E345">
            <v>1667426</v>
          </cell>
          <cell r="F345">
            <v>150024</v>
          </cell>
          <cell r="G345">
            <v>1817450</v>
          </cell>
          <cell r="I345">
            <v>552437.90938087658</v>
          </cell>
          <cell r="J345">
            <v>0.834597634357375</v>
          </cell>
          <cell r="K345">
            <v>150024</v>
          </cell>
          <cell r="L345">
            <v>702461.90938087658</v>
          </cell>
          <cell r="N345">
            <v>1114988.0906191235</v>
          </cell>
          <cell r="P345">
            <v>0</v>
          </cell>
          <cell r="Q345">
            <v>552437.90938087658</v>
          </cell>
          <cell r="R345">
            <v>150024</v>
          </cell>
          <cell r="S345">
            <v>702461.90938087658</v>
          </cell>
          <cell r="V345">
            <v>0</v>
          </cell>
          <cell r="W345">
            <v>336</v>
          </cell>
          <cell r="X345">
            <v>168</v>
          </cell>
          <cell r="Y345">
            <v>1667426</v>
          </cell>
          <cell r="Z345">
            <v>0</v>
          </cell>
          <cell r="AA345">
            <v>1667426</v>
          </cell>
          <cell r="AB345">
            <v>150024</v>
          </cell>
          <cell r="AC345">
            <v>1817450</v>
          </cell>
          <cell r="AD345">
            <v>0</v>
          </cell>
          <cell r="AE345">
            <v>0</v>
          </cell>
          <cell r="AF345">
            <v>0</v>
          </cell>
          <cell r="AG345">
            <v>1817450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1667426</v>
          </cell>
          <cell r="AM345">
            <v>1158134</v>
          </cell>
          <cell r="AN345">
            <v>509292</v>
          </cell>
          <cell r="AO345">
            <v>26978.75</v>
          </cell>
          <cell r="AP345">
            <v>43041.25</v>
          </cell>
          <cell r="AQ345">
            <v>36781.5</v>
          </cell>
          <cell r="AR345">
            <v>15679.5</v>
          </cell>
          <cell r="AS345">
            <v>30148.25</v>
          </cell>
          <cell r="AT345">
            <v>0</v>
          </cell>
          <cell r="AU345">
            <v>661921.25</v>
          </cell>
          <cell r="AV345">
            <v>552437.90938087658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509292</v>
          </cell>
          <cell r="BK345">
            <v>509292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I346">
            <v>290.5</v>
          </cell>
          <cell r="J346">
            <v>0.14733105109674147</v>
          </cell>
          <cell r="K346">
            <v>0</v>
          </cell>
          <cell r="L346">
            <v>290.5</v>
          </cell>
          <cell r="N346">
            <v>-290.5</v>
          </cell>
          <cell r="P346">
            <v>0</v>
          </cell>
          <cell r="Q346">
            <v>290.5</v>
          </cell>
          <cell r="R346">
            <v>0</v>
          </cell>
          <cell r="S346">
            <v>290.5</v>
          </cell>
          <cell r="V346">
            <v>0</v>
          </cell>
          <cell r="W346">
            <v>337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0</v>
          </cell>
          <cell r="AM346">
            <v>17881</v>
          </cell>
          <cell r="AN346">
            <v>0</v>
          </cell>
          <cell r="AO346">
            <v>290.5</v>
          </cell>
          <cell r="AP346">
            <v>0</v>
          </cell>
          <cell r="AQ346">
            <v>1593</v>
          </cell>
          <cell r="AR346">
            <v>0</v>
          </cell>
          <cell r="AS346">
            <v>88.25</v>
          </cell>
          <cell r="AT346">
            <v>0</v>
          </cell>
          <cell r="AU346">
            <v>1971.75</v>
          </cell>
          <cell r="AV346">
            <v>290.5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N346">
            <v>0</v>
          </cell>
          <cell r="BO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15</v>
          </cell>
          <cell r="E349">
            <v>207704</v>
          </cell>
          <cell r="F349">
            <v>13395</v>
          </cell>
          <cell r="G349">
            <v>221099</v>
          </cell>
          <cell r="I349">
            <v>5721.8792089570234</v>
          </cell>
          <cell r="J349">
            <v>0.23807436169414262</v>
          </cell>
          <cell r="K349">
            <v>13395</v>
          </cell>
          <cell r="L349">
            <v>19116.879208957023</v>
          </cell>
          <cell r="N349">
            <v>201982.12079104298</v>
          </cell>
          <cell r="P349">
            <v>0</v>
          </cell>
          <cell r="Q349">
            <v>5721.8792089570234</v>
          </cell>
          <cell r="R349">
            <v>13395</v>
          </cell>
          <cell r="S349">
            <v>19116.879208957023</v>
          </cell>
          <cell r="V349">
            <v>0</v>
          </cell>
          <cell r="W349">
            <v>340</v>
          </cell>
          <cell r="X349">
            <v>15</v>
          </cell>
          <cell r="Y349">
            <v>207704</v>
          </cell>
          <cell r="Z349">
            <v>0</v>
          </cell>
          <cell r="AA349">
            <v>207704</v>
          </cell>
          <cell r="AB349">
            <v>13395</v>
          </cell>
          <cell r="AC349">
            <v>221099</v>
          </cell>
          <cell r="AD349">
            <v>0</v>
          </cell>
          <cell r="AE349">
            <v>0</v>
          </cell>
          <cell r="AF349">
            <v>0</v>
          </cell>
          <cell r="AG349">
            <v>221099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207704</v>
          </cell>
          <cell r="AM349">
            <v>218827</v>
          </cell>
          <cell r="AN349">
            <v>0</v>
          </cell>
          <cell r="AO349">
            <v>816.75</v>
          </cell>
          <cell r="AP349">
            <v>13058.75</v>
          </cell>
          <cell r="AQ349">
            <v>1749.25</v>
          </cell>
          <cell r="AR349">
            <v>8409.25</v>
          </cell>
          <cell r="AS349">
            <v>0</v>
          </cell>
          <cell r="AT349">
            <v>0</v>
          </cell>
          <cell r="AU349">
            <v>24034</v>
          </cell>
          <cell r="AV349">
            <v>5721.8792089570234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N349">
            <v>0</v>
          </cell>
          <cell r="BO349">
            <v>0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3</v>
          </cell>
          <cell r="E350">
            <v>41934</v>
          </cell>
          <cell r="F350">
            <v>2679</v>
          </cell>
          <cell r="G350">
            <v>44613</v>
          </cell>
          <cell r="I350">
            <v>45895.383663824105</v>
          </cell>
          <cell r="J350">
            <v>0.82696620023647671</v>
          </cell>
          <cell r="K350">
            <v>2679</v>
          </cell>
          <cell r="L350">
            <v>48574.383663824105</v>
          </cell>
          <cell r="N350">
            <v>-3961.3836638241046</v>
          </cell>
          <cell r="P350">
            <v>0</v>
          </cell>
          <cell r="Q350">
            <v>45895.383663824105</v>
          </cell>
          <cell r="R350">
            <v>2679</v>
          </cell>
          <cell r="S350">
            <v>48574.383663824105</v>
          </cell>
          <cell r="V350">
            <v>0</v>
          </cell>
          <cell r="W350">
            <v>341</v>
          </cell>
          <cell r="X350">
            <v>3</v>
          </cell>
          <cell r="Y350">
            <v>41934</v>
          </cell>
          <cell r="Z350">
            <v>0</v>
          </cell>
          <cell r="AA350">
            <v>41934</v>
          </cell>
          <cell r="AB350">
            <v>2679</v>
          </cell>
          <cell r="AC350">
            <v>44613</v>
          </cell>
          <cell r="AD350">
            <v>0</v>
          </cell>
          <cell r="AE350">
            <v>0</v>
          </cell>
          <cell r="AF350">
            <v>0</v>
          </cell>
          <cell r="AG350">
            <v>44613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41934</v>
          </cell>
          <cell r="AM350">
            <v>0</v>
          </cell>
          <cell r="AN350">
            <v>41934</v>
          </cell>
          <cell r="AO350">
            <v>0</v>
          </cell>
          <cell r="AP350">
            <v>10546.25</v>
          </cell>
          <cell r="AQ350">
            <v>0</v>
          </cell>
          <cell r="AR350">
            <v>3018.25</v>
          </cell>
          <cell r="AS350">
            <v>0</v>
          </cell>
          <cell r="AT350">
            <v>0</v>
          </cell>
          <cell r="AU350">
            <v>55498.5</v>
          </cell>
          <cell r="AV350">
            <v>45895.383663824105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41934</v>
          </cell>
          <cell r="BK350">
            <v>41934</v>
          </cell>
          <cell r="BL350">
            <v>0</v>
          </cell>
          <cell r="BN350">
            <v>0</v>
          </cell>
          <cell r="BO350">
            <v>0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6</v>
          </cell>
          <cell r="E351">
            <v>80686</v>
          </cell>
          <cell r="F351">
            <v>5358</v>
          </cell>
          <cell r="G351">
            <v>86044</v>
          </cell>
          <cell r="I351">
            <v>1637.0463769454921</v>
          </cell>
          <cell r="J351">
            <v>9.0969763382261787E-2</v>
          </cell>
          <cell r="K351">
            <v>5358</v>
          </cell>
          <cell r="L351">
            <v>6995.0463769454918</v>
          </cell>
          <cell r="N351">
            <v>79048.953623054505</v>
          </cell>
          <cell r="P351">
            <v>0</v>
          </cell>
          <cell r="Q351">
            <v>1637.0463769454921</v>
          </cell>
          <cell r="R351">
            <v>5358</v>
          </cell>
          <cell r="S351">
            <v>6995.0463769454918</v>
          </cell>
          <cell r="V351">
            <v>0</v>
          </cell>
          <cell r="W351">
            <v>342</v>
          </cell>
          <cell r="X351">
            <v>6</v>
          </cell>
          <cell r="Y351">
            <v>80686</v>
          </cell>
          <cell r="Z351">
            <v>0</v>
          </cell>
          <cell r="AA351">
            <v>80686</v>
          </cell>
          <cell r="AB351">
            <v>5358</v>
          </cell>
          <cell r="AC351">
            <v>86044</v>
          </cell>
          <cell r="AD351">
            <v>0</v>
          </cell>
          <cell r="AE351">
            <v>0</v>
          </cell>
          <cell r="AF351">
            <v>0</v>
          </cell>
          <cell r="AG351">
            <v>86044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80686</v>
          </cell>
          <cell r="AM351">
            <v>111201</v>
          </cell>
          <cell r="AN351">
            <v>0</v>
          </cell>
          <cell r="AO351">
            <v>0</v>
          </cell>
          <cell r="AP351">
            <v>4358.25</v>
          </cell>
          <cell r="AQ351">
            <v>0</v>
          </cell>
          <cell r="AR351">
            <v>11594.75</v>
          </cell>
          <cell r="AS351">
            <v>2042.5</v>
          </cell>
          <cell r="AT351">
            <v>0</v>
          </cell>
          <cell r="AU351">
            <v>17995.5</v>
          </cell>
          <cell r="AV351">
            <v>1637.0463769454921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</v>
          </cell>
          <cell r="E352">
            <v>513744</v>
          </cell>
          <cell r="F352">
            <v>42864</v>
          </cell>
          <cell r="G352">
            <v>556608</v>
          </cell>
          <cell r="I352">
            <v>71626.113324682738</v>
          </cell>
          <cell r="J352">
            <v>0.58362742394878608</v>
          </cell>
          <cell r="K352">
            <v>42864</v>
          </cell>
          <cell r="L352">
            <v>114490.11332468274</v>
          </cell>
          <cell r="N352">
            <v>442117.88667531725</v>
          </cell>
          <cell r="P352">
            <v>0</v>
          </cell>
          <cell r="Q352">
            <v>71626.113324682738</v>
          </cell>
          <cell r="R352">
            <v>42864</v>
          </cell>
          <cell r="S352">
            <v>114490.11332468274</v>
          </cell>
          <cell r="V352">
            <v>0</v>
          </cell>
          <cell r="W352">
            <v>343</v>
          </cell>
          <cell r="X352">
            <v>48</v>
          </cell>
          <cell r="Y352">
            <v>513744</v>
          </cell>
          <cell r="Z352">
            <v>0</v>
          </cell>
          <cell r="AA352">
            <v>513744</v>
          </cell>
          <cell r="AB352">
            <v>42864</v>
          </cell>
          <cell r="AC352">
            <v>556608</v>
          </cell>
          <cell r="AD352">
            <v>0</v>
          </cell>
          <cell r="AE352">
            <v>0</v>
          </cell>
          <cell r="AF352">
            <v>0</v>
          </cell>
          <cell r="AG352">
            <v>556608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513744</v>
          </cell>
          <cell r="AM352">
            <v>475795</v>
          </cell>
          <cell r="AN352">
            <v>37949</v>
          </cell>
          <cell r="AO352">
            <v>24484.75</v>
          </cell>
          <cell r="AP352">
            <v>24472.5</v>
          </cell>
          <cell r="AQ352">
            <v>18845</v>
          </cell>
          <cell r="AR352">
            <v>8291.5</v>
          </cell>
          <cell r="AS352">
            <v>8683</v>
          </cell>
          <cell r="AT352">
            <v>0</v>
          </cell>
          <cell r="AU352">
            <v>122725.75</v>
          </cell>
          <cell r="AV352">
            <v>71626.113324682738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37949</v>
          </cell>
          <cell r="BK352">
            <v>37949</v>
          </cell>
          <cell r="BL352">
            <v>0</v>
          </cell>
          <cell r="BN352">
            <v>0</v>
          </cell>
          <cell r="BO352">
            <v>0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3</v>
          </cell>
          <cell r="E353">
            <v>36492</v>
          </cell>
          <cell r="F353">
            <v>2679</v>
          </cell>
          <cell r="G353">
            <v>39171</v>
          </cell>
          <cell r="I353">
            <v>28828.607604634835</v>
          </cell>
          <cell r="J353">
            <v>0.79487175710531488</v>
          </cell>
          <cell r="K353">
            <v>2679</v>
          </cell>
          <cell r="L353">
            <v>31507.607604634835</v>
          </cell>
          <cell r="N353">
            <v>7663.3923953651647</v>
          </cell>
          <cell r="P353">
            <v>0</v>
          </cell>
          <cell r="Q353">
            <v>28828.607604634835</v>
          </cell>
          <cell r="R353">
            <v>2679</v>
          </cell>
          <cell r="S353">
            <v>31507.607604634835</v>
          </cell>
          <cell r="V353">
            <v>0</v>
          </cell>
          <cell r="W353">
            <v>344</v>
          </cell>
          <cell r="X353">
            <v>3</v>
          </cell>
          <cell r="Y353">
            <v>36492</v>
          </cell>
          <cell r="Z353">
            <v>0</v>
          </cell>
          <cell r="AA353">
            <v>36492</v>
          </cell>
          <cell r="AB353">
            <v>2679</v>
          </cell>
          <cell r="AC353">
            <v>39171</v>
          </cell>
          <cell r="AD353">
            <v>0</v>
          </cell>
          <cell r="AE353">
            <v>0</v>
          </cell>
          <cell r="AF353">
            <v>0</v>
          </cell>
          <cell r="AG353">
            <v>39171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36492</v>
          </cell>
          <cell r="AM353">
            <v>12139</v>
          </cell>
          <cell r="AN353">
            <v>24353</v>
          </cell>
          <cell r="AO353">
            <v>0</v>
          </cell>
          <cell r="AP353">
            <v>11915.25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36268.25</v>
          </cell>
          <cell r="AV353">
            <v>28828.607604634835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24353</v>
          </cell>
          <cell r="BK353">
            <v>24353</v>
          </cell>
          <cell r="BL353">
            <v>0</v>
          </cell>
          <cell r="BN353">
            <v>0</v>
          </cell>
          <cell r="BO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14</v>
          </cell>
          <cell r="E355">
            <v>172632</v>
          </cell>
          <cell r="F355">
            <v>12502</v>
          </cell>
          <cell r="G355">
            <v>185134</v>
          </cell>
          <cell r="I355">
            <v>4252.1048640015906</v>
          </cell>
          <cell r="J355">
            <v>0.41769202986263171</v>
          </cell>
          <cell r="K355">
            <v>12502</v>
          </cell>
          <cell r="L355">
            <v>16754.104864001591</v>
          </cell>
          <cell r="N355">
            <v>168379.89513599841</v>
          </cell>
          <cell r="P355">
            <v>0</v>
          </cell>
          <cell r="Q355">
            <v>4252.1048640015906</v>
          </cell>
          <cell r="R355">
            <v>12502</v>
          </cell>
          <cell r="S355">
            <v>16754.104864001591</v>
          </cell>
          <cell r="V355">
            <v>0</v>
          </cell>
          <cell r="W355">
            <v>346</v>
          </cell>
          <cell r="X355">
            <v>14</v>
          </cell>
          <cell r="Y355">
            <v>172632</v>
          </cell>
          <cell r="Z355">
            <v>0</v>
          </cell>
          <cell r="AA355">
            <v>172632</v>
          </cell>
          <cell r="AB355">
            <v>12502</v>
          </cell>
          <cell r="AC355">
            <v>185134</v>
          </cell>
          <cell r="AD355">
            <v>0</v>
          </cell>
          <cell r="AE355">
            <v>0</v>
          </cell>
          <cell r="AF355">
            <v>0</v>
          </cell>
          <cell r="AG355">
            <v>185134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172632</v>
          </cell>
          <cell r="AM355">
            <v>183249</v>
          </cell>
          <cell r="AN355">
            <v>0</v>
          </cell>
          <cell r="AO355">
            <v>3280</v>
          </cell>
          <cell r="AP355">
            <v>2588</v>
          </cell>
          <cell r="AQ355">
            <v>3514.75</v>
          </cell>
          <cell r="AR355">
            <v>797.25</v>
          </cell>
          <cell r="AS355">
            <v>0</v>
          </cell>
          <cell r="AT355">
            <v>0</v>
          </cell>
          <cell r="AU355">
            <v>10180</v>
          </cell>
          <cell r="AV355">
            <v>4252.1048640015906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N355">
            <v>0</v>
          </cell>
          <cell r="BO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</v>
          </cell>
          <cell r="E356">
            <v>198980</v>
          </cell>
          <cell r="F356">
            <v>12502</v>
          </cell>
          <cell r="G356">
            <v>211482</v>
          </cell>
          <cell r="I356">
            <v>9916.5097615028135</v>
          </cell>
          <cell r="J356">
            <v>0.28765601872460916</v>
          </cell>
          <cell r="K356">
            <v>12502</v>
          </cell>
          <cell r="L356">
            <v>22418.509761502813</v>
          </cell>
          <cell r="N356">
            <v>189063.49023849718</v>
          </cell>
          <cell r="P356">
            <v>0</v>
          </cell>
          <cell r="Q356">
            <v>9916.5097615028135</v>
          </cell>
          <cell r="R356">
            <v>12502</v>
          </cell>
          <cell r="S356">
            <v>22418.509761502813</v>
          </cell>
          <cell r="V356">
            <v>0</v>
          </cell>
          <cell r="W356">
            <v>347</v>
          </cell>
          <cell r="X356">
            <v>14</v>
          </cell>
          <cell r="Y356">
            <v>198980</v>
          </cell>
          <cell r="Z356">
            <v>0</v>
          </cell>
          <cell r="AA356">
            <v>198980</v>
          </cell>
          <cell r="AB356">
            <v>12502</v>
          </cell>
          <cell r="AC356">
            <v>211482</v>
          </cell>
          <cell r="AD356">
            <v>0</v>
          </cell>
          <cell r="AE356">
            <v>0</v>
          </cell>
          <cell r="AF356">
            <v>0</v>
          </cell>
          <cell r="AG356">
            <v>211482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198980</v>
          </cell>
          <cell r="AM356">
            <v>195032</v>
          </cell>
          <cell r="AN356">
            <v>3948</v>
          </cell>
          <cell r="AO356">
            <v>0</v>
          </cell>
          <cell r="AP356">
            <v>15889.75</v>
          </cell>
          <cell r="AQ356">
            <v>0</v>
          </cell>
          <cell r="AR356">
            <v>8825.5</v>
          </cell>
          <cell r="AS356">
            <v>5810.25</v>
          </cell>
          <cell r="AT356">
            <v>0</v>
          </cell>
          <cell r="AU356">
            <v>34473.5</v>
          </cell>
          <cell r="AV356">
            <v>9916.5097615028135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3948</v>
          </cell>
          <cell r="BK356">
            <v>3948</v>
          </cell>
          <cell r="BL356">
            <v>0</v>
          </cell>
          <cell r="BN356">
            <v>0</v>
          </cell>
          <cell r="BO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2033</v>
          </cell>
          <cell r="E357">
            <v>22764253</v>
          </cell>
          <cell r="F357">
            <v>1815469</v>
          </cell>
          <cell r="G357">
            <v>24579722</v>
          </cell>
          <cell r="I357">
            <v>398075.93890773668</v>
          </cell>
          <cell r="J357">
            <v>0.3890040721911841</v>
          </cell>
          <cell r="K357">
            <v>1815469</v>
          </cell>
          <cell r="L357">
            <v>2213544.9389077369</v>
          </cell>
          <cell r="N357">
            <v>22366177.061092265</v>
          </cell>
          <cell r="P357">
            <v>0</v>
          </cell>
          <cell r="Q357">
            <v>398075.93890773668</v>
          </cell>
          <cell r="R357">
            <v>1815469</v>
          </cell>
          <cell r="S357">
            <v>2213544.9389077369</v>
          </cell>
          <cell r="V357">
            <v>0</v>
          </cell>
          <cell r="W357">
            <v>348</v>
          </cell>
          <cell r="X357">
            <v>2033</v>
          </cell>
          <cell r="Y357">
            <v>22764253</v>
          </cell>
          <cell r="Z357">
            <v>0</v>
          </cell>
          <cell r="AA357">
            <v>22764253</v>
          </cell>
          <cell r="AB357">
            <v>1815469</v>
          </cell>
          <cell r="AC357">
            <v>24579722</v>
          </cell>
          <cell r="AD357">
            <v>0</v>
          </cell>
          <cell r="AE357">
            <v>0</v>
          </cell>
          <cell r="AF357">
            <v>0</v>
          </cell>
          <cell r="AG357">
            <v>24579722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22764253</v>
          </cell>
          <cell r="AM357">
            <v>22371478</v>
          </cell>
          <cell r="AN357">
            <v>392775</v>
          </cell>
          <cell r="AO357">
            <v>0</v>
          </cell>
          <cell r="AP357">
            <v>14112.5</v>
          </cell>
          <cell r="AQ357">
            <v>0</v>
          </cell>
          <cell r="AR357">
            <v>358149</v>
          </cell>
          <cell r="AS357">
            <v>258284.25</v>
          </cell>
          <cell r="AT357">
            <v>0</v>
          </cell>
          <cell r="AU357">
            <v>1023320.75</v>
          </cell>
          <cell r="AV357">
            <v>398075.93890773668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392775</v>
          </cell>
          <cell r="BK357">
            <v>392775</v>
          </cell>
          <cell r="BL357">
            <v>0</v>
          </cell>
          <cell r="BN357">
            <v>0</v>
          </cell>
          <cell r="BO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2867.75</v>
          </cell>
          <cell r="J358">
            <v>1</v>
          </cell>
          <cell r="K358">
            <v>0</v>
          </cell>
          <cell r="L358">
            <v>2867.75</v>
          </cell>
          <cell r="N358">
            <v>-2867.75</v>
          </cell>
          <cell r="P358">
            <v>0</v>
          </cell>
          <cell r="Q358">
            <v>2867.75</v>
          </cell>
          <cell r="R358">
            <v>0</v>
          </cell>
          <cell r="S358">
            <v>2867.75</v>
          </cell>
          <cell r="V358">
            <v>0</v>
          </cell>
          <cell r="W358">
            <v>349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0</v>
          </cell>
          <cell r="AM358">
            <v>11471</v>
          </cell>
          <cell r="AN358">
            <v>0</v>
          </cell>
          <cell r="AO358">
            <v>2867.75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2867.75</v>
          </cell>
          <cell r="AV358">
            <v>2867.75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21</v>
          </cell>
          <cell r="E359">
            <v>283512</v>
          </cell>
          <cell r="F359">
            <v>18753</v>
          </cell>
          <cell r="G359">
            <v>302265</v>
          </cell>
          <cell r="I359">
            <v>166664.51682514107</v>
          </cell>
          <cell r="J359">
            <v>0.95667781780012584</v>
          </cell>
          <cell r="K359">
            <v>18753</v>
          </cell>
          <cell r="L359">
            <v>185417.51682514107</v>
          </cell>
          <cell r="N359">
            <v>116847.48317485893</v>
          </cell>
          <cell r="P359">
            <v>0</v>
          </cell>
          <cell r="Q359">
            <v>166664.51682514107</v>
          </cell>
          <cell r="R359">
            <v>18753</v>
          </cell>
          <cell r="S359">
            <v>185417.51682514107</v>
          </cell>
          <cell r="V359">
            <v>0</v>
          </cell>
          <cell r="W359">
            <v>350</v>
          </cell>
          <cell r="X359">
            <v>21</v>
          </cell>
          <cell r="Y359">
            <v>283512</v>
          </cell>
          <cell r="Z359">
            <v>0</v>
          </cell>
          <cell r="AA359">
            <v>283512</v>
          </cell>
          <cell r="AB359">
            <v>18753</v>
          </cell>
          <cell r="AC359">
            <v>302265</v>
          </cell>
          <cell r="AD359">
            <v>0</v>
          </cell>
          <cell r="AE359">
            <v>0</v>
          </cell>
          <cell r="AF359">
            <v>0</v>
          </cell>
          <cell r="AG359">
            <v>302265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283512</v>
          </cell>
          <cell r="AM359">
            <v>124029</v>
          </cell>
          <cell r="AN359">
            <v>159483</v>
          </cell>
          <cell r="AO359">
            <v>6925.25</v>
          </cell>
          <cell r="AP359">
            <v>682.25</v>
          </cell>
          <cell r="AQ359">
            <v>5639.75</v>
          </cell>
          <cell r="AR359">
            <v>1481.5</v>
          </cell>
          <cell r="AS359">
            <v>0</v>
          </cell>
          <cell r="AT359">
            <v>0</v>
          </cell>
          <cell r="AU359">
            <v>174211.75</v>
          </cell>
          <cell r="AV359">
            <v>166664.51682514107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159483</v>
          </cell>
          <cell r="BK359">
            <v>159483</v>
          </cell>
          <cell r="BL359">
            <v>0</v>
          </cell>
          <cell r="BN359">
            <v>0</v>
          </cell>
          <cell r="BO359">
            <v>0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2</v>
          </cell>
          <cell r="E361">
            <v>29400</v>
          </cell>
          <cell r="F361">
            <v>1786</v>
          </cell>
          <cell r="G361">
            <v>31186</v>
          </cell>
          <cell r="I361">
            <v>14392.859140673987</v>
          </cell>
          <cell r="J361">
            <v>0.98903000451290068</v>
          </cell>
          <cell r="K361">
            <v>1786</v>
          </cell>
          <cell r="L361">
            <v>16178.859140673987</v>
          </cell>
          <cell r="N361">
            <v>15007.140859326013</v>
          </cell>
          <cell r="P361">
            <v>0</v>
          </cell>
          <cell r="Q361">
            <v>14392.859140673987</v>
          </cell>
          <cell r="R361">
            <v>1786</v>
          </cell>
          <cell r="S361">
            <v>16178.859140673987</v>
          </cell>
          <cell r="V361">
            <v>0</v>
          </cell>
          <cell r="W361">
            <v>352</v>
          </cell>
          <cell r="X361">
            <v>2</v>
          </cell>
          <cell r="Y361">
            <v>29400</v>
          </cell>
          <cell r="Z361">
            <v>0</v>
          </cell>
          <cell r="AA361">
            <v>29400</v>
          </cell>
          <cell r="AB361">
            <v>1786</v>
          </cell>
          <cell r="AC361">
            <v>31186</v>
          </cell>
          <cell r="AD361">
            <v>0</v>
          </cell>
          <cell r="AE361">
            <v>0</v>
          </cell>
          <cell r="AF361">
            <v>0</v>
          </cell>
          <cell r="AG361">
            <v>31186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29400</v>
          </cell>
          <cell r="AM361">
            <v>71690</v>
          </cell>
          <cell r="AN361">
            <v>0</v>
          </cell>
          <cell r="AO361">
            <v>14326.75</v>
          </cell>
          <cell r="AP361">
            <v>176</v>
          </cell>
          <cell r="AQ361">
            <v>49.75</v>
          </cell>
          <cell r="AR361">
            <v>0</v>
          </cell>
          <cell r="AS361">
            <v>0</v>
          </cell>
          <cell r="AT361">
            <v>0</v>
          </cell>
          <cell r="AU361">
            <v>14552.5</v>
          </cell>
          <cell r="AV361">
            <v>14392.859140673987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N361">
            <v>0</v>
          </cell>
          <cell r="BO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357500</v>
          </cell>
          <cell r="F364">
            <v>25004</v>
          </cell>
          <cell r="G364">
            <v>382504</v>
          </cell>
          <cell r="I364">
            <v>8190.5</v>
          </cell>
          <cell r="J364">
            <v>0.24629193886679546</v>
          </cell>
          <cell r="K364">
            <v>25004</v>
          </cell>
          <cell r="L364">
            <v>33194.5</v>
          </cell>
          <cell r="N364">
            <v>349309.5</v>
          </cell>
          <cell r="P364">
            <v>0</v>
          </cell>
          <cell r="Q364">
            <v>8190.5</v>
          </cell>
          <cell r="R364">
            <v>25004</v>
          </cell>
          <cell r="S364">
            <v>33194.5</v>
          </cell>
          <cell r="V364">
            <v>0</v>
          </cell>
          <cell r="W364">
            <v>600</v>
          </cell>
          <cell r="X364">
            <v>28</v>
          </cell>
          <cell r="Y364">
            <v>357500</v>
          </cell>
          <cell r="Z364">
            <v>0</v>
          </cell>
          <cell r="AA364">
            <v>357500</v>
          </cell>
          <cell r="AB364">
            <v>25004</v>
          </cell>
          <cell r="AC364">
            <v>382504</v>
          </cell>
          <cell r="AD364">
            <v>0</v>
          </cell>
          <cell r="AE364">
            <v>0</v>
          </cell>
          <cell r="AF364">
            <v>0</v>
          </cell>
          <cell r="AG364">
            <v>382504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357500</v>
          </cell>
          <cell r="AM364">
            <v>349870</v>
          </cell>
          <cell r="AN364">
            <v>7630</v>
          </cell>
          <cell r="AO364">
            <v>560.5</v>
          </cell>
          <cell r="AP364">
            <v>0</v>
          </cell>
          <cell r="AQ364">
            <v>6499.75</v>
          </cell>
          <cell r="AR364">
            <v>18565</v>
          </cell>
          <cell r="AS364">
            <v>0</v>
          </cell>
          <cell r="AT364">
            <v>0</v>
          </cell>
          <cell r="AU364">
            <v>33255.25</v>
          </cell>
          <cell r="AV364">
            <v>8190.5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7630</v>
          </cell>
          <cell r="BK364">
            <v>7630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76</v>
          </cell>
          <cell r="E365">
            <v>945516</v>
          </cell>
          <cell r="F365">
            <v>67868</v>
          </cell>
          <cell r="G365">
            <v>1013384</v>
          </cell>
          <cell r="I365">
            <v>90775.031811312496</v>
          </cell>
          <cell r="J365">
            <v>0.69665912111858741</v>
          </cell>
          <cell r="K365">
            <v>67868</v>
          </cell>
          <cell r="L365">
            <v>158643.03181131248</v>
          </cell>
          <cell r="N365">
            <v>854740.96818868746</v>
          </cell>
          <cell r="P365">
            <v>0</v>
          </cell>
          <cell r="Q365">
            <v>90775.031811312496</v>
          </cell>
          <cell r="R365">
            <v>67868</v>
          </cell>
          <cell r="S365">
            <v>158643.03181131248</v>
          </cell>
          <cell r="V365">
            <v>0</v>
          </cell>
          <cell r="W365">
            <v>603</v>
          </cell>
          <cell r="X365">
            <v>76</v>
          </cell>
          <cell r="Y365">
            <v>945516</v>
          </cell>
          <cell r="Z365">
            <v>0</v>
          </cell>
          <cell r="AA365">
            <v>945516</v>
          </cell>
          <cell r="AB365">
            <v>67868</v>
          </cell>
          <cell r="AC365">
            <v>1013384</v>
          </cell>
          <cell r="AD365">
            <v>0</v>
          </cell>
          <cell r="AE365">
            <v>0</v>
          </cell>
          <cell r="AF365">
            <v>0</v>
          </cell>
          <cell r="AG365">
            <v>1013384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945516</v>
          </cell>
          <cell r="AM365">
            <v>899640</v>
          </cell>
          <cell r="AN365">
            <v>45876</v>
          </cell>
          <cell r="AO365">
            <v>41889</v>
          </cell>
          <cell r="AP365">
            <v>8013.5</v>
          </cell>
          <cell r="AQ365">
            <v>0</v>
          </cell>
          <cell r="AR365">
            <v>34522</v>
          </cell>
          <cell r="AS365">
            <v>0</v>
          </cell>
          <cell r="AT365">
            <v>0</v>
          </cell>
          <cell r="AU365">
            <v>130300.5</v>
          </cell>
          <cell r="AV365">
            <v>90775.031811312496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45876</v>
          </cell>
          <cell r="BK365">
            <v>45876</v>
          </cell>
          <cell r="BL365">
            <v>0</v>
          </cell>
          <cell r="BN365">
            <v>0</v>
          </cell>
          <cell r="BO365">
            <v>0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116</v>
          </cell>
          <cell r="E366">
            <v>1876385</v>
          </cell>
          <cell r="F366">
            <v>103588</v>
          </cell>
          <cell r="G366">
            <v>1979973</v>
          </cell>
          <cell r="I366">
            <v>528331.0902021426</v>
          </cell>
          <cell r="J366">
            <v>0.87451836902262248</v>
          </cell>
          <cell r="K366">
            <v>103588</v>
          </cell>
          <cell r="L366">
            <v>631919.0902021426</v>
          </cell>
          <cell r="N366">
            <v>1348053.9097978575</v>
          </cell>
          <cell r="P366">
            <v>0</v>
          </cell>
          <cell r="Q366">
            <v>528331.0902021426</v>
          </cell>
          <cell r="R366">
            <v>103588</v>
          </cell>
          <cell r="S366">
            <v>631919.0902021426</v>
          </cell>
          <cell r="V366">
            <v>0</v>
          </cell>
          <cell r="W366">
            <v>605</v>
          </cell>
          <cell r="X366">
            <v>116</v>
          </cell>
          <cell r="Y366">
            <v>1876385</v>
          </cell>
          <cell r="Z366">
            <v>0</v>
          </cell>
          <cell r="AA366">
            <v>1876385</v>
          </cell>
          <cell r="AB366">
            <v>103588</v>
          </cell>
          <cell r="AC366">
            <v>1979973</v>
          </cell>
          <cell r="AD366">
            <v>0</v>
          </cell>
          <cell r="AE366">
            <v>0</v>
          </cell>
          <cell r="AF366">
            <v>0</v>
          </cell>
          <cell r="AG366">
            <v>1979973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1876385</v>
          </cell>
          <cell r="AM366">
            <v>1447952</v>
          </cell>
          <cell r="AN366">
            <v>428433</v>
          </cell>
          <cell r="AO366">
            <v>93975.5</v>
          </cell>
          <cell r="AP366">
            <v>15767.5</v>
          </cell>
          <cell r="AQ366">
            <v>23242.25</v>
          </cell>
          <cell r="AR366">
            <v>10215.75</v>
          </cell>
          <cell r="AS366">
            <v>32505.5</v>
          </cell>
          <cell r="AT366">
            <v>0</v>
          </cell>
          <cell r="AU366">
            <v>604139.5</v>
          </cell>
          <cell r="AV366">
            <v>528331.0902021426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428433</v>
          </cell>
          <cell r="BK366">
            <v>428433</v>
          </cell>
          <cell r="BL366">
            <v>0</v>
          </cell>
          <cell r="BN366">
            <v>0</v>
          </cell>
          <cell r="BO366">
            <v>0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9</v>
          </cell>
          <cell r="E367">
            <v>103341</v>
          </cell>
          <cell r="F367">
            <v>8037</v>
          </cell>
          <cell r="G367">
            <v>111378</v>
          </cell>
          <cell r="I367">
            <v>3013.75</v>
          </cell>
          <cell r="J367">
            <v>0.18110390000600926</v>
          </cell>
          <cell r="K367">
            <v>8037</v>
          </cell>
          <cell r="L367">
            <v>11050.75</v>
          </cell>
          <cell r="N367">
            <v>100327.25</v>
          </cell>
          <cell r="P367">
            <v>0</v>
          </cell>
          <cell r="Q367">
            <v>3013.75</v>
          </cell>
          <cell r="R367">
            <v>8037</v>
          </cell>
          <cell r="S367">
            <v>11050.75</v>
          </cell>
          <cell r="V367">
            <v>0</v>
          </cell>
          <cell r="W367">
            <v>610</v>
          </cell>
          <cell r="X367">
            <v>9</v>
          </cell>
          <cell r="Y367">
            <v>103341</v>
          </cell>
          <cell r="Z367">
            <v>0</v>
          </cell>
          <cell r="AA367">
            <v>103341</v>
          </cell>
          <cell r="AB367">
            <v>8037</v>
          </cell>
          <cell r="AC367">
            <v>111378</v>
          </cell>
          <cell r="AD367">
            <v>0</v>
          </cell>
          <cell r="AE367">
            <v>0</v>
          </cell>
          <cell r="AF367">
            <v>0</v>
          </cell>
          <cell r="AG367">
            <v>111378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103341</v>
          </cell>
          <cell r="AM367">
            <v>126264</v>
          </cell>
          <cell r="AN367">
            <v>0</v>
          </cell>
          <cell r="AO367">
            <v>3013.75</v>
          </cell>
          <cell r="AP367">
            <v>0</v>
          </cell>
          <cell r="AQ367">
            <v>0</v>
          </cell>
          <cell r="AR367">
            <v>3475.5</v>
          </cell>
          <cell r="AS367">
            <v>10151.75</v>
          </cell>
          <cell r="AT367">
            <v>0</v>
          </cell>
          <cell r="AU367">
            <v>16641</v>
          </cell>
          <cell r="AV367">
            <v>3013.75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1</v>
          </cell>
          <cell r="E368">
            <v>13444</v>
          </cell>
          <cell r="F368">
            <v>893</v>
          </cell>
          <cell r="G368">
            <v>14337</v>
          </cell>
          <cell r="I368">
            <v>7426</v>
          </cell>
          <cell r="J368">
            <v>1</v>
          </cell>
          <cell r="K368">
            <v>893</v>
          </cell>
          <cell r="L368">
            <v>8319</v>
          </cell>
          <cell r="N368">
            <v>6018</v>
          </cell>
          <cell r="P368">
            <v>0</v>
          </cell>
          <cell r="Q368">
            <v>7426</v>
          </cell>
          <cell r="R368">
            <v>893</v>
          </cell>
          <cell r="S368">
            <v>8319</v>
          </cell>
          <cell r="V368">
            <v>0</v>
          </cell>
          <cell r="W368">
            <v>615</v>
          </cell>
          <cell r="X368">
            <v>1</v>
          </cell>
          <cell r="Y368">
            <v>13444</v>
          </cell>
          <cell r="Z368">
            <v>0</v>
          </cell>
          <cell r="AA368">
            <v>13444</v>
          </cell>
          <cell r="AB368">
            <v>893</v>
          </cell>
          <cell r="AC368">
            <v>14337</v>
          </cell>
          <cell r="AD368">
            <v>0</v>
          </cell>
          <cell r="AE368">
            <v>0</v>
          </cell>
          <cell r="AF368">
            <v>0</v>
          </cell>
          <cell r="AG368">
            <v>14337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13444</v>
          </cell>
          <cell r="AM368">
            <v>38670</v>
          </cell>
          <cell r="AN368">
            <v>0</v>
          </cell>
          <cell r="AO368">
            <v>7426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7426</v>
          </cell>
          <cell r="AV368">
            <v>7426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N368">
            <v>0</v>
          </cell>
          <cell r="BO368">
            <v>0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71</v>
          </cell>
          <cell r="E369">
            <v>849094</v>
          </cell>
          <cell r="F369">
            <v>63403</v>
          </cell>
          <cell r="G369">
            <v>912497</v>
          </cell>
          <cell r="I369">
            <v>13566.25</v>
          </cell>
          <cell r="J369">
            <v>0.25987491140355917</v>
          </cell>
          <cell r="K369">
            <v>63403</v>
          </cell>
          <cell r="L369">
            <v>76969.25</v>
          </cell>
          <cell r="N369">
            <v>835527.75</v>
          </cell>
          <cell r="P369">
            <v>0</v>
          </cell>
          <cell r="Q369">
            <v>13566.25</v>
          </cell>
          <cell r="R369">
            <v>63403</v>
          </cell>
          <cell r="S369">
            <v>76969.25</v>
          </cell>
          <cell r="V369">
            <v>0</v>
          </cell>
          <cell r="W369">
            <v>616</v>
          </cell>
          <cell r="X369">
            <v>71</v>
          </cell>
          <cell r="Y369">
            <v>849094</v>
          </cell>
          <cell r="Z369">
            <v>0</v>
          </cell>
          <cell r="AA369">
            <v>849094</v>
          </cell>
          <cell r="AB369">
            <v>63403</v>
          </cell>
          <cell r="AC369">
            <v>912497</v>
          </cell>
          <cell r="AD369">
            <v>0</v>
          </cell>
          <cell r="AE369">
            <v>0</v>
          </cell>
          <cell r="AF369">
            <v>0</v>
          </cell>
          <cell r="AG369">
            <v>912497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849094</v>
          </cell>
          <cell r="AM369">
            <v>940327</v>
          </cell>
          <cell r="AN369">
            <v>0</v>
          </cell>
          <cell r="AO369">
            <v>13566.25</v>
          </cell>
          <cell r="AP369">
            <v>0</v>
          </cell>
          <cell r="AQ369">
            <v>15415.25</v>
          </cell>
          <cell r="AR369">
            <v>0</v>
          </cell>
          <cell r="AS369">
            <v>23221.5</v>
          </cell>
          <cell r="AT369">
            <v>0</v>
          </cell>
          <cell r="AU369">
            <v>52203</v>
          </cell>
          <cell r="AV369">
            <v>13566.25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4653</v>
          </cell>
          <cell r="J370">
            <v>0.95539243365330317</v>
          </cell>
          <cell r="K370">
            <v>0</v>
          </cell>
          <cell r="L370">
            <v>4653</v>
          </cell>
          <cell r="N370">
            <v>-4653</v>
          </cell>
          <cell r="P370">
            <v>0</v>
          </cell>
          <cell r="Q370">
            <v>4653</v>
          </cell>
          <cell r="R370">
            <v>0</v>
          </cell>
          <cell r="S370">
            <v>4653</v>
          </cell>
          <cell r="V370">
            <v>0</v>
          </cell>
          <cell r="W370">
            <v>618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0</v>
          </cell>
          <cell r="AM370">
            <v>18612</v>
          </cell>
          <cell r="AN370">
            <v>0</v>
          </cell>
          <cell r="AO370">
            <v>4653</v>
          </cell>
          <cell r="AP370">
            <v>0</v>
          </cell>
          <cell r="AQ370">
            <v>0</v>
          </cell>
          <cell r="AR370">
            <v>0</v>
          </cell>
          <cell r="AS370">
            <v>217.25</v>
          </cell>
          <cell r="AT370">
            <v>0</v>
          </cell>
          <cell r="AU370">
            <v>4870.25</v>
          </cell>
          <cell r="AV370">
            <v>4653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14</v>
          </cell>
          <cell r="E371">
            <v>192871</v>
          </cell>
          <cell r="F371">
            <v>12502</v>
          </cell>
          <cell r="G371">
            <v>205373</v>
          </cell>
          <cell r="I371">
            <v>0</v>
          </cell>
          <cell r="J371">
            <v>0</v>
          </cell>
          <cell r="K371">
            <v>12502</v>
          </cell>
          <cell r="L371">
            <v>12502</v>
          </cell>
          <cell r="N371">
            <v>192871</v>
          </cell>
          <cell r="P371">
            <v>0</v>
          </cell>
          <cell r="Q371">
            <v>0</v>
          </cell>
          <cell r="R371">
            <v>12502</v>
          </cell>
          <cell r="S371">
            <v>12502</v>
          </cell>
          <cell r="V371">
            <v>0</v>
          </cell>
          <cell r="W371">
            <v>620</v>
          </cell>
          <cell r="X371">
            <v>14</v>
          </cell>
          <cell r="Y371">
            <v>192871</v>
          </cell>
          <cell r="Z371">
            <v>0</v>
          </cell>
          <cell r="AA371">
            <v>192871</v>
          </cell>
          <cell r="AB371">
            <v>12502</v>
          </cell>
          <cell r="AC371">
            <v>205373</v>
          </cell>
          <cell r="AD371">
            <v>0</v>
          </cell>
          <cell r="AE371">
            <v>0</v>
          </cell>
          <cell r="AF371">
            <v>0</v>
          </cell>
          <cell r="AG371">
            <v>205373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192871</v>
          </cell>
          <cell r="AM371">
            <v>269348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1352.25</v>
          </cell>
          <cell r="AS371">
            <v>0</v>
          </cell>
          <cell r="AT371">
            <v>0</v>
          </cell>
          <cell r="AU371">
            <v>1352.25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</v>
          </cell>
          <cell r="E372">
            <v>11222</v>
          </cell>
          <cell r="F372">
            <v>893</v>
          </cell>
          <cell r="G372">
            <v>12115</v>
          </cell>
          <cell r="I372">
            <v>11247.823883075776</v>
          </cell>
          <cell r="J372">
            <v>0.99619811642944678</v>
          </cell>
          <cell r="K372">
            <v>893</v>
          </cell>
          <cell r="L372">
            <v>12140.823883075776</v>
          </cell>
          <cell r="N372">
            <v>-25.823883075776394</v>
          </cell>
          <cell r="P372">
            <v>0</v>
          </cell>
          <cell r="Q372">
            <v>11247.823883075776</v>
          </cell>
          <cell r="R372">
            <v>893</v>
          </cell>
          <cell r="S372">
            <v>12140.823883075776</v>
          </cell>
          <cell r="V372">
            <v>0</v>
          </cell>
          <cell r="W372">
            <v>622</v>
          </cell>
          <cell r="X372">
            <v>1</v>
          </cell>
          <cell r="Y372">
            <v>11222</v>
          </cell>
          <cell r="Z372">
            <v>0</v>
          </cell>
          <cell r="AA372">
            <v>11222</v>
          </cell>
          <cell r="AB372">
            <v>893</v>
          </cell>
          <cell r="AC372">
            <v>12115</v>
          </cell>
          <cell r="AD372">
            <v>0</v>
          </cell>
          <cell r="AE372">
            <v>0</v>
          </cell>
          <cell r="AF372">
            <v>0</v>
          </cell>
          <cell r="AG372">
            <v>12115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11222</v>
          </cell>
          <cell r="AM372">
            <v>0</v>
          </cell>
          <cell r="AN372">
            <v>11222</v>
          </cell>
          <cell r="AO372">
            <v>0</v>
          </cell>
          <cell r="AP372">
            <v>68.75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11290.75</v>
          </cell>
          <cell r="AV372">
            <v>11247.823883075776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11222</v>
          </cell>
          <cell r="BK372">
            <v>11222</v>
          </cell>
          <cell r="BL372">
            <v>0</v>
          </cell>
          <cell r="BN372">
            <v>0</v>
          </cell>
          <cell r="BO372">
            <v>0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102402</v>
          </cell>
          <cell r="F373">
            <v>8037</v>
          </cell>
          <cell r="G373">
            <v>110439</v>
          </cell>
          <cell r="I373">
            <v>5091</v>
          </cell>
          <cell r="J373">
            <v>0.25377914584449734</v>
          </cell>
          <cell r="K373">
            <v>8037</v>
          </cell>
          <cell r="L373">
            <v>13128</v>
          </cell>
          <cell r="N373">
            <v>97311</v>
          </cell>
          <cell r="P373">
            <v>0</v>
          </cell>
          <cell r="Q373">
            <v>5091</v>
          </cell>
          <cell r="R373">
            <v>8037</v>
          </cell>
          <cell r="S373">
            <v>13128</v>
          </cell>
          <cell r="V373">
            <v>0</v>
          </cell>
          <cell r="W373">
            <v>625</v>
          </cell>
          <cell r="X373">
            <v>9</v>
          </cell>
          <cell r="Y373">
            <v>102402</v>
          </cell>
          <cell r="Z373">
            <v>0</v>
          </cell>
          <cell r="AA373">
            <v>102402</v>
          </cell>
          <cell r="AB373">
            <v>8037</v>
          </cell>
          <cell r="AC373">
            <v>110439</v>
          </cell>
          <cell r="AD373">
            <v>0</v>
          </cell>
          <cell r="AE373">
            <v>0</v>
          </cell>
          <cell r="AF373">
            <v>0</v>
          </cell>
          <cell r="AG373">
            <v>110439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102402</v>
          </cell>
          <cell r="AM373">
            <v>107085</v>
          </cell>
          <cell r="AN373">
            <v>0</v>
          </cell>
          <cell r="AO373">
            <v>5091</v>
          </cell>
          <cell r="AP373">
            <v>0</v>
          </cell>
          <cell r="AQ373">
            <v>0</v>
          </cell>
          <cell r="AR373">
            <v>0</v>
          </cell>
          <cell r="AS373">
            <v>14969.75</v>
          </cell>
          <cell r="AT373">
            <v>0</v>
          </cell>
          <cell r="AU373">
            <v>20060.75</v>
          </cell>
          <cell r="AV373">
            <v>5091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N373">
            <v>0</v>
          </cell>
          <cell r="BO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3</v>
          </cell>
          <cell r="E374">
            <v>41013</v>
          </cell>
          <cell r="F374">
            <v>2679</v>
          </cell>
          <cell r="G374">
            <v>43692</v>
          </cell>
          <cell r="I374">
            <v>14285</v>
          </cell>
          <cell r="J374">
            <v>1</v>
          </cell>
          <cell r="K374">
            <v>2679</v>
          </cell>
          <cell r="L374">
            <v>16964</v>
          </cell>
          <cell r="N374">
            <v>26728</v>
          </cell>
          <cell r="P374">
            <v>0</v>
          </cell>
          <cell r="Q374">
            <v>14285</v>
          </cell>
          <cell r="R374">
            <v>2679</v>
          </cell>
          <cell r="S374">
            <v>16964</v>
          </cell>
          <cell r="V374">
            <v>0</v>
          </cell>
          <cell r="W374">
            <v>632</v>
          </cell>
          <cell r="X374">
            <v>3</v>
          </cell>
          <cell r="Y374">
            <v>41013</v>
          </cell>
          <cell r="Z374">
            <v>0</v>
          </cell>
          <cell r="AA374">
            <v>41013</v>
          </cell>
          <cell r="AB374">
            <v>2679</v>
          </cell>
          <cell r="AC374">
            <v>43692</v>
          </cell>
          <cell r="AD374">
            <v>0</v>
          </cell>
          <cell r="AE374">
            <v>0</v>
          </cell>
          <cell r="AF374">
            <v>0</v>
          </cell>
          <cell r="AG374">
            <v>43692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41013</v>
          </cell>
          <cell r="AM374">
            <v>26728</v>
          </cell>
          <cell r="AN374">
            <v>14285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14285</v>
          </cell>
          <cell r="AV374">
            <v>14285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14285</v>
          </cell>
          <cell r="BK374">
            <v>14285</v>
          </cell>
          <cell r="BL374">
            <v>0</v>
          </cell>
          <cell r="BN374">
            <v>0</v>
          </cell>
          <cell r="BO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</v>
          </cell>
          <cell r="E375">
            <v>238713</v>
          </cell>
          <cell r="F375">
            <v>14288</v>
          </cell>
          <cell r="G375">
            <v>253001</v>
          </cell>
          <cell r="I375">
            <v>40250.5</v>
          </cell>
          <cell r="J375">
            <v>0.87912459934803622</v>
          </cell>
          <cell r="K375">
            <v>14288</v>
          </cell>
          <cell r="L375">
            <v>54538.5</v>
          </cell>
          <cell r="N375">
            <v>198462.5</v>
          </cell>
          <cell r="P375">
            <v>0</v>
          </cell>
          <cell r="Q375">
            <v>40250.5</v>
          </cell>
          <cell r="R375">
            <v>14288</v>
          </cell>
          <cell r="S375">
            <v>54538.5</v>
          </cell>
          <cell r="V375">
            <v>0</v>
          </cell>
          <cell r="W375">
            <v>635</v>
          </cell>
          <cell r="X375">
            <v>16</v>
          </cell>
          <cell r="Y375">
            <v>238713</v>
          </cell>
          <cell r="Z375">
            <v>0</v>
          </cell>
          <cell r="AA375">
            <v>238713</v>
          </cell>
          <cell r="AB375">
            <v>14288</v>
          </cell>
          <cell r="AC375">
            <v>253001</v>
          </cell>
          <cell r="AD375">
            <v>0</v>
          </cell>
          <cell r="AE375">
            <v>0</v>
          </cell>
          <cell r="AF375">
            <v>0</v>
          </cell>
          <cell r="AG375">
            <v>253001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238713</v>
          </cell>
          <cell r="AM375">
            <v>210543</v>
          </cell>
          <cell r="AN375">
            <v>28170</v>
          </cell>
          <cell r="AO375">
            <v>12080.5</v>
          </cell>
          <cell r="AP375">
            <v>0</v>
          </cell>
          <cell r="AQ375">
            <v>0</v>
          </cell>
          <cell r="AR375">
            <v>5534.25</v>
          </cell>
          <cell r="AS375">
            <v>0</v>
          </cell>
          <cell r="AT375">
            <v>0</v>
          </cell>
          <cell r="AU375">
            <v>45784.75</v>
          </cell>
          <cell r="AV375">
            <v>40250.5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28170</v>
          </cell>
          <cell r="BK375">
            <v>28170</v>
          </cell>
          <cell r="BL375">
            <v>0</v>
          </cell>
          <cell r="BN375">
            <v>0</v>
          </cell>
          <cell r="BO375">
            <v>0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7</v>
          </cell>
          <cell r="E376">
            <v>113351</v>
          </cell>
          <cell r="F376">
            <v>6251</v>
          </cell>
          <cell r="G376">
            <v>119602</v>
          </cell>
          <cell r="I376">
            <v>17061.5</v>
          </cell>
          <cell r="J376">
            <v>0.41537431527693242</v>
          </cell>
          <cell r="K376">
            <v>6251</v>
          </cell>
          <cell r="L376">
            <v>23312.5</v>
          </cell>
          <cell r="N376">
            <v>96289.5</v>
          </cell>
          <cell r="P376">
            <v>0</v>
          </cell>
          <cell r="Q376">
            <v>17061.5</v>
          </cell>
          <cell r="R376">
            <v>6251</v>
          </cell>
          <cell r="S376">
            <v>23312.5</v>
          </cell>
          <cell r="V376">
            <v>0</v>
          </cell>
          <cell r="W376">
            <v>640</v>
          </cell>
          <cell r="X376">
            <v>7</v>
          </cell>
          <cell r="Y376">
            <v>113351</v>
          </cell>
          <cell r="Z376">
            <v>0</v>
          </cell>
          <cell r="AA376">
            <v>113351</v>
          </cell>
          <cell r="AB376">
            <v>6251</v>
          </cell>
          <cell r="AC376">
            <v>119602</v>
          </cell>
          <cell r="AD376">
            <v>0</v>
          </cell>
          <cell r="AE376">
            <v>0</v>
          </cell>
          <cell r="AF376">
            <v>0</v>
          </cell>
          <cell r="AG376">
            <v>119602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113351</v>
          </cell>
          <cell r="AM376">
            <v>99726</v>
          </cell>
          <cell r="AN376">
            <v>13625</v>
          </cell>
          <cell r="AO376">
            <v>3436.5</v>
          </cell>
          <cell r="AP376">
            <v>0</v>
          </cell>
          <cell r="AQ376">
            <v>7738.5</v>
          </cell>
          <cell r="AR376">
            <v>11952.75</v>
          </cell>
          <cell r="AS376">
            <v>4322.25</v>
          </cell>
          <cell r="AT376">
            <v>0</v>
          </cell>
          <cell r="AU376">
            <v>41075</v>
          </cell>
          <cell r="AV376">
            <v>17061.5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13625</v>
          </cell>
          <cell r="BK376">
            <v>13625</v>
          </cell>
          <cell r="BL376">
            <v>0</v>
          </cell>
          <cell r="BN376">
            <v>0</v>
          </cell>
          <cell r="BO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129</v>
          </cell>
          <cell r="E377">
            <v>1758069</v>
          </cell>
          <cell r="F377">
            <v>115197</v>
          </cell>
          <cell r="G377">
            <v>1873266</v>
          </cell>
          <cell r="I377">
            <v>31274</v>
          </cell>
          <cell r="J377">
            <v>0.1909638103612247</v>
          </cell>
          <cell r="K377">
            <v>115197</v>
          </cell>
          <cell r="L377">
            <v>146471</v>
          </cell>
          <cell r="N377">
            <v>1726795</v>
          </cell>
          <cell r="P377">
            <v>0</v>
          </cell>
          <cell r="Q377">
            <v>31274</v>
          </cell>
          <cell r="R377">
            <v>115197</v>
          </cell>
          <cell r="S377">
            <v>146471</v>
          </cell>
          <cell r="V377">
            <v>0</v>
          </cell>
          <cell r="W377">
            <v>645</v>
          </cell>
          <cell r="X377">
            <v>129</v>
          </cell>
          <cell r="Y377">
            <v>1758069</v>
          </cell>
          <cell r="Z377">
            <v>0</v>
          </cell>
          <cell r="AA377">
            <v>1758069</v>
          </cell>
          <cell r="AB377">
            <v>115197</v>
          </cell>
          <cell r="AC377">
            <v>1873266</v>
          </cell>
          <cell r="AD377">
            <v>0</v>
          </cell>
          <cell r="AE377">
            <v>0</v>
          </cell>
          <cell r="AF377">
            <v>0</v>
          </cell>
          <cell r="AG377">
            <v>1873266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1758069</v>
          </cell>
          <cell r="AM377">
            <v>1726795</v>
          </cell>
          <cell r="AN377">
            <v>31274</v>
          </cell>
          <cell r="AO377">
            <v>0</v>
          </cell>
          <cell r="AP377">
            <v>0</v>
          </cell>
          <cell r="AQ377">
            <v>0</v>
          </cell>
          <cell r="AR377">
            <v>90571</v>
          </cell>
          <cell r="AS377">
            <v>41924.25</v>
          </cell>
          <cell r="AT377">
            <v>0</v>
          </cell>
          <cell r="AU377">
            <v>163769.25</v>
          </cell>
          <cell r="AV377">
            <v>31274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31274</v>
          </cell>
          <cell r="BK377">
            <v>31274</v>
          </cell>
          <cell r="BL377">
            <v>0</v>
          </cell>
          <cell r="BN377">
            <v>0</v>
          </cell>
          <cell r="BO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4</v>
          </cell>
          <cell r="E378">
            <v>46129</v>
          </cell>
          <cell r="F378">
            <v>3572</v>
          </cell>
          <cell r="G378">
            <v>49701</v>
          </cell>
          <cell r="I378">
            <v>3024.6477126926729</v>
          </cell>
          <cell r="J378">
            <v>0.26462938495528537</v>
          </cell>
          <cell r="K378">
            <v>3572</v>
          </cell>
          <cell r="L378">
            <v>6596.6477126926729</v>
          </cell>
          <cell r="N378">
            <v>43104.352287307323</v>
          </cell>
          <cell r="P378">
            <v>0</v>
          </cell>
          <cell r="Q378">
            <v>3024.6477126926729</v>
          </cell>
          <cell r="R378">
            <v>3572</v>
          </cell>
          <cell r="S378">
            <v>6596.6477126926729</v>
          </cell>
          <cell r="V378">
            <v>0</v>
          </cell>
          <cell r="W378">
            <v>650</v>
          </cell>
          <cell r="X378">
            <v>4</v>
          </cell>
          <cell r="Y378">
            <v>46129</v>
          </cell>
          <cell r="Z378">
            <v>0</v>
          </cell>
          <cell r="AA378">
            <v>46129</v>
          </cell>
          <cell r="AB378">
            <v>3572</v>
          </cell>
          <cell r="AC378">
            <v>49701</v>
          </cell>
          <cell r="AD378">
            <v>0</v>
          </cell>
          <cell r="AE378">
            <v>0</v>
          </cell>
          <cell r="AF378">
            <v>0</v>
          </cell>
          <cell r="AG378">
            <v>49701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46129</v>
          </cell>
          <cell r="AM378">
            <v>58403</v>
          </cell>
          <cell r="AN378">
            <v>0</v>
          </cell>
          <cell r="AO378">
            <v>985.5</v>
          </cell>
          <cell r="AP378">
            <v>5428.75</v>
          </cell>
          <cell r="AQ378">
            <v>0</v>
          </cell>
          <cell r="AR378">
            <v>675.5</v>
          </cell>
          <cell r="AS378">
            <v>4340</v>
          </cell>
          <cell r="AT378">
            <v>0</v>
          </cell>
          <cell r="AU378">
            <v>11429.75</v>
          </cell>
          <cell r="AV378">
            <v>3024.6477126926729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N378">
            <v>0</v>
          </cell>
          <cell r="BO378">
            <v>0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14578</v>
          </cell>
          <cell r="F379">
            <v>893</v>
          </cell>
          <cell r="G379">
            <v>15471</v>
          </cell>
          <cell r="I379">
            <v>4195</v>
          </cell>
          <cell r="J379">
            <v>0.53327401004258568</v>
          </cell>
          <cell r="K379">
            <v>893</v>
          </cell>
          <cell r="L379">
            <v>5088</v>
          </cell>
          <cell r="N379">
            <v>10383</v>
          </cell>
          <cell r="P379">
            <v>0</v>
          </cell>
          <cell r="Q379">
            <v>4195</v>
          </cell>
          <cell r="R379">
            <v>893</v>
          </cell>
          <cell r="S379">
            <v>5088</v>
          </cell>
          <cell r="V379">
            <v>0</v>
          </cell>
          <cell r="W379">
            <v>655</v>
          </cell>
          <cell r="X379">
            <v>1</v>
          </cell>
          <cell r="Y379">
            <v>14578</v>
          </cell>
          <cell r="Z379">
            <v>0</v>
          </cell>
          <cell r="AA379">
            <v>14578</v>
          </cell>
          <cell r="AB379">
            <v>893</v>
          </cell>
          <cell r="AC379">
            <v>15471</v>
          </cell>
          <cell r="AD379">
            <v>0</v>
          </cell>
          <cell r="AE379">
            <v>0</v>
          </cell>
          <cell r="AF379">
            <v>0</v>
          </cell>
          <cell r="AG379">
            <v>15471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14578</v>
          </cell>
          <cell r="AM379">
            <v>16780</v>
          </cell>
          <cell r="AN379">
            <v>0</v>
          </cell>
          <cell r="AO379">
            <v>4195</v>
          </cell>
          <cell r="AP379">
            <v>0</v>
          </cell>
          <cell r="AQ379">
            <v>0</v>
          </cell>
          <cell r="AR379">
            <v>3671.5</v>
          </cell>
          <cell r="AS379">
            <v>0</v>
          </cell>
          <cell r="AT379">
            <v>0</v>
          </cell>
          <cell r="AU379">
            <v>7866.5</v>
          </cell>
          <cell r="AV379">
            <v>4195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1352.9232800649938</v>
          </cell>
          <cell r="J380">
            <v>0.35398306647435734</v>
          </cell>
          <cell r="K380">
            <v>0</v>
          </cell>
          <cell r="L380">
            <v>1352.9232800649938</v>
          </cell>
          <cell r="N380">
            <v>-1352.9232800649938</v>
          </cell>
          <cell r="P380">
            <v>0</v>
          </cell>
          <cell r="Q380">
            <v>1352.9232800649938</v>
          </cell>
          <cell r="R380">
            <v>0</v>
          </cell>
          <cell r="S380">
            <v>1352.9232800649938</v>
          </cell>
          <cell r="V380">
            <v>0</v>
          </cell>
          <cell r="W380">
            <v>658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0</v>
          </cell>
          <cell r="AM380">
            <v>20534</v>
          </cell>
          <cell r="AN380">
            <v>0</v>
          </cell>
          <cell r="AO380">
            <v>1304.75</v>
          </cell>
          <cell r="AP380">
            <v>128.25</v>
          </cell>
          <cell r="AQ380">
            <v>0</v>
          </cell>
          <cell r="AR380">
            <v>0</v>
          </cell>
          <cell r="AS380">
            <v>2389</v>
          </cell>
          <cell r="AT380">
            <v>0</v>
          </cell>
          <cell r="AU380">
            <v>3822</v>
          </cell>
          <cell r="AV380">
            <v>1352.9232800649938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</v>
          </cell>
          <cell r="E381">
            <v>1337017</v>
          </cell>
          <cell r="F381">
            <v>74119</v>
          </cell>
          <cell r="G381">
            <v>1411136</v>
          </cell>
          <cell r="I381">
            <v>19402</v>
          </cell>
          <cell r="J381">
            <v>0.33968127524915415</v>
          </cell>
          <cell r="K381">
            <v>74119</v>
          </cell>
          <cell r="L381">
            <v>93521</v>
          </cell>
          <cell r="N381">
            <v>1317615</v>
          </cell>
          <cell r="P381">
            <v>0</v>
          </cell>
          <cell r="Q381">
            <v>19402</v>
          </cell>
          <cell r="R381">
            <v>74119</v>
          </cell>
          <cell r="S381">
            <v>93521</v>
          </cell>
          <cell r="V381">
            <v>0</v>
          </cell>
          <cell r="W381">
            <v>660</v>
          </cell>
          <cell r="X381">
            <v>83</v>
          </cell>
          <cell r="Y381">
            <v>1337017</v>
          </cell>
          <cell r="Z381">
            <v>0</v>
          </cell>
          <cell r="AA381">
            <v>1337017</v>
          </cell>
          <cell r="AB381">
            <v>74119</v>
          </cell>
          <cell r="AC381">
            <v>1411136</v>
          </cell>
          <cell r="AD381">
            <v>0</v>
          </cell>
          <cell r="AE381">
            <v>0</v>
          </cell>
          <cell r="AF381">
            <v>0</v>
          </cell>
          <cell r="AG381">
            <v>1411136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1337017</v>
          </cell>
          <cell r="AM381">
            <v>1317615</v>
          </cell>
          <cell r="AN381">
            <v>19402</v>
          </cell>
          <cell r="AO381">
            <v>0</v>
          </cell>
          <cell r="AP381">
            <v>0</v>
          </cell>
          <cell r="AQ381">
            <v>0</v>
          </cell>
          <cell r="AR381">
            <v>35952.25</v>
          </cell>
          <cell r="AS381">
            <v>1764</v>
          </cell>
          <cell r="AT381">
            <v>0</v>
          </cell>
          <cell r="AU381">
            <v>57118.25</v>
          </cell>
          <cell r="AV381">
            <v>19402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19402</v>
          </cell>
          <cell r="BK381">
            <v>19402</v>
          </cell>
          <cell r="BL381">
            <v>0</v>
          </cell>
          <cell r="BN381">
            <v>0</v>
          </cell>
          <cell r="BO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16</v>
          </cell>
          <cell r="E383">
            <v>181279</v>
          </cell>
          <cell r="F383">
            <v>14288</v>
          </cell>
          <cell r="G383">
            <v>195567</v>
          </cell>
          <cell r="I383">
            <v>59408.779113444776</v>
          </cell>
          <cell r="J383">
            <v>0.77590579640634705</v>
          </cell>
          <cell r="K383">
            <v>14288</v>
          </cell>
          <cell r="L383">
            <v>73696.779113444776</v>
          </cell>
          <cell r="N383">
            <v>121870.22088655522</v>
          </cell>
          <cell r="P383">
            <v>0</v>
          </cell>
          <cell r="Q383">
            <v>59408.779113444776</v>
          </cell>
          <cell r="R383">
            <v>14288</v>
          </cell>
          <cell r="S383">
            <v>73696.779113444776</v>
          </cell>
          <cell r="V383">
            <v>0</v>
          </cell>
          <cell r="W383">
            <v>665</v>
          </cell>
          <cell r="X383">
            <v>16</v>
          </cell>
          <cell r="Y383">
            <v>181279</v>
          </cell>
          <cell r="Z383">
            <v>0</v>
          </cell>
          <cell r="AA383">
            <v>181279</v>
          </cell>
          <cell r="AB383">
            <v>14288</v>
          </cell>
          <cell r="AC383">
            <v>195567</v>
          </cell>
          <cell r="AD383">
            <v>0</v>
          </cell>
          <cell r="AE383">
            <v>0</v>
          </cell>
          <cell r="AF383">
            <v>0</v>
          </cell>
          <cell r="AG383">
            <v>195567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181279</v>
          </cell>
          <cell r="AM383">
            <v>137465</v>
          </cell>
          <cell r="AN383">
            <v>43814</v>
          </cell>
          <cell r="AO383">
            <v>11091</v>
          </cell>
          <cell r="AP383">
            <v>11990.25</v>
          </cell>
          <cell r="AQ383">
            <v>8846.75</v>
          </cell>
          <cell r="AR383">
            <v>0</v>
          </cell>
          <cell r="AS383">
            <v>825</v>
          </cell>
          <cell r="AT383">
            <v>0</v>
          </cell>
          <cell r="AU383">
            <v>76567</v>
          </cell>
          <cell r="AV383">
            <v>59408.779113444776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43814</v>
          </cell>
          <cell r="BK383">
            <v>43814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44</v>
          </cell>
          <cell r="E384">
            <v>779881</v>
          </cell>
          <cell r="F384">
            <v>39292</v>
          </cell>
          <cell r="G384">
            <v>819173</v>
          </cell>
          <cell r="I384">
            <v>190010.04826580849</v>
          </cell>
          <cell r="J384">
            <v>0.90932063350362335</v>
          </cell>
          <cell r="K384">
            <v>39292</v>
          </cell>
          <cell r="L384">
            <v>229302.04826580849</v>
          </cell>
          <cell r="N384">
            <v>589870.95173419151</v>
          </cell>
          <cell r="P384">
            <v>0</v>
          </cell>
          <cell r="Q384">
            <v>190010.04826580849</v>
          </cell>
          <cell r="R384">
            <v>39292</v>
          </cell>
          <cell r="S384">
            <v>229302.04826580849</v>
          </cell>
          <cell r="V384">
            <v>0</v>
          </cell>
          <cell r="W384">
            <v>670</v>
          </cell>
          <cell r="X384">
            <v>44</v>
          </cell>
          <cell r="Y384">
            <v>779881</v>
          </cell>
          <cell r="Z384">
            <v>0</v>
          </cell>
          <cell r="AA384">
            <v>779881</v>
          </cell>
          <cell r="AB384">
            <v>39292</v>
          </cell>
          <cell r="AC384">
            <v>819173</v>
          </cell>
          <cell r="AD384">
            <v>0</v>
          </cell>
          <cell r="AE384">
            <v>0</v>
          </cell>
          <cell r="AF384">
            <v>0</v>
          </cell>
          <cell r="AG384">
            <v>819173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779881</v>
          </cell>
          <cell r="AM384">
            <v>624744</v>
          </cell>
          <cell r="AN384">
            <v>155137</v>
          </cell>
          <cell r="AO384">
            <v>31001.25</v>
          </cell>
          <cell r="AP384">
            <v>10307.75</v>
          </cell>
          <cell r="AQ384">
            <v>12512.25</v>
          </cell>
          <cell r="AR384">
            <v>0</v>
          </cell>
          <cell r="AS384">
            <v>0</v>
          </cell>
          <cell r="AT384">
            <v>0</v>
          </cell>
          <cell r="AU384">
            <v>208958.25</v>
          </cell>
          <cell r="AV384">
            <v>190010.04826580849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155137</v>
          </cell>
          <cell r="BK384">
            <v>155137</v>
          </cell>
          <cell r="BL384">
            <v>0</v>
          </cell>
          <cell r="BN384">
            <v>0</v>
          </cell>
          <cell r="BO384">
            <v>0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4</v>
          </cell>
          <cell r="E385">
            <v>49589</v>
          </cell>
          <cell r="F385">
            <v>3572</v>
          </cell>
          <cell r="G385">
            <v>53161</v>
          </cell>
          <cell r="I385">
            <v>23477</v>
          </cell>
          <cell r="J385">
            <v>0.55521198540845107</v>
          </cell>
          <cell r="K385">
            <v>3572</v>
          </cell>
          <cell r="L385">
            <v>27049</v>
          </cell>
          <cell r="N385">
            <v>26112</v>
          </cell>
          <cell r="P385">
            <v>0</v>
          </cell>
          <cell r="Q385">
            <v>23477</v>
          </cell>
          <cell r="R385">
            <v>3572</v>
          </cell>
          <cell r="S385">
            <v>27049</v>
          </cell>
          <cell r="V385">
            <v>0</v>
          </cell>
          <cell r="W385">
            <v>672</v>
          </cell>
          <cell r="X385">
            <v>4</v>
          </cell>
          <cell r="Y385">
            <v>49589</v>
          </cell>
          <cell r="Z385">
            <v>0</v>
          </cell>
          <cell r="AA385">
            <v>49589</v>
          </cell>
          <cell r="AB385">
            <v>3572</v>
          </cell>
          <cell r="AC385">
            <v>53161</v>
          </cell>
          <cell r="AD385">
            <v>0</v>
          </cell>
          <cell r="AE385">
            <v>0</v>
          </cell>
          <cell r="AF385">
            <v>0</v>
          </cell>
          <cell r="AG385">
            <v>53161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49589</v>
          </cell>
          <cell r="AM385">
            <v>26112</v>
          </cell>
          <cell r="AN385">
            <v>23477</v>
          </cell>
          <cell r="AO385">
            <v>0</v>
          </cell>
          <cell r="AP385">
            <v>0</v>
          </cell>
          <cell r="AQ385">
            <v>0</v>
          </cell>
          <cell r="AR385">
            <v>9857.75</v>
          </cell>
          <cell r="AS385">
            <v>8950</v>
          </cell>
          <cell r="AT385">
            <v>0</v>
          </cell>
          <cell r="AU385">
            <v>42284.75</v>
          </cell>
          <cell r="AV385">
            <v>23477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23477</v>
          </cell>
          <cell r="BK385">
            <v>23477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41</v>
          </cell>
          <cell r="E386">
            <v>498782</v>
          </cell>
          <cell r="F386">
            <v>36613</v>
          </cell>
          <cell r="G386">
            <v>535395</v>
          </cell>
          <cell r="I386">
            <v>20043.75</v>
          </cell>
          <cell r="J386">
            <v>1</v>
          </cell>
          <cell r="K386">
            <v>36613</v>
          </cell>
          <cell r="L386">
            <v>56656.75</v>
          </cell>
          <cell r="N386">
            <v>478738.25</v>
          </cell>
          <cell r="P386">
            <v>0</v>
          </cell>
          <cell r="Q386">
            <v>20043.75</v>
          </cell>
          <cell r="R386">
            <v>36613</v>
          </cell>
          <cell r="S386">
            <v>56656.75</v>
          </cell>
          <cell r="V386">
            <v>0</v>
          </cell>
          <cell r="W386">
            <v>673</v>
          </cell>
          <cell r="X386">
            <v>41</v>
          </cell>
          <cell r="Y386">
            <v>498782</v>
          </cell>
          <cell r="Z386">
            <v>0</v>
          </cell>
          <cell r="AA386">
            <v>498782</v>
          </cell>
          <cell r="AB386">
            <v>36613</v>
          </cell>
          <cell r="AC386">
            <v>535395</v>
          </cell>
          <cell r="AD386">
            <v>0</v>
          </cell>
          <cell r="AE386">
            <v>0</v>
          </cell>
          <cell r="AF386">
            <v>0</v>
          </cell>
          <cell r="AG386">
            <v>535395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498782</v>
          </cell>
          <cell r="AM386">
            <v>562785</v>
          </cell>
          <cell r="AN386">
            <v>0</v>
          </cell>
          <cell r="AO386">
            <v>20043.75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20043.75</v>
          </cell>
          <cell r="AV386">
            <v>20043.75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N386">
            <v>0</v>
          </cell>
          <cell r="BO386">
            <v>0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78</v>
          </cell>
          <cell r="E387">
            <v>1045519</v>
          </cell>
          <cell r="F387">
            <v>69654</v>
          </cell>
          <cell r="G387">
            <v>1115173</v>
          </cell>
          <cell r="I387">
            <v>176577.66940610984</v>
          </cell>
          <cell r="J387">
            <v>0.62583183305299006</v>
          </cell>
          <cell r="K387">
            <v>69654</v>
          </cell>
          <cell r="L387">
            <v>246231.66940610984</v>
          </cell>
          <cell r="N387">
            <v>868941.33059389016</v>
          </cell>
          <cell r="P387">
            <v>0</v>
          </cell>
          <cell r="Q387">
            <v>176577.66940610984</v>
          </cell>
          <cell r="R387">
            <v>69654</v>
          </cell>
          <cell r="S387">
            <v>246231.66940610984</v>
          </cell>
          <cell r="V387">
            <v>0</v>
          </cell>
          <cell r="W387">
            <v>674</v>
          </cell>
          <cell r="X387">
            <v>78</v>
          </cell>
          <cell r="Y387">
            <v>1045519</v>
          </cell>
          <cell r="Z387">
            <v>0</v>
          </cell>
          <cell r="AA387">
            <v>1045519</v>
          </cell>
          <cell r="AB387">
            <v>69654</v>
          </cell>
          <cell r="AC387">
            <v>1115173</v>
          </cell>
          <cell r="AD387">
            <v>0</v>
          </cell>
          <cell r="AE387">
            <v>0</v>
          </cell>
          <cell r="AF387">
            <v>0</v>
          </cell>
          <cell r="AG387">
            <v>1115173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1045519</v>
          </cell>
          <cell r="AM387">
            <v>890125</v>
          </cell>
          <cell r="AN387">
            <v>155394</v>
          </cell>
          <cell r="AO387">
            <v>8853</v>
          </cell>
          <cell r="AP387">
            <v>32827.5</v>
          </cell>
          <cell r="AQ387">
            <v>40971</v>
          </cell>
          <cell r="AR387">
            <v>36879.25</v>
          </cell>
          <cell r="AS387">
            <v>7224</v>
          </cell>
          <cell r="AT387">
            <v>0</v>
          </cell>
          <cell r="AU387">
            <v>282148.75</v>
          </cell>
          <cell r="AV387">
            <v>176577.66940610984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155394</v>
          </cell>
          <cell r="BK387">
            <v>155394</v>
          </cell>
          <cell r="BL387">
            <v>0</v>
          </cell>
          <cell r="BN387">
            <v>0</v>
          </cell>
          <cell r="BO387">
            <v>0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6</v>
          </cell>
          <cell r="E389">
            <v>79703</v>
          </cell>
          <cell r="F389">
            <v>5358</v>
          </cell>
          <cell r="G389">
            <v>85061</v>
          </cell>
          <cell r="I389">
            <v>9341.5</v>
          </cell>
          <cell r="J389">
            <v>0.3001646784753183</v>
          </cell>
          <cell r="K389">
            <v>5358</v>
          </cell>
          <cell r="L389">
            <v>14699.5</v>
          </cell>
          <cell r="N389">
            <v>70361.5</v>
          </cell>
          <cell r="P389">
            <v>0</v>
          </cell>
          <cell r="Q389">
            <v>9341.5</v>
          </cell>
          <cell r="R389">
            <v>5358</v>
          </cell>
          <cell r="S389">
            <v>14699.5</v>
          </cell>
          <cell r="V389">
            <v>0</v>
          </cell>
          <cell r="W389">
            <v>680</v>
          </cell>
          <cell r="X389">
            <v>6</v>
          </cell>
          <cell r="Y389">
            <v>79703</v>
          </cell>
          <cell r="Z389">
            <v>0</v>
          </cell>
          <cell r="AA389">
            <v>79703</v>
          </cell>
          <cell r="AB389">
            <v>5358</v>
          </cell>
          <cell r="AC389">
            <v>85061</v>
          </cell>
          <cell r="AD389">
            <v>0</v>
          </cell>
          <cell r="AE389">
            <v>0</v>
          </cell>
          <cell r="AF389">
            <v>0</v>
          </cell>
          <cell r="AG389">
            <v>85061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79703</v>
          </cell>
          <cell r="AM389">
            <v>99772</v>
          </cell>
          <cell r="AN389">
            <v>0</v>
          </cell>
          <cell r="AO389">
            <v>9341.5</v>
          </cell>
          <cell r="AP389">
            <v>0</v>
          </cell>
          <cell r="AQ389">
            <v>8975.25</v>
          </cell>
          <cell r="AR389">
            <v>7619.5</v>
          </cell>
          <cell r="AS389">
            <v>5185</v>
          </cell>
          <cell r="AT389">
            <v>0</v>
          </cell>
          <cell r="AU389">
            <v>31121.25</v>
          </cell>
          <cell r="AV389">
            <v>9341.5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N389">
            <v>0</v>
          </cell>
          <cell r="BO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18</v>
          </cell>
          <cell r="E390">
            <v>261708</v>
          </cell>
          <cell r="F390">
            <v>16074</v>
          </cell>
          <cell r="G390">
            <v>277782</v>
          </cell>
          <cell r="I390">
            <v>0</v>
          </cell>
          <cell r="J390">
            <v>0</v>
          </cell>
          <cell r="K390">
            <v>16074</v>
          </cell>
          <cell r="L390">
            <v>16074</v>
          </cell>
          <cell r="N390">
            <v>261708</v>
          </cell>
          <cell r="P390">
            <v>0</v>
          </cell>
          <cell r="Q390">
            <v>0</v>
          </cell>
          <cell r="R390">
            <v>16074</v>
          </cell>
          <cell r="S390">
            <v>16074</v>
          </cell>
          <cell r="V390">
            <v>0</v>
          </cell>
          <cell r="W390">
            <v>683</v>
          </cell>
          <cell r="X390">
            <v>18</v>
          </cell>
          <cell r="Y390">
            <v>261708</v>
          </cell>
          <cell r="Z390">
            <v>0</v>
          </cell>
          <cell r="AA390">
            <v>261708</v>
          </cell>
          <cell r="AB390">
            <v>16074</v>
          </cell>
          <cell r="AC390">
            <v>277782</v>
          </cell>
          <cell r="AD390">
            <v>0</v>
          </cell>
          <cell r="AE390">
            <v>0</v>
          </cell>
          <cell r="AF390">
            <v>0</v>
          </cell>
          <cell r="AG390">
            <v>277782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261708</v>
          </cell>
          <cell r="AM390">
            <v>263440</v>
          </cell>
          <cell r="AN390">
            <v>0</v>
          </cell>
          <cell r="AO390">
            <v>0</v>
          </cell>
          <cell r="AP390">
            <v>0</v>
          </cell>
          <cell r="AQ390">
            <v>14857.25</v>
          </cell>
          <cell r="AR390">
            <v>9107</v>
          </cell>
          <cell r="AS390">
            <v>0</v>
          </cell>
          <cell r="AT390">
            <v>0</v>
          </cell>
          <cell r="AU390">
            <v>23964.25</v>
          </cell>
          <cell r="AV390">
            <v>0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O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41</v>
          </cell>
          <cell r="AS391">
            <v>192.25</v>
          </cell>
          <cell r="AT391">
            <v>0</v>
          </cell>
          <cell r="AU391">
            <v>233.25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18</v>
          </cell>
          <cell r="E392">
            <v>236636</v>
          </cell>
          <cell r="F392">
            <v>16074</v>
          </cell>
          <cell r="G392">
            <v>252710</v>
          </cell>
          <cell r="I392">
            <v>93389.5</v>
          </cell>
          <cell r="J392">
            <v>1</v>
          </cell>
          <cell r="K392">
            <v>16074</v>
          </cell>
          <cell r="L392">
            <v>109463.5</v>
          </cell>
          <cell r="N392">
            <v>143246.5</v>
          </cell>
          <cell r="P392">
            <v>0</v>
          </cell>
          <cell r="Q392">
            <v>93389.5</v>
          </cell>
          <cell r="R392">
            <v>16074</v>
          </cell>
          <cell r="S392">
            <v>109463.5</v>
          </cell>
          <cell r="V392">
            <v>0</v>
          </cell>
          <cell r="W392">
            <v>690</v>
          </cell>
          <cell r="X392">
            <v>18</v>
          </cell>
          <cell r="Y392">
            <v>236636</v>
          </cell>
          <cell r="Z392">
            <v>0</v>
          </cell>
          <cell r="AA392">
            <v>236636</v>
          </cell>
          <cell r="AB392">
            <v>16074</v>
          </cell>
          <cell r="AC392">
            <v>252710</v>
          </cell>
          <cell r="AD392">
            <v>0</v>
          </cell>
          <cell r="AE392">
            <v>0</v>
          </cell>
          <cell r="AF392">
            <v>0</v>
          </cell>
          <cell r="AG392">
            <v>252710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236636</v>
          </cell>
          <cell r="AM392">
            <v>148272</v>
          </cell>
          <cell r="AN392">
            <v>88364</v>
          </cell>
          <cell r="AO392">
            <v>5025.5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93389.5</v>
          </cell>
          <cell r="AV392">
            <v>93389.5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88364</v>
          </cell>
          <cell r="BK392">
            <v>88364</v>
          </cell>
          <cell r="BL392">
            <v>0</v>
          </cell>
          <cell r="BN392">
            <v>0</v>
          </cell>
          <cell r="BO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14812</v>
          </cell>
          <cell r="F393">
            <v>893</v>
          </cell>
          <cell r="G393">
            <v>15705</v>
          </cell>
          <cell r="I393">
            <v>517</v>
          </cell>
          <cell r="J393">
            <v>0.12515129508593562</v>
          </cell>
          <cell r="K393">
            <v>893</v>
          </cell>
          <cell r="L393">
            <v>1410</v>
          </cell>
          <cell r="N393">
            <v>14295</v>
          </cell>
          <cell r="P393">
            <v>0</v>
          </cell>
          <cell r="Q393">
            <v>517</v>
          </cell>
          <cell r="R393">
            <v>893</v>
          </cell>
          <cell r="S393">
            <v>1410</v>
          </cell>
          <cell r="V393">
            <v>0</v>
          </cell>
          <cell r="W393">
            <v>695</v>
          </cell>
          <cell r="X393">
            <v>1</v>
          </cell>
          <cell r="Y393">
            <v>14812</v>
          </cell>
          <cell r="Z393">
            <v>0</v>
          </cell>
          <cell r="AA393">
            <v>14812</v>
          </cell>
          <cell r="AB393">
            <v>893</v>
          </cell>
          <cell r="AC393">
            <v>15705</v>
          </cell>
          <cell r="AD393">
            <v>0</v>
          </cell>
          <cell r="AE393">
            <v>0</v>
          </cell>
          <cell r="AF393">
            <v>0</v>
          </cell>
          <cell r="AG393">
            <v>15705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14812</v>
          </cell>
          <cell r="AM393">
            <v>14511</v>
          </cell>
          <cell r="AN393">
            <v>301</v>
          </cell>
          <cell r="AO393">
            <v>216</v>
          </cell>
          <cell r="AP393">
            <v>0</v>
          </cell>
          <cell r="AQ393">
            <v>3614</v>
          </cell>
          <cell r="AR393">
            <v>0</v>
          </cell>
          <cell r="AS393">
            <v>0</v>
          </cell>
          <cell r="AT393">
            <v>0</v>
          </cell>
          <cell r="AU393">
            <v>4131</v>
          </cell>
          <cell r="AV393">
            <v>517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301</v>
          </cell>
          <cell r="BK393">
            <v>301</v>
          </cell>
          <cell r="BL393">
            <v>0</v>
          </cell>
          <cell r="BN393">
            <v>0</v>
          </cell>
          <cell r="BO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6614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35</v>
          </cell>
          <cell r="E395">
            <v>838468</v>
          </cell>
          <cell r="F395">
            <v>31255</v>
          </cell>
          <cell r="G395">
            <v>869723</v>
          </cell>
          <cell r="I395">
            <v>6607.1578662241054</v>
          </cell>
          <cell r="J395">
            <v>0.14059951516402222</v>
          </cell>
          <cell r="K395">
            <v>31255</v>
          </cell>
          <cell r="L395">
            <v>37862.157866224108</v>
          </cell>
          <cell r="N395">
            <v>831860.84213377594</v>
          </cell>
          <cell r="P395">
            <v>0</v>
          </cell>
          <cell r="Q395">
            <v>6607.1578662241054</v>
          </cell>
          <cell r="R395">
            <v>31255</v>
          </cell>
          <cell r="S395">
            <v>37862.157866224108</v>
          </cell>
          <cell r="V395">
            <v>0</v>
          </cell>
          <cell r="W395">
            <v>700</v>
          </cell>
          <cell r="X395">
            <v>35</v>
          </cell>
          <cell r="Y395">
            <v>838468</v>
          </cell>
          <cell r="Z395">
            <v>0</v>
          </cell>
          <cell r="AA395">
            <v>838468</v>
          </cell>
          <cell r="AB395">
            <v>31255</v>
          </cell>
          <cell r="AC395">
            <v>869723</v>
          </cell>
          <cell r="AD395">
            <v>0</v>
          </cell>
          <cell r="AE395">
            <v>0</v>
          </cell>
          <cell r="AF395">
            <v>0</v>
          </cell>
          <cell r="AG395">
            <v>869723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838468</v>
          </cell>
          <cell r="AM395">
            <v>896077</v>
          </cell>
          <cell r="AN395">
            <v>0</v>
          </cell>
          <cell r="AO395">
            <v>0</v>
          </cell>
          <cell r="AP395">
            <v>17590</v>
          </cell>
          <cell r="AQ395">
            <v>27836.75</v>
          </cell>
          <cell r="AR395">
            <v>1566</v>
          </cell>
          <cell r="AS395">
            <v>0</v>
          </cell>
          <cell r="AT395">
            <v>0</v>
          </cell>
          <cell r="AU395">
            <v>46992.75</v>
          </cell>
          <cell r="AV395">
            <v>6607.1578662241054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1166.1126546726966</v>
          </cell>
          <cell r="J396">
            <v>0.37562011746583884</v>
          </cell>
          <cell r="K396">
            <v>0</v>
          </cell>
          <cell r="L396">
            <v>1166.1126546726966</v>
          </cell>
          <cell r="N396">
            <v>-1166.1126546726966</v>
          </cell>
          <cell r="P396">
            <v>0</v>
          </cell>
          <cell r="Q396">
            <v>1166.1126546726966</v>
          </cell>
          <cell r="R396">
            <v>0</v>
          </cell>
          <cell r="S396">
            <v>1166.1126546726966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3104.5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1166.1126546726966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6</v>
          </cell>
          <cell r="E397">
            <v>78619</v>
          </cell>
          <cell r="F397">
            <v>5358</v>
          </cell>
          <cell r="G397">
            <v>83977</v>
          </cell>
          <cell r="I397">
            <v>2753.952796230164</v>
          </cell>
          <cell r="J397">
            <v>0.14706769001135678</v>
          </cell>
          <cell r="K397">
            <v>5358</v>
          </cell>
          <cell r="L397">
            <v>8111.9527962301636</v>
          </cell>
          <cell r="N397">
            <v>75865.047203769835</v>
          </cell>
          <cell r="P397">
            <v>0</v>
          </cell>
          <cell r="Q397">
            <v>2753.952796230164</v>
          </cell>
          <cell r="R397">
            <v>5358</v>
          </cell>
          <cell r="S397">
            <v>8111.9527962301636</v>
          </cell>
          <cell r="V397">
            <v>0</v>
          </cell>
          <cell r="W397">
            <v>710</v>
          </cell>
          <cell r="X397">
            <v>6</v>
          </cell>
          <cell r="Y397">
            <v>78619</v>
          </cell>
          <cell r="Z397">
            <v>0</v>
          </cell>
          <cell r="AA397">
            <v>78619</v>
          </cell>
          <cell r="AB397">
            <v>5358</v>
          </cell>
          <cell r="AC397">
            <v>83977</v>
          </cell>
          <cell r="AD397">
            <v>0</v>
          </cell>
          <cell r="AE397">
            <v>0</v>
          </cell>
          <cell r="AF397">
            <v>0</v>
          </cell>
          <cell r="AG397">
            <v>83977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78619</v>
          </cell>
          <cell r="AM397">
            <v>159861</v>
          </cell>
          <cell r="AN397">
            <v>0</v>
          </cell>
          <cell r="AO397">
            <v>0</v>
          </cell>
          <cell r="AP397">
            <v>7331.75</v>
          </cell>
          <cell r="AQ397">
            <v>0</v>
          </cell>
          <cell r="AR397">
            <v>0</v>
          </cell>
          <cell r="AS397">
            <v>11394</v>
          </cell>
          <cell r="AT397">
            <v>0</v>
          </cell>
          <cell r="AU397">
            <v>18725.75</v>
          </cell>
          <cell r="AV397">
            <v>2753.952796230164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72</v>
          </cell>
          <cell r="E398">
            <v>1125853</v>
          </cell>
          <cell r="F398">
            <v>64296</v>
          </cell>
          <cell r="G398">
            <v>1190149</v>
          </cell>
          <cell r="I398">
            <v>108178.50217040995</v>
          </cell>
          <cell r="J398">
            <v>0.56175321654858135</v>
          </cell>
          <cell r="K398">
            <v>64296</v>
          </cell>
          <cell r="L398">
            <v>172474.50217040995</v>
          </cell>
          <cell r="N398">
            <v>1017674.49782959</v>
          </cell>
          <cell r="P398">
            <v>0</v>
          </cell>
          <cell r="Q398">
            <v>108178.50217040995</v>
          </cell>
          <cell r="R398">
            <v>64296</v>
          </cell>
          <cell r="S398">
            <v>172474.50217040995</v>
          </cell>
          <cell r="V398">
            <v>0</v>
          </cell>
          <cell r="W398">
            <v>712</v>
          </cell>
          <cell r="X398">
            <v>72</v>
          </cell>
          <cell r="Y398">
            <v>1125853</v>
          </cell>
          <cell r="Z398">
            <v>0</v>
          </cell>
          <cell r="AA398">
            <v>1125853</v>
          </cell>
          <cell r="AB398">
            <v>64296</v>
          </cell>
          <cell r="AC398">
            <v>1190149</v>
          </cell>
          <cell r="AD398">
            <v>0</v>
          </cell>
          <cell r="AE398">
            <v>0</v>
          </cell>
          <cell r="AF398">
            <v>0</v>
          </cell>
          <cell r="AG398">
            <v>1190149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1125853</v>
          </cell>
          <cell r="AM398">
            <v>1033337</v>
          </cell>
          <cell r="AN398">
            <v>92516</v>
          </cell>
          <cell r="AO398">
            <v>10720.75</v>
          </cell>
          <cell r="AP398">
            <v>13156.25</v>
          </cell>
          <cell r="AQ398">
            <v>69549.5</v>
          </cell>
          <cell r="AR398">
            <v>6630.5</v>
          </cell>
          <cell r="AS398">
            <v>0</v>
          </cell>
          <cell r="AT398">
            <v>0</v>
          </cell>
          <cell r="AU398">
            <v>192573</v>
          </cell>
          <cell r="AV398">
            <v>108178.50217040995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92516</v>
          </cell>
          <cell r="BK398">
            <v>92516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</v>
          </cell>
          <cell r="E399">
            <v>302736</v>
          </cell>
          <cell r="F399">
            <v>15181</v>
          </cell>
          <cell r="G399">
            <v>317917</v>
          </cell>
          <cell r="I399">
            <v>16795.75</v>
          </cell>
          <cell r="J399">
            <v>0.35318021480052358</v>
          </cell>
          <cell r="K399">
            <v>15181</v>
          </cell>
          <cell r="L399">
            <v>31976.75</v>
          </cell>
          <cell r="N399">
            <v>285940.25</v>
          </cell>
          <cell r="P399">
            <v>0</v>
          </cell>
          <cell r="Q399">
            <v>16795.75</v>
          </cell>
          <cell r="R399">
            <v>15181</v>
          </cell>
          <cell r="S399">
            <v>31976.75</v>
          </cell>
          <cell r="V399">
            <v>0</v>
          </cell>
          <cell r="W399">
            <v>715</v>
          </cell>
          <cell r="X399">
            <v>17</v>
          </cell>
          <cell r="Y399">
            <v>302736</v>
          </cell>
          <cell r="Z399">
            <v>0</v>
          </cell>
          <cell r="AA399">
            <v>302736</v>
          </cell>
          <cell r="AB399">
            <v>15181</v>
          </cell>
          <cell r="AC399">
            <v>317917</v>
          </cell>
          <cell r="AD399">
            <v>0</v>
          </cell>
          <cell r="AE399">
            <v>0</v>
          </cell>
          <cell r="AF399">
            <v>0</v>
          </cell>
          <cell r="AG399">
            <v>317917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302736</v>
          </cell>
          <cell r="AM399">
            <v>344584</v>
          </cell>
          <cell r="AN399">
            <v>0</v>
          </cell>
          <cell r="AO399">
            <v>16795.75</v>
          </cell>
          <cell r="AP399">
            <v>0</v>
          </cell>
          <cell r="AQ399">
            <v>26385.75</v>
          </cell>
          <cell r="AR399">
            <v>0</v>
          </cell>
          <cell r="AS399">
            <v>4374.25</v>
          </cell>
          <cell r="AT399">
            <v>0</v>
          </cell>
          <cell r="AU399">
            <v>47555.75</v>
          </cell>
          <cell r="AV399">
            <v>16795.75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0</v>
          </cell>
          <cell r="BO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</v>
          </cell>
          <cell r="E400">
            <v>880736</v>
          </cell>
          <cell r="F400">
            <v>46436</v>
          </cell>
          <cell r="G400">
            <v>927172</v>
          </cell>
          <cell r="I400">
            <v>112514.41332611021</v>
          </cell>
          <cell r="J400">
            <v>0.72742821333292518</v>
          </cell>
          <cell r="K400">
            <v>46436</v>
          </cell>
          <cell r="L400">
            <v>158950.41332611023</v>
          </cell>
          <cell r="N400">
            <v>768221.58667388977</v>
          </cell>
          <cell r="P400">
            <v>0</v>
          </cell>
          <cell r="Q400">
            <v>112514.41332611021</v>
          </cell>
          <cell r="R400">
            <v>46436</v>
          </cell>
          <cell r="S400">
            <v>158950.41332611023</v>
          </cell>
          <cell r="V400">
            <v>0</v>
          </cell>
          <cell r="W400">
            <v>717</v>
          </cell>
          <cell r="X400">
            <v>52</v>
          </cell>
          <cell r="Y400">
            <v>880736</v>
          </cell>
          <cell r="Z400">
            <v>0</v>
          </cell>
          <cell r="AA400">
            <v>880736</v>
          </cell>
          <cell r="AB400">
            <v>46436</v>
          </cell>
          <cell r="AC400">
            <v>927172</v>
          </cell>
          <cell r="AD400">
            <v>0</v>
          </cell>
          <cell r="AE400">
            <v>0</v>
          </cell>
          <cell r="AF400">
            <v>0</v>
          </cell>
          <cell r="AG400">
            <v>927172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880736</v>
          </cell>
          <cell r="AM400">
            <v>814109</v>
          </cell>
          <cell r="AN400">
            <v>66627</v>
          </cell>
          <cell r="AO400">
            <v>44652.75</v>
          </cell>
          <cell r="AP400">
            <v>3287</v>
          </cell>
          <cell r="AQ400">
            <v>17844.5</v>
          </cell>
          <cell r="AR400">
            <v>0</v>
          </cell>
          <cell r="AS400">
            <v>22263</v>
          </cell>
          <cell r="AT400">
            <v>0</v>
          </cell>
          <cell r="AU400">
            <v>154674.25</v>
          </cell>
          <cell r="AV400">
            <v>112514.41332611021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66627</v>
          </cell>
          <cell r="BK400">
            <v>66627</v>
          </cell>
          <cell r="BL400">
            <v>0</v>
          </cell>
          <cell r="BN400">
            <v>0</v>
          </cell>
          <cell r="BO400">
            <v>0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12</v>
          </cell>
          <cell r="E401">
            <v>151022</v>
          </cell>
          <cell r="F401">
            <v>10716</v>
          </cell>
          <cell r="G401">
            <v>161738</v>
          </cell>
          <cell r="I401">
            <v>10782.5</v>
          </cell>
          <cell r="J401">
            <v>0.49299879979425043</v>
          </cell>
          <cell r="K401">
            <v>10716</v>
          </cell>
          <cell r="L401">
            <v>21498.5</v>
          </cell>
          <cell r="N401">
            <v>140239.5</v>
          </cell>
          <cell r="P401">
            <v>0</v>
          </cell>
          <cell r="Q401">
            <v>10782.5</v>
          </cell>
          <cell r="R401">
            <v>10716</v>
          </cell>
          <cell r="S401">
            <v>21498.5</v>
          </cell>
          <cell r="V401">
            <v>0</v>
          </cell>
          <cell r="W401">
            <v>720</v>
          </cell>
          <cell r="X401">
            <v>12</v>
          </cell>
          <cell r="Y401">
            <v>151022</v>
          </cell>
          <cell r="Z401">
            <v>0</v>
          </cell>
          <cell r="AA401">
            <v>151022</v>
          </cell>
          <cell r="AB401">
            <v>10716</v>
          </cell>
          <cell r="AC401">
            <v>161738</v>
          </cell>
          <cell r="AD401">
            <v>0</v>
          </cell>
          <cell r="AE401">
            <v>0</v>
          </cell>
          <cell r="AF401">
            <v>0</v>
          </cell>
          <cell r="AG401">
            <v>161738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151022</v>
          </cell>
          <cell r="AM401">
            <v>175390</v>
          </cell>
          <cell r="AN401">
            <v>0</v>
          </cell>
          <cell r="AO401">
            <v>10782.5</v>
          </cell>
          <cell r="AP401">
            <v>0</v>
          </cell>
          <cell r="AQ401">
            <v>5240.25</v>
          </cell>
          <cell r="AR401">
            <v>4282.25</v>
          </cell>
          <cell r="AS401">
            <v>1566.25</v>
          </cell>
          <cell r="AT401">
            <v>0</v>
          </cell>
          <cell r="AU401">
            <v>21871.25</v>
          </cell>
          <cell r="AV401">
            <v>10782.5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N401">
            <v>0</v>
          </cell>
          <cell r="BO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</v>
          </cell>
          <cell r="E402">
            <v>324506</v>
          </cell>
          <cell r="F402">
            <v>21432</v>
          </cell>
          <cell r="G402">
            <v>345938</v>
          </cell>
          <cell r="I402">
            <v>19518</v>
          </cell>
          <cell r="J402">
            <v>0.4712813671457633</v>
          </cell>
          <cell r="K402">
            <v>21432</v>
          </cell>
          <cell r="L402">
            <v>40950</v>
          </cell>
          <cell r="N402">
            <v>304988</v>
          </cell>
          <cell r="P402">
            <v>0</v>
          </cell>
          <cell r="Q402">
            <v>19518</v>
          </cell>
          <cell r="R402">
            <v>21432</v>
          </cell>
          <cell r="S402">
            <v>40950</v>
          </cell>
          <cell r="V402">
            <v>0</v>
          </cell>
          <cell r="W402">
            <v>725</v>
          </cell>
          <cell r="X402">
            <v>24</v>
          </cell>
          <cell r="Y402">
            <v>324506</v>
          </cell>
          <cell r="Z402">
            <v>0</v>
          </cell>
          <cell r="AA402">
            <v>324506</v>
          </cell>
          <cell r="AB402">
            <v>21432</v>
          </cell>
          <cell r="AC402">
            <v>345938</v>
          </cell>
          <cell r="AD402">
            <v>0</v>
          </cell>
          <cell r="AE402">
            <v>0</v>
          </cell>
          <cell r="AF402">
            <v>0</v>
          </cell>
          <cell r="AG402">
            <v>345938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324506</v>
          </cell>
          <cell r="AM402">
            <v>304988</v>
          </cell>
          <cell r="AN402">
            <v>19518</v>
          </cell>
          <cell r="AO402">
            <v>0</v>
          </cell>
          <cell r="AP402">
            <v>0</v>
          </cell>
          <cell r="AQ402">
            <v>0</v>
          </cell>
          <cell r="AR402">
            <v>21896.75</v>
          </cell>
          <cell r="AS402">
            <v>0</v>
          </cell>
          <cell r="AT402">
            <v>0</v>
          </cell>
          <cell r="AU402">
            <v>41414.75</v>
          </cell>
          <cell r="AV402">
            <v>19518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19518</v>
          </cell>
          <cell r="BK402">
            <v>19518</v>
          </cell>
          <cell r="BL402">
            <v>0</v>
          </cell>
          <cell r="BN402">
            <v>0</v>
          </cell>
          <cell r="BO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19</v>
          </cell>
          <cell r="E404">
            <v>240048</v>
          </cell>
          <cell r="F404">
            <v>16967</v>
          </cell>
          <cell r="G404">
            <v>257015</v>
          </cell>
          <cell r="I404">
            <v>4312.8701887427615</v>
          </cell>
          <cell r="J404">
            <v>7.7884788961494561E-2</v>
          </cell>
          <cell r="K404">
            <v>16967</v>
          </cell>
          <cell r="L404">
            <v>21279.87018874276</v>
          </cell>
          <cell r="N404">
            <v>235735.12981125724</v>
          </cell>
          <cell r="P404">
            <v>0</v>
          </cell>
          <cell r="Q404">
            <v>4312.8701887427615</v>
          </cell>
          <cell r="R404">
            <v>16967</v>
          </cell>
          <cell r="S404">
            <v>21279.87018874276</v>
          </cell>
          <cell r="V404">
            <v>0</v>
          </cell>
          <cell r="W404">
            <v>730</v>
          </cell>
          <cell r="X404">
            <v>19</v>
          </cell>
          <cell r="Y404">
            <v>240048</v>
          </cell>
          <cell r="Z404">
            <v>0</v>
          </cell>
          <cell r="AA404">
            <v>240048</v>
          </cell>
          <cell r="AB404">
            <v>16967</v>
          </cell>
          <cell r="AC404">
            <v>257015</v>
          </cell>
          <cell r="AD404">
            <v>0</v>
          </cell>
          <cell r="AE404">
            <v>0</v>
          </cell>
          <cell r="AF404">
            <v>0</v>
          </cell>
          <cell r="AG404">
            <v>257015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240048</v>
          </cell>
          <cell r="AM404">
            <v>322256</v>
          </cell>
          <cell r="AN404">
            <v>0</v>
          </cell>
          <cell r="AO404">
            <v>0</v>
          </cell>
          <cell r="AP404">
            <v>11482</v>
          </cell>
          <cell r="AQ404">
            <v>0</v>
          </cell>
          <cell r="AR404">
            <v>35516.75</v>
          </cell>
          <cell r="AS404">
            <v>8376.25</v>
          </cell>
          <cell r="AT404">
            <v>0</v>
          </cell>
          <cell r="AU404">
            <v>55375</v>
          </cell>
          <cell r="AV404">
            <v>4312.8701887427615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79</v>
          </cell>
          <cell r="E405">
            <v>987392</v>
          </cell>
          <cell r="F405">
            <v>70547</v>
          </cell>
          <cell r="G405">
            <v>1057939</v>
          </cell>
          <cell r="I405">
            <v>222509.06808818228</v>
          </cell>
          <cell r="J405">
            <v>0.92236995098449037</v>
          </cell>
          <cell r="K405">
            <v>70547</v>
          </cell>
          <cell r="L405">
            <v>293056.06808818225</v>
          </cell>
          <cell r="N405">
            <v>764882.93191181775</v>
          </cell>
          <cell r="P405">
            <v>0</v>
          </cell>
          <cell r="Q405">
            <v>222509.06808818228</v>
          </cell>
          <cell r="R405">
            <v>70547</v>
          </cell>
          <cell r="S405">
            <v>293056.06808818225</v>
          </cell>
          <cell r="V405">
            <v>0</v>
          </cell>
          <cell r="W405">
            <v>735</v>
          </cell>
          <cell r="X405">
            <v>79</v>
          </cell>
          <cell r="Y405">
            <v>987392</v>
          </cell>
          <cell r="Z405">
            <v>0</v>
          </cell>
          <cell r="AA405">
            <v>987392</v>
          </cell>
          <cell r="AB405">
            <v>70547</v>
          </cell>
          <cell r="AC405">
            <v>1057939</v>
          </cell>
          <cell r="AD405">
            <v>0</v>
          </cell>
          <cell r="AE405">
            <v>0</v>
          </cell>
          <cell r="AF405">
            <v>0</v>
          </cell>
          <cell r="AG405">
            <v>1057939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987392</v>
          </cell>
          <cell r="AM405">
            <v>776149</v>
          </cell>
          <cell r="AN405">
            <v>211243</v>
          </cell>
          <cell r="AO405">
            <v>0</v>
          </cell>
          <cell r="AP405">
            <v>29993.25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241236.25</v>
          </cell>
          <cell r="AV405">
            <v>222509.06808818228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211243</v>
          </cell>
          <cell r="BK405">
            <v>211243</v>
          </cell>
          <cell r="BL405">
            <v>0</v>
          </cell>
          <cell r="BN405">
            <v>0</v>
          </cell>
          <cell r="BO405">
            <v>0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39373</v>
          </cell>
          <cell r="F406">
            <v>2679</v>
          </cell>
          <cell r="G406">
            <v>42052</v>
          </cell>
          <cell r="I406">
            <v>4995.1812168554552</v>
          </cell>
          <cell r="J406">
            <v>0.494401070604786</v>
          </cell>
          <cell r="K406">
            <v>2679</v>
          </cell>
          <cell r="L406">
            <v>7674.1812168554552</v>
          </cell>
          <cell r="N406">
            <v>34377.818783144547</v>
          </cell>
          <cell r="P406">
            <v>0</v>
          </cell>
          <cell r="Q406">
            <v>4995.1812168554552</v>
          </cell>
          <cell r="R406">
            <v>2679</v>
          </cell>
          <cell r="S406">
            <v>7674.1812168554552</v>
          </cell>
          <cell r="V406">
            <v>0</v>
          </cell>
          <cell r="W406">
            <v>740</v>
          </cell>
          <cell r="X406">
            <v>3</v>
          </cell>
          <cell r="Y406">
            <v>39373</v>
          </cell>
          <cell r="Z406">
            <v>0</v>
          </cell>
          <cell r="AA406">
            <v>39373</v>
          </cell>
          <cell r="AB406">
            <v>2679</v>
          </cell>
          <cell r="AC406">
            <v>42052</v>
          </cell>
          <cell r="AD406">
            <v>0</v>
          </cell>
          <cell r="AE406">
            <v>0</v>
          </cell>
          <cell r="AF406">
            <v>0</v>
          </cell>
          <cell r="AG406">
            <v>42052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39373</v>
          </cell>
          <cell r="AM406">
            <v>39026</v>
          </cell>
          <cell r="AN406">
            <v>347</v>
          </cell>
          <cell r="AO406">
            <v>3251.25</v>
          </cell>
          <cell r="AP406">
            <v>3719</v>
          </cell>
          <cell r="AQ406">
            <v>2786.25</v>
          </cell>
          <cell r="AR406">
            <v>0</v>
          </cell>
          <cell r="AS406">
            <v>0</v>
          </cell>
          <cell r="AT406">
            <v>0</v>
          </cell>
          <cell r="AU406">
            <v>10103.5</v>
          </cell>
          <cell r="AV406">
            <v>4995.1812168554552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347</v>
          </cell>
          <cell r="BK406">
            <v>347</v>
          </cell>
          <cell r="BL406">
            <v>0</v>
          </cell>
          <cell r="BN406">
            <v>0</v>
          </cell>
          <cell r="BO406">
            <v>0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27</v>
          </cell>
          <cell r="E407">
            <v>325473</v>
          </cell>
          <cell r="F407">
            <v>24111</v>
          </cell>
          <cell r="G407">
            <v>349584</v>
          </cell>
          <cell r="I407">
            <v>39634.75</v>
          </cell>
          <cell r="J407">
            <v>0.78686042991220106</v>
          </cell>
          <cell r="K407">
            <v>24111</v>
          </cell>
          <cell r="L407">
            <v>63745.75</v>
          </cell>
          <cell r="N407">
            <v>285838.25</v>
          </cell>
          <cell r="P407">
            <v>0</v>
          </cell>
          <cell r="Q407">
            <v>39634.75</v>
          </cell>
          <cell r="R407">
            <v>24111</v>
          </cell>
          <cell r="S407">
            <v>63745.75</v>
          </cell>
          <cell r="V407">
            <v>0</v>
          </cell>
          <cell r="W407">
            <v>745</v>
          </cell>
          <cell r="X407">
            <v>27</v>
          </cell>
          <cell r="Y407">
            <v>325473</v>
          </cell>
          <cell r="Z407">
            <v>0</v>
          </cell>
          <cell r="AA407">
            <v>325473</v>
          </cell>
          <cell r="AB407">
            <v>24111</v>
          </cell>
          <cell r="AC407">
            <v>349584</v>
          </cell>
          <cell r="AD407">
            <v>0</v>
          </cell>
          <cell r="AE407">
            <v>0</v>
          </cell>
          <cell r="AF407">
            <v>0</v>
          </cell>
          <cell r="AG407">
            <v>349584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325473</v>
          </cell>
          <cell r="AM407">
            <v>302804</v>
          </cell>
          <cell r="AN407">
            <v>22669</v>
          </cell>
          <cell r="AO407">
            <v>16965.75</v>
          </cell>
          <cell r="AP407">
            <v>0</v>
          </cell>
          <cell r="AQ407">
            <v>0</v>
          </cell>
          <cell r="AR407">
            <v>8958.5</v>
          </cell>
          <cell r="AS407">
            <v>1777.5</v>
          </cell>
          <cell r="AT407">
            <v>0</v>
          </cell>
          <cell r="AU407">
            <v>50370.75</v>
          </cell>
          <cell r="AV407">
            <v>39634.75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22669</v>
          </cell>
          <cell r="BK407">
            <v>22669</v>
          </cell>
          <cell r="BL407">
            <v>0</v>
          </cell>
          <cell r="BN407">
            <v>0</v>
          </cell>
          <cell r="BO407">
            <v>0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17</v>
          </cell>
          <cell r="E408">
            <v>278715</v>
          </cell>
          <cell r="F408">
            <v>15181</v>
          </cell>
          <cell r="G408">
            <v>293896</v>
          </cell>
          <cell r="I408">
            <v>59294.740423816555</v>
          </cell>
          <cell r="J408">
            <v>0.81354948169442609</v>
          </cell>
          <cell r="K408">
            <v>15181</v>
          </cell>
          <cell r="L408">
            <v>74475.740423816547</v>
          </cell>
          <cell r="N408">
            <v>219420.25957618345</v>
          </cell>
          <cell r="P408">
            <v>0</v>
          </cell>
          <cell r="Q408">
            <v>59294.740423816555</v>
          </cell>
          <cell r="R408">
            <v>15181</v>
          </cell>
          <cell r="S408">
            <v>74475.740423816547</v>
          </cell>
          <cell r="V408">
            <v>0</v>
          </cell>
          <cell r="W408">
            <v>750</v>
          </cell>
          <cell r="X408">
            <v>17</v>
          </cell>
          <cell r="Y408">
            <v>278715</v>
          </cell>
          <cell r="Z408">
            <v>0</v>
          </cell>
          <cell r="AA408">
            <v>278715</v>
          </cell>
          <cell r="AB408">
            <v>15181</v>
          </cell>
          <cell r="AC408">
            <v>293896</v>
          </cell>
          <cell r="AD408">
            <v>0</v>
          </cell>
          <cell r="AE408">
            <v>0</v>
          </cell>
          <cell r="AF408">
            <v>0</v>
          </cell>
          <cell r="AG408">
            <v>293896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278715</v>
          </cell>
          <cell r="AM408">
            <v>231034</v>
          </cell>
          <cell r="AN408">
            <v>47681</v>
          </cell>
          <cell r="AO408">
            <v>4710.5</v>
          </cell>
          <cell r="AP408">
            <v>18378.25</v>
          </cell>
          <cell r="AQ408">
            <v>0</v>
          </cell>
          <cell r="AR408">
            <v>2114.25</v>
          </cell>
          <cell r="AS408">
            <v>0</v>
          </cell>
          <cell r="AT408">
            <v>0</v>
          </cell>
          <cell r="AU408">
            <v>72884</v>
          </cell>
          <cell r="AV408">
            <v>59294.740423816555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47681</v>
          </cell>
          <cell r="BK408">
            <v>47681</v>
          </cell>
          <cell r="BL408">
            <v>0</v>
          </cell>
          <cell r="BN408">
            <v>0</v>
          </cell>
          <cell r="BO408">
            <v>0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</v>
          </cell>
          <cell r="E409">
            <v>350826</v>
          </cell>
          <cell r="F409">
            <v>28576</v>
          </cell>
          <cell r="G409">
            <v>379402</v>
          </cell>
          <cell r="I409">
            <v>50771.82237910878</v>
          </cell>
          <cell r="J409">
            <v>0.62798719059857366</v>
          </cell>
          <cell r="K409">
            <v>28576</v>
          </cell>
          <cell r="L409">
            <v>79347.82237910878</v>
          </cell>
          <cell r="N409">
            <v>300054.17762089125</v>
          </cell>
          <cell r="P409">
            <v>0</v>
          </cell>
          <cell r="Q409">
            <v>50771.82237910878</v>
          </cell>
          <cell r="R409">
            <v>28576</v>
          </cell>
          <cell r="S409">
            <v>79347.82237910878</v>
          </cell>
          <cell r="V409">
            <v>0</v>
          </cell>
          <cell r="W409">
            <v>753</v>
          </cell>
          <cell r="X409">
            <v>32</v>
          </cell>
          <cell r="Y409">
            <v>350826</v>
          </cell>
          <cell r="Z409">
            <v>0</v>
          </cell>
          <cell r="AA409">
            <v>350826</v>
          </cell>
          <cell r="AB409">
            <v>28576</v>
          </cell>
          <cell r="AC409">
            <v>379402</v>
          </cell>
          <cell r="AD409">
            <v>0</v>
          </cell>
          <cell r="AE409">
            <v>0</v>
          </cell>
          <cell r="AF409">
            <v>0</v>
          </cell>
          <cell r="AG409">
            <v>379402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350826</v>
          </cell>
          <cell r="AM409">
            <v>331146</v>
          </cell>
          <cell r="AN409">
            <v>19680</v>
          </cell>
          <cell r="AO409">
            <v>14674.5</v>
          </cell>
          <cell r="AP409">
            <v>43707.25</v>
          </cell>
          <cell r="AQ409">
            <v>2786.75</v>
          </cell>
          <cell r="AR409">
            <v>0</v>
          </cell>
          <cell r="AS409">
            <v>0</v>
          </cell>
          <cell r="AT409">
            <v>0</v>
          </cell>
          <cell r="AU409">
            <v>80848.5</v>
          </cell>
          <cell r="AV409">
            <v>50771.82237910878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19680</v>
          </cell>
          <cell r="BK409">
            <v>19680</v>
          </cell>
          <cell r="BL409">
            <v>0</v>
          </cell>
          <cell r="BN409">
            <v>0</v>
          </cell>
          <cell r="BO409">
            <v>0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258826</v>
          </cell>
          <cell r="F410">
            <v>17860</v>
          </cell>
          <cell r="G410">
            <v>276686</v>
          </cell>
          <cell r="I410">
            <v>17550.963170723386</v>
          </cell>
          <cell r="J410">
            <v>0.58672382605590734</v>
          </cell>
          <cell r="K410">
            <v>17860</v>
          </cell>
          <cell r="L410">
            <v>35410.963170723386</v>
          </cell>
          <cell r="N410">
            <v>241275.03682927662</v>
          </cell>
          <cell r="P410">
            <v>0</v>
          </cell>
          <cell r="Q410">
            <v>17550.963170723386</v>
          </cell>
          <cell r="R410">
            <v>17860</v>
          </cell>
          <cell r="S410">
            <v>35410.963170723386</v>
          </cell>
          <cell r="V410">
            <v>0</v>
          </cell>
          <cell r="W410">
            <v>755</v>
          </cell>
          <cell r="X410">
            <v>20</v>
          </cell>
          <cell r="Y410">
            <v>258826</v>
          </cell>
          <cell r="Z410">
            <v>0</v>
          </cell>
          <cell r="AA410">
            <v>258826</v>
          </cell>
          <cell r="AB410">
            <v>17860</v>
          </cell>
          <cell r="AC410">
            <v>276686</v>
          </cell>
          <cell r="AD410">
            <v>0</v>
          </cell>
          <cell r="AE410">
            <v>0</v>
          </cell>
          <cell r="AF410">
            <v>0</v>
          </cell>
          <cell r="AG410">
            <v>276686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258826</v>
          </cell>
          <cell r="AM410">
            <v>259648</v>
          </cell>
          <cell r="AN410">
            <v>0</v>
          </cell>
          <cell r="AO410">
            <v>11856.75</v>
          </cell>
          <cell r="AP410">
            <v>15159.5</v>
          </cell>
          <cell r="AQ410">
            <v>2897.25</v>
          </cell>
          <cell r="AR410">
            <v>0</v>
          </cell>
          <cell r="AS410">
            <v>0</v>
          </cell>
          <cell r="AT410">
            <v>0</v>
          </cell>
          <cell r="AU410">
            <v>29913.5</v>
          </cell>
          <cell r="AV410">
            <v>17550.963170723386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N410">
            <v>0</v>
          </cell>
          <cell r="BO410">
            <v>0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53</v>
          </cell>
          <cell r="E411">
            <v>565424</v>
          </cell>
          <cell r="F411">
            <v>47329</v>
          </cell>
          <cell r="G411">
            <v>612753</v>
          </cell>
          <cell r="I411">
            <v>199136.68974525118</v>
          </cell>
          <cell r="J411">
            <v>0.83701122987823828</v>
          </cell>
          <cell r="K411">
            <v>47329</v>
          </cell>
          <cell r="L411">
            <v>246465.68974525118</v>
          </cell>
          <cell r="N411">
            <v>366287.31025474879</v>
          </cell>
          <cell r="P411">
            <v>0</v>
          </cell>
          <cell r="Q411">
            <v>199136.68974525118</v>
          </cell>
          <cell r="R411">
            <v>47329</v>
          </cell>
          <cell r="S411">
            <v>246465.68974525118</v>
          </cell>
          <cell r="V411">
            <v>0</v>
          </cell>
          <cell r="W411">
            <v>760</v>
          </cell>
          <cell r="X411">
            <v>53</v>
          </cell>
          <cell r="Y411">
            <v>565424</v>
          </cell>
          <cell r="Z411">
            <v>0</v>
          </cell>
          <cell r="AA411">
            <v>565424</v>
          </cell>
          <cell r="AB411">
            <v>47329</v>
          </cell>
          <cell r="AC411">
            <v>612753</v>
          </cell>
          <cell r="AD411">
            <v>0</v>
          </cell>
          <cell r="AE411">
            <v>0</v>
          </cell>
          <cell r="AF411">
            <v>0</v>
          </cell>
          <cell r="AG411">
            <v>612753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565424</v>
          </cell>
          <cell r="AM411">
            <v>392085</v>
          </cell>
          <cell r="AN411">
            <v>173339</v>
          </cell>
          <cell r="AO411">
            <v>18698</v>
          </cell>
          <cell r="AP411">
            <v>18901.25</v>
          </cell>
          <cell r="AQ411">
            <v>10025.75</v>
          </cell>
          <cell r="AR411">
            <v>3561</v>
          </cell>
          <cell r="AS411">
            <v>13389</v>
          </cell>
          <cell r="AT411">
            <v>0</v>
          </cell>
          <cell r="AU411">
            <v>237914</v>
          </cell>
          <cell r="AV411">
            <v>199136.68974525118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173339</v>
          </cell>
          <cell r="BK411">
            <v>173339</v>
          </cell>
          <cell r="BL411">
            <v>0</v>
          </cell>
          <cell r="BN411">
            <v>0</v>
          </cell>
          <cell r="BO411">
            <v>0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3</v>
          </cell>
          <cell r="E412">
            <v>34521</v>
          </cell>
          <cell r="F412">
            <v>2679</v>
          </cell>
          <cell r="G412">
            <v>37200</v>
          </cell>
          <cell r="I412">
            <v>24990</v>
          </cell>
          <cell r="J412">
            <v>1</v>
          </cell>
          <cell r="K412">
            <v>2679</v>
          </cell>
          <cell r="L412">
            <v>27669</v>
          </cell>
          <cell r="N412">
            <v>9531</v>
          </cell>
          <cell r="P412">
            <v>0</v>
          </cell>
          <cell r="Q412">
            <v>24990</v>
          </cell>
          <cell r="R412">
            <v>2679</v>
          </cell>
          <cell r="S412">
            <v>27669</v>
          </cell>
          <cell r="V412">
            <v>0</v>
          </cell>
          <cell r="W412">
            <v>763</v>
          </cell>
          <cell r="X412">
            <v>3</v>
          </cell>
          <cell r="Y412">
            <v>34521</v>
          </cell>
          <cell r="Z412">
            <v>0</v>
          </cell>
          <cell r="AA412">
            <v>34521</v>
          </cell>
          <cell r="AB412">
            <v>2679</v>
          </cell>
          <cell r="AC412">
            <v>37200</v>
          </cell>
          <cell r="AD412">
            <v>0</v>
          </cell>
          <cell r="AE412">
            <v>0</v>
          </cell>
          <cell r="AF412">
            <v>0</v>
          </cell>
          <cell r="AG412">
            <v>37200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34521</v>
          </cell>
          <cell r="AM412">
            <v>12708</v>
          </cell>
          <cell r="AN412">
            <v>21813</v>
          </cell>
          <cell r="AO412">
            <v>3177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24990</v>
          </cell>
          <cell r="AV412">
            <v>24990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21813</v>
          </cell>
          <cell r="BK412">
            <v>21813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4109.75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4</v>
          </cell>
          <cell r="E414">
            <v>52572</v>
          </cell>
          <cell r="F414">
            <v>3572</v>
          </cell>
          <cell r="G414">
            <v>56144</v>
          </cell>
          <cell r="I414">
            <v>23829.232084307281</v>
          </cell>
          <cell r="J414">
            <v>0.71512010336436227</v>
          </cell>
          <cell r="K414">
            <v>3572</v>
          </cell>
          <cell r="L414">
            <v>27401.232084307281</v>
          </cell>
          <cell r="N414">
            <v>28742.767915692719</v>
          </cell>
          <cell r="P414">
            <v>0</v>
          </cell>
          <cell r="Q414">
            <v>23829.232084307281</v>
          </cell>
          <cell r="R414">
            <v>3572</v>
          </cell>
          <cell r="S414">
            <v>27401.232084307281</v>
          </cell>
          <cell r="V414">
            <v>0</v>
          </cell>
          <cell r="W414">
            <v>766</v>
          </cell>
          <cell r="X414">
            <v>4</v>
          </cell>
          <cell r="Y414">
            <v>52572</v>
          </cell>
          <cell r="Z414">
            <v>0</v>
          </cell>
          <cell r="AA414">
            <v>52572</v>
          </cell>
          <cell r="AB414">
            <v>3572</v>
          </cell>
          <cell r="AC414">
            <v>56144</v>
          </cell>
          <cell r="AD414">
            <v>0</v>
          </cell>
          <cell r="AE414">
            <v>0</v>
          </cell>
          <cell r="AF414">
            <v>0</v>
          </cell>
          <cell r="AG414">
            <v>56144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52572</v>
          </cell>
          <cell r="AM414">
            <v>29508</v>
          </cell>
          <cell r="AN414">
            <v>23064</v>
          </cell>
          <cell r="AO414">
            <v>0</v>
          </cell>
          <cell r="AP414">
            <v>2037.25</v>
          </cell>
          <cell r="AQ414">
            <v>2923.25</v>
          </cell>
          <cell r="AR414">
            <v>5297.5</v>
          </cell>
          <cell r="AS414">
            <v>0</v>
          </cell>
          <cell r="AT414">
            <v>0</v>
          </cell>
          <cell r="AU414">
            <v>33322</v>
          </cell>
          <cell r="AV414">
            <v>23829.232084307281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23064</v>
          </cell>
          <cell r="BK414">
            <v>23064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3</v>
          </cell>
          <cell r="E415">
            <v>34269</v>
          </cell>
          <cell r="F415">
            <v>2679</v>
          </cell>
          <cell r="G415">
            <v>36948</v>
          </cell>
          <cell r="I415">
            <v>11637.75</v>
          </cell>
          <cell r="J415">
            <v>1</v>
          </cell>
          <cell r="K415">
            <v>2679</v>
          </cell>
          <cell r="L415">
            <v>14316.75</v>
          </cell>
          <cell r="N415">
            <v>22631.25</v>
          </cell>
          <cell r="P415">
            <v>0</v>
          </cell>
          <cell r="Q415">
            <v>11637.75</v>
          </cell>
          <cell r="R415">
            <v>2679</v>
          </cell>
          <cell r="S415">
            <v>14316.75</v>
          </cell>
          <cell r="V415">
            <v>0</v>
          </cell>
          <cell r="W415">
            <v>767</v>
          </cell>
          <cell r="X415">
            <v>3</v>
          </cell>
          <cell r="Y415">
            <v>34269</v>
          </cell>
          <cell r="Z415">
            <v>0</v>
          </cell>
          <cell r="AA415">
            <v>34269</v>
          </cell>
          <cell r="AB415">
            <v>2679</v>
          </cell>
          <cell r="AC415">
            <v>36948</v>
          </cell>
          <cell r="AD415">
            <v>0</v>
          </cell>
          <cell r="AE415">
            <v>0</v>
          </cell>
          <cell r="AF415">
            <v>0</v>
          </cell>
          <cell r="AG415">
            <v>36948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34269</v>
          </cell>
          <cell r="AM415">
            <v>94177</v>
          </cell>
          <cell r="AN415">
            <v>0</v>
          </cell>
          <cell r="AO415">
            <v>11637.75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11637.75</v>
          </cell>
          <cell r="AV415">
            <v>11637.75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48</v>
          </cell>
          <cell r="E417">
            <v>575472</v>
          </cell>
          <cell r="F417">
            <v>42864</v>
          </cell>
          <cell r="G417">
            <v>618336</v>
          </cell>
          <cell r="I417">
            <v>19836.644059699291</v>
          </cell>
          <cell r="J417">
            <v>0.28334925861350052</v>
          </cell>
          <cell r="K417">
            <v>42864</v>
          </cell>
          <cell r="L417">
            <v>62700.644059699291</v>
          </cell>
          <cell r="N417">
            <v>555635.35594030074</v>
          </cell>
          <cell r="P417">
            <v>0</v>
          </cell>
          <cell r="Q417">
            <v>19836.644059699291</v>
          </cell>
          <cell r="R417">
            <v>42864</v>
          </cell>
          <cell r="S417">
            <v>62700.644059699291</v>
          </cell>
          <cell r="V417">
            <v>0</v>
          </cell>
          <cell r="W417">
            <v>773</v>
          </cell>
          <cell r="X417">
            <v>48</v>
          </cell>
          <cell r="Y417">
            <v>575472</v>
          </cell>
          <cell r="Z417">
            <v>0</v>
          </cell>
          <cell r="AA417">
            <v>575472</v>
          </cell>
          <cell r="AB417">
            <v>42864</v>
          </cell>
          <cell r="AC417">
            <v>618336</v>
          </cell>
          <cell r="AD417">
            <v>0</v>
          </cell>
          <cell r="AE417">
            <v>0</v>
          </cell>
          <cell r="AF417">
            <v>0</v>
          </cell>
          <cell r="AG417">
            <v>618336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575472</v>
          </cell>
          <cell r="AM417">
            <v>593605</v>
          </cell>
          <cell r="AN417">
            <v>0</v>
          </cell>
          <cell r="AO417">
            <v>7142.75</v>
          </cell>
          <cell r="AP417">
            <v>33794.5</v>
          </cell>
          <cell r="AQ417">
            <v>0</v>
          </cell>
          <cell r="AR417">
            <v>1162.25</v>
          </cell>
          <cell r="AS417">
            <v>27908.25</v>
          </cell>
          <cell r="AT417">
            <v>0</v>
          </cell>
          <cell r="AU417">
            <v>70007.75</v>
          </cell>
          <cell r="AV417">
            <v>19836.644059699291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N417">
            <v>0</v>
          </cell>
          <cell r="BO417">
            <v>0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46</v>
          </cell>
          <cell r="E418">
            <v>984299.35680000007</v>
          </cell>
          <cell r="F418">
            <v>39292</v>
          </cell>
          <cell r="G418">
            <v>1023591.3568000001</v>
          </cell>
          <cell r="I418">
            <v>61679.378597879557</v>
          </cell>
          <cell r="J418">
            <v>0.64179516161352501</v>
          </cell>
          <cell r="K418">
            <v>39292</v>
          </cell>
          <cell r="L418">
            <v>100971.37859787955</v>
          </cell>
          <cell r="N418">
            <v>922619.97820212052</v>
          </cell>
          <cell r="P418">
            <v>60572</v>
          </cell>
          <cell r="Q418">
            <v>61679.378597879557</v>
          </cell>
          <cell r="R418">
            <v>41078</v>
          </cell>
          <cell r="S418">
            <v>161543.37859787955</v>
          </cell>
          <cell r="V418">
            <v>0</v>
          </cell>
          <cell r="W418">
            <v>774</v>
          </cell>
          <cell r="X418">
            <v>46</v>
          </cell>
          <cell r="Y418">
            <v>1293292</v>
          </cell>
          <cell r="Z418">
            <v>308992.64320000005</v>
          </cell>
          <cell r="AA418">
            <v>984299.35680000007</v>
          </cell>
          <cell r="AB418">
            <v>39292</v>
          </cell>
          <cell r="AC418">
            <v>1023591.3568000001</v>
          </cell>
          <cell r="AD418">
            <v>58786</v>
          </cell>
          <cell r="AE418">
            <v>1786</v>
          </cell>
          <cell r="AF418">
            <v>60572</v>
          </cell>
          <cell r="AG418">
            <v>1084163.3568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984299.35680000007</v>
          </cell>
          <cell r="AM418">
            <v>940160.52000000014</v>
          </cell>
          <cell r="AN418">
            <v>44138.836799999932</v>
          </cell>
          <cell r="AO418">
            <v>10901.71300173091</v>
          </cell>
          <cell r="AP418">
            <v>17674.316383633239</v>
          </cell>
          <cell r="AQ418">
            <v>6359.1018941672228</v>
          </cell>
          <cell r="AR418">
            <v>12359.172902796097</v>
          </cell>
          <cell r="AS418">
            <v>4671.3208257245715</v>
          </cell>
          <cell r="AT418">
            <v>0</v>
          </cell>
          <cell r="AU418">
            <v>96104.461808051972</v>
          </cell>
          <cell r="AV418">
            <v>61679.378597879557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44138.836799999932</v>
          </cell>
          <cell r="BK418">
            <v>44138.836799999932</v>
          </cell>
          <cell r="BL418">
            <v>0</v>
          </cell>
          <cell r="BN418">
            <v>0</v>
          </cell>
          <cell r="BO418">
            <v>0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41</v>
          </cell>
          <cell r="E419">
            <v>415613</v>
          </cell>
          <cell r="F419">
            <v>36613</v>
          </cell>
          <cell r="G419">
            <v>452226</v>
          </cell>
          <cell r="I419">
            <v>27654</v>
          </cell>
          <cell r="J419">
            <v>1</v>
          </cell>
          <cell r="K419">
            <v>36613</v>
          </cell>
          <cell r="L419">
            <v>64267</v>
          </cell>
          <cell r="N419">
            <v>387959</v>
          </cell>
          <cell r="P419">
            <v>0</v>
          </cell>
          <cell r="Q419">
            <v>27654</v>
          </cell>
          <cell r="R419">
            <v>36613</v>
          </cell>
          <cell r="S419">
            <v>64267</v>
          </cell>
          <cell r="V419">
            <v>0</v>
          </cell>
          <cell r="W419">
            <v>775</v>
          </cell>
          <cell r="X419">
            <v>41</v>
          </cell>
          <cell r="Y419">
            <v>415613</v>
          </cell>
          <cell r="Z419">
            <v>0</v>
          </cell>
          <cell r="AA419">
            <v>415613</v>
          </cell>
          <cell r="AB419">
            <v>36613</v>
          </cell>
          <cell r="AC419">
            <v>452226</v>
          </cell>
          <cell r="AD419">
            <v>0</v>
          </cell>
          <cell r="AE419">
            <v>0</v>
          </cell>
          <cell r="AF419">
            <v>0</v>
          </cell>
          <cell r="AG419">
            <v>452226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415613</v>
          </cell>
          <cell r="AM419">
            <v>387959</v>
          </cell>
          <cell r="AN419">
            <v>27654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27654</v>
          </cell>
          <cell r="AV419">
            <v>27654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27654</v>
          </cell>
          <cell r="BK419">
            <v>27654</v>
          </cell>
          <cell r="BL419">
            <v>0</v>
          </cell>
          <cell r="BN419">
            <v>0</v>
          </cell>
          <cell r="BO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1</v>
          </cell>
          <cell r="E420">
            <v>11473</v>
          </cell>
          <cell r="F420">
            <v>893</v>
          </cell>
          <cell r="G420">
            <v>12366</v>
          </cell>
          <cell r="I420">
            <v>11473</v>
          </cell>
          <cell r="J420">
            <v>1</v>
          </cell>
          <cell r="K420">
            <v>893</v>
          </cell>
          <cell r="L420">
            <v>12366</v>
          </cell>
          <cell r="N420">
            <v>0</v>
          </cell>
          <cell r="P420">
            <v>0</v>
          </cell>
          <cell r="Q420">
            <v>11473</v>
          </cell>
          <cell r="R420">
            <v>893</v>
          </cell>
          <cell r="S420">
            <v>12366</v>
          </cell>
          <cell r="V420">
            <v>0</v>
          </cell>
          <cell r="W420">
            <v>778</v>
          </cell>
          <cell r="X420">
            <v>1</v>
          </cell>
          <cell r="Y420">
            <v>11473</v>
          </cell>
          <cell r="Z420">
            <v>0</v>
          </cell>
          <cell r="AA420">
            <v>11473</v>
          </cell>
          <cell r="AB420">
            <v>893</v>
          </cell>
          <cell r="AC420">
            <v>12366</v>
          </cell>
          <cell r="AD420">
            <v>0</v>
          </cell>
          <cell r="AE420">
            <v>0</v>
          </cell>
          <cell r="AF420">
            <v>0</v>
          </cell>
          <cell r="AG420">
            <v>12366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11473</v>
          </cell>
          <cell r="AM420">
            <v>0</v>
          </cell>
          <cell r="AN420">
            <v>11473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11473</v>
          </cell>
          <cell r="AV420">
            <v>11473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11473</v>
          </cell>
          <cell r="BK420">
            <v>11473</v>
          </cell>
          <cell r="BL420">
            <v>0</v>
          </cell>
          <cell r="BN420">
            <v>0</v>
          </cell>
          <cell r="BO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27</v>
          </cell>
          <cell r="E421">
            <v>295996</v>
          </cell>
          <cell r="F421">
            <v>24111</v>
          </cell>
          <cell r="G421">
            <v>320107</v>
          </cell>
          <cell r="I421">
            <v>51923.014048866986</v>
          </cell>
          <cell r="J421">
            <v>0.71897856204142319</v>
          </cell>
          <cell r="K421">
            <v>24111</v>
          </cell>
          <cell r="L421">
            <v>76034.014048866986</v>
          </cell>
          <cell r="N421">
            <v>244072.98595113301</v>
          </cell>
          <cell r="P421">
            <v>0</v>
          </cell>
          <cell r="Q421">
            <v>51923.014048866986</v>
          </cell>
          <cell r="R421">
            <v>24111</v>
          </cell>
          <cell r="S421">
            <v>76034.014048866986</v>
          </cell>
          <cell r="V421">
            <v>0</v>
          </cell>
          <cell r="W421">
            <v>780</v>
          </cell>
          <cell r="X421">
            <v>27</v>
          </cell>
          <cell r="Y421">
            <v>295996</v>
          </cell>
          <cell r="Z421">
            <v>0</v>
          </cell>
          <cell r="AA421">
            <v>295996</v>
          </cell>
          <cell r="AB421">
            <v>24111</v>
          </cell>
          <cell r="AC421">
            <v>320107</v>
          </cell>
          <cell r="AD421">
            <v>0</v>
          </cell>
          <cell r="AE421">
            <v>0</v>
          </cell>
          <cell r="AF421">
            <v>0</v>
          </cell>
          <cell r="AG421">
            <v>320107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295996</v>
          </cell>
          <cell r="AM421">
            <v>248738</v>
          </cell>
          <cell r="AN421">
            <v>47258</v>
          </cell>
          <cell r="AO421">
            <v>0</v>
          </cell>
          <cell r="AP421">
            <v>12419.5</v>
          </cell>
          <cell r="AQ421">
            <v>3261.75</v>
          </cell>
          <cell r="AR421">
            <v>8719.25</v>
          </cell>
          <cell r="AS421">
            <v>559.25</v>
          </cell>
          <cell r="AT421">
            <v>0</v>
          </cell>
          <cell r="AU421">
            <v>72217.75</v>
          </cell>
          <cell r="AV421">
            <v>51923.014048866986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47258</v>
          </cell>
          <cell r="BK421">
            <v>47258</v>
          </cell>
          <cell r="BL421">
            <v>0</v>
          </cell>
          <cell r="BN421">
            <v>0</v>
          </cell>
          <cell r="BO421">
            <v>0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-915</v>
          </cell>
        </row>
        <row r="450">
          <cell r="A450">
            <v>999</v>
          </cell>
          <cell r="C450" t="str">
            <v>STATE TOTALS</v>
          </cell>
          <cell r="D450">
            <v>39560</v>
          </cell>
          <cell r="E450">
            <v>501452863.35680002</v>
          </cell>
          <cell r="F450">
            <v>35325294</v>
          </cell>
          <cell r="G450">
            <v>536778157.35680002</v>
          </cell>
          <cell r="I450">
            <v>64692715.07918708</v>
          </cell>
          <cell r="J450" t="str">
            <v>--</v>
          </cell>
          <cell r="K450">
            <v>35325294</v>
          </cell>
          <cell r="L450">
            <v>100018009.07918717</v>
          </cell>
          <cell r="N450">
            <v>436760148.27761263</v>
          </cell>
          <cell r="P450">
            <v>60572</v>
          </cell>
          <cell r="Q450">
            <v>64692715.07918708</v>
          </cell>
          <cell r="R450">
            <v>35327080</v>
          </cell>
          <cell r="S450">
            <v>100078581.07918717</v>
          </cell>
          <cell r="W450">
            <v>440</v>
          </cell>
          <cell r="X450">
            <v>39560</v>
          </cell>
          <cell r="Y450">
            <v>501761856</v>
          </cell>
          <cell r="Z450">
            <v>308992.64320000005</v>
          </cell>
          <cell r="AA450">
            <v>501452863.35680002</v>
          </cell>
          <cell r="AB450">
            <v>35325294</v>
          </cell>
          <cell r="AC450">
            <v>536778157.35680002</v>
          </cell>
          <cell r="AD450">
            <v>58786</v>
          </cell>
          <cell r="AE450">
            <v>1786</v>
          </cell>
          <cell r="AF450">
            <v>60572</v>
          </cell>
          <cell r="AG450">
            <v>536838729.35680002</v>
          </cell>
          <cell r="AI450">
            <v>999</v>
          </cell>
          <cell r="AJ450" t="str">
            <v>S T A T E    T O T A L S</v>
          </cell>
          <cell r="AL450">
            <v>501452863.35680002</v>
          </cell>
          <cell r="AM450">
            <v>456801824.51999998</v>
          </cell>
          <cell r="AN450">
            <v>48093940.836800002</v>
          </cell>
          <cell r="AO450">
            <v>12568188.463001732</v>
          </cell>
          <cell r="AP450">
            <v>10730484.316383634</v>
          </cell>
          <cell r="AQ450">
            <v>12503656.351894166</v>
          </cell>
          <cell r="AR450">
            <v>9832845.9229027964</v>
          </cell>
          <cell r="AS450">
            <v>5805279.3208257249</v>
          </cell>
          <cell r="AT450">
            <v>0</v>
          </cell>
          <cell r="AU450">
            <v>99534395.211808056</v>
          </cell>
          <cell r="AV450">
            <v>64692715.07918708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48093940.836800002</v>
          </cell>
          <cell r="BK450">
            <v>48093940.836800002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T450" t="str">
            <v>--</v>
          </cell>
          <cell r="BU450">
            <v>-999</v>
          </cell>
        </row>
      </sheetData>
      <sheetData sheetId="19">
        <row r="10">
          <cell r="A10">
            <v>409</v>
          </cell>
          <cell r="B10" t="str">
            <v>ALMA DEL MAR</v>
          </cell>
          <cell r="C10">
            <v>280</v>
          </cell>
          <cell r="D10">
            <v>3.9999999999999951</v>
          </cell>
          <cell r="E10">
            <v>0</v>
          </cell>
          <cell r="F10">
            <v>284</v>
          </cell>
          <cell r="H10">
            <v>3175120</v>
          </cell>
          <cell r="I10">
            <v>0</v>
          </cell>
          <cell r="J10">
            <v>249920</v>
          </cell>
          <cell r="K10">
            <v>3425040</v>
          </cell>
          <cell r="L10">
            <v>0</v>
          </cell>
          <cell r="M10">
            <v>409</v>
          </cell>
          <cell r="N10">
            <v>284</v>
          </cell>
          <cell r="O10">
            <v>3.9999999999999951</v>
          </cell>
          <cell r="P10">
            <v>0</v>
          </cell>
          <cell r="Q10">
            <v>3175120</v>
          </cell>
          <cell r="R10">
            <v>0</v>
          </cell>
          <cell r="S10">
            <v>0</v>
          </cell>
          <cell r="T10">
            <v>3175120</v>
          </cell>
          <cell r="U10">
            <v>249920</v>
          </cell>
          <cell r="V10">
            <v>3425040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3425040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794</v>
          </cell>
          <cell r="D11" t="str">
            <v/>
          </cell>
          <cell r="E11">
            <v>0</v>
          </cell>
          <cell r="F11">
            <v>785</v>
          </cell>
          <cell r="H11">
            <v>10291225</v>
          </cell>
          <cell r="I11">
            <v>0</v>
          </cell>
          <cell r="J11">
            <v>701005</v>
          </cell>
          <cell r="K11">
            <v>10992230</v>
          </cell>
          <cell r="L11">
            <v>0</v>
          </cell>
          <cell r="M11">
            <v>410</v>
          </cell>
          <cell r="N11">
            <v>785</v>
          </cell>
          <cell r="O11">
            <v>0</v>
          </cell>
          <cell r="P11">
            <v>0</v>
          </cell>
          <cell r="Q11">
            <v>10291225</v>
          </cell>
          <cell r="R11">
            <v>0</v>
          </cell>
          <cell r="S11">
            <v>0</v>
          </cell>
          <cell r="T11">
            <v>10291225</v>
          </cell>
          <cell r="U11">
            <v>701005</v>
          </cell>
          <cell r="V11">
            <v>10992230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10992230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540</v>
          </cell>
          <cell r="D12" t="str">
            <v/>
          </cell>
          <cell r="E12">
            <v>0</v>
          </cell>
          <cell r="F12">
            <v>524</v>
          </cell>
          <cell r="H12">
            <v>7369857</v>
          </cell>
          <cell r="I12">
            <v>0</v>
          </cell>
          <cell r="J12">
            <v>467932</v>
          </cell>
          <cell r="K12">
            <v>7837789</v>
          </cell>
          <cell r="L12">
            <v>0</v>
          </cell>
          <cell r="M12">
            <v>412</v>
          </cell>
          <cell r="N12">
            <v>524</v>
          </cell>
          <cell r="O12">
            <v>0</v>
          </cell>
          <cell r="P12">
            <v>0</v>
          </cell>
          <cell r="Q12">
            <v>7369857</v>
          </cell>
          <cell r="R12">
            <v>0</v>
          </cell>
          <cell r="S12">
            <v>0</v>
          </cell>
          <cell r="T12">
            <v>7369857</v>
          </cell>
          <cell r="U12">
            <v>467932</v>
          </cell>
          <cell r="V12">
            <v>7837789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7837789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217</v>
          </cell>
          <cell r="H13">
            <v>3115968</v>
          </cell>
          <cell r="I13">
            <v>0</v>
          </cell>
          <cell r="J13">
            <v>193781</v>
          </cell>
          <cell r="K13">
            <v>3309749</v>
          </cell>
          <cell r="L13">
            <v>0</v>
          </cell>
          <cell r="M13">
            <v>413</v>
          </cell>
          <cell r="N13">
            <v>217</v>
          </cell>
          <cell r="O13">
            <v>0</v>
          </cell>
          <cell r="P13">
            <v>0</v>
          </cell>
          <cell r="Q13">
            <v>3115968</v>
          </cell>
          <cell r="R13">
            <v>0</v>
          </cell>
          <cell r="S13">
            <v>0</v>
          </cell>
          <cell r="T13">
            <v>3115968</v>
          </cell>
          <cell r="U13">
            <v>193781</v>
          </cell>
          <cell r="V13">
            <v>3309749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3309749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353</v>
          </cell>
          <cell r="H14">
            <v>4479246</v>
          </cell>
          <cell r="I14">
            <v>0</v>
          </cell>
          <cell r="J14">
            <v>315229</v>
          </cell>
          <cell r="K14">
            <v>4794475</v>
          </cell>
          <cell r="L14">
            <v>0</v>
          </cell>
          <cell r="M14">
            <v>414</v>
          </cell>
          <cell r="N14">
            <v>353</v>
          </cell>
          <cell r="O14">
            <v>0</v>
          </cell>
          <cell r="P14">
            <v>0</v>
          </cell>
          <cell r="Q14">
            <v>4479246</v>
          </cell>
          <cell r="R14">
            <v>0</v>
          </cell>
          <cell r="S14">
            <v>0</v>
          </cell>
          <cell r="T14">
            <v>4479246</v>
          </cell>
          <cell r="U14">
            <v>315229</v>
          </cell>
          <cell r="V14">
            <v>4794475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4794475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>
            <v>15.000000000000039</v>
          </cell>
          <cell r="E15">
            <v>0</v>
          </cell>
          <cell r="F15">
            <v>415</v>
          </cell>
          <cell r="H15">
            <v>6014241</v>
          </cell>
          <cell r="I15">
            <v>0</v>
          </cell>
          <cell r="J15">
            <v>357315</v>
          </cell>
          <cell r="K15">
            <v>6371556</v>
          </cell>
          <cell r="L15">
            <v>0</v>
          </cell>
          <cell r="M15">
            <v>416</v>
          </cell>
          <cell r="N15">
            <v>415</v>
          </cell>
          <cell r="O15">
            <v>15.000000000000039</v>
          </cell>
          <cell r="P15">
            <v>0</v>
          </cell>
          <cell r="Q15">
            <v>6014241</v>
          </cell>
          <cell r="R15">
            <v>0</v>
          </cell>
          <cell r="S15">
            <v>0</v>
          </cell>
          <cell r="T15">
            <v>6014241</v>
          </cell>
          <cell r="U15">
            <v>357315</v>
          </cell>
          <cell r="V15">
            <v>6371556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6371556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231</v>
          </cell>
          <cell r="D16" t="str">
            <v/>
          </cell>
          <cell r="E16">
            <v>0</v>
          </cell>
          <cell r="F16">
            <v>222</v>
          </cell>
          <cell r="H16">
            <v>3609985</v>
          </cell>
          <cell r="I16">
            <v>0</v>
          </cell>
          <cell r="J16">
            <v>198246</v>
          </cell>
          <cell r="K16">
            <v>3808231</v>
          </cell>
          <cell r="L16">
            <v>0</v>
          </cell>
          <cell r="M16">
            <v>417</v>
          </cell>
          <cell r="N16">
            <v>222</v>
          </cell>
          <cell r="O16">
            <v>0</v>
          </cell>
          <cell r="P16">
            <v>0</v>
          </cell>
          <cell r="Q16">
            <v>3609985</v>
          </cell>
          <cell r="R16">
            <v>0</v>
          </cell>
          <cell r="S16">
            <v>0</v>
          </cell>
          <cell r="T16">
            <v>3609985</v>
          </cell>
          <cell r="U16">
            <v>198246</v>
          </cell>
          <cell r="V16">
            <v>3808231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3808231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>
            <v>6.0000000000000151</v>
          </cell>
          <cell r="E17">
            <v>0</v>
          </cell>
          <cell r="F17">
            <v>402</v>
          </cell>
          <cell r="H17">
            <v>5120051</v>
          </cell>
          <cell r="I17">
            <v>0</v>
          </cell>
          <cell r="J17">
            <v>353760</v>
          </cell>
          <cell r="K17">
            <v>5473811</v>
          </cell>
          <cell r="L17">
            <v>0</v>
          </cell>
          <cell r="M17">
            <v>418</v>
          </cell>
          <cell r="N17">
            <v>402</v>
          </cell>
          <cell r="O17">
            <v>6.0000000000000151</v>
          </cell>
          <cell r="P17">
            <v>0</v>
          </cell>
          <cell r="Q17">
            <v>5120051</v>
          </cell>
          <cell r="R17">
            <v>0</v>
          </cell>
          <cell r="S17">
            <v>0</v>
          </cell>
          <cell r="T17">
            <v>5120051</v>
          </cell>
          <cell r="U17">
            <v>353760</v>
          </cell>
          <cell r="V17">
            <v>5473811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5473811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>
            <v>0.99999999999999689</v>
          </cell>
          <cell r="E18">
            <v>0</v>
          </cell>
          <cell r="F18">
            <v>217</v>
          </cell>
          <cell r="H18">
            <v>3148981</v>
          </cell>
          <cell r="I18">
            <v>0</v>
          </cell>
          <cell r="J18">
            <v>192913</v>
          </cell>
          <cell r="K18">
            <v>3341894</v>
          </cell>
          <cell r="L18">
            <v>0</v>
          </cell>
          <cell r="M18">
            <v>419</v>
          </cell>
          <cell r="N18">
            <v>217</v>
          </cell>
          <cell r="O18">
            <v>0.99999999999999689</v>
          </cell>
          <cell r="P18">
            <v>0</v>
          </cell>
          <cell r="Q18">
            <v>3148981</v>
          </cell>
          <cell r="R18">
            <v>0</v>
          </cell>
          <cell r="S18">
            <v>0</v>
          </cell>
          <cell r="T18">
            <v>3148981</v>
          </cell>
          <cell r="U18">
            <v>192913</v>
          </cell>
          <cell r="V18">
            <v>3341894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3341894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349</v>
          </cell>
          <cell r="H19">
            <v>6298323</v>
          </cell>
          <cell r="I19">
            <v>0</v>
          </cell>
          <cell r="J19">
            <v>311657</v>
          </cell>
          <cell r="K19">
            <v>6609980</v>
          </cell>
          <cell r="L19">
            <v>0</v>
          </cell>
          <cell r="M19">
            <v>420</v>
          </cell>
          <cell r="N19">
            <v>349</v>
          </cell>
          <cell r="O19">
            <v>0</v>
          </cell>
          <cell r="P19">
            <v>0</v>
          </cell>
          <cell r="Q19">
            <v>6298323</v>
          </cell>
          <cell r="R19">
            <v>0</v>
          </cell>
          <cell r="S19">
            <v>0</v>
          </cell>
          <cell r="T19">
            <v>6298323</v>
          </cell>
          <cell r="U19">
            <v>311657</v>
          </cell>
          <cell r="V19">
            <v>6609980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6609980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 t="str">
            <v/>
          </cell>
          <cell r="E20">
            <v>0</v>
          </cell>
          <cell r="F20">
            <v>240</v>
          </cell>
          <cell r="H20">
            <v>2987859</v>
          </cell>
          <cell r="I20">
            <v>0</v>
          </cell>
          <cell r="J20">
            <v>214320</v>
          </cell>
          <cell r="K20">
            <v>3202179</v>
          </cell>
          <cell r="L20">
            <v>0</v>
          </cell>
          <cell r="M20">
            <v>426</v>
          </cell>
          <cell r="N20">
            <v>240</v>
          </cell>
          <cell r="O20">
            <v>0</v>
          </cell>
          <cell r="P20">
            <v>0</v>
          </cell>
          <cell r="Q20">
            <v>2987859</v>
          </cell>
          <cell r="R20">
            <v>0</v>
          </cell>
          <cell r="S20">
            <v>0</v>
          </cell>
          <cell r="T20">
            <v>2987859</v>
          </cell>
          <cell r="U20">
            <v>214320</v>
          </cell>
          <cell r="V20">
            <v>3202179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3202179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510</v>
          </cell>
          <cell r="D21" t="str">
            <v/>
          </cell>
          <cell r="E21">
            <v>0</v>
          </cell>
          <cell r="F21">
            <v>510</v>
          </cell>
          <cell r="H21">
            <v>7296050</v>
          </cell>
          <cell r="I21">
            <v>0</v>
          </cell>
          <cell r="J21">
            <v>455430</v>
          </cell>
          <cell r="K21">
            <v>7751480</v>
          </cell>
          <cell r="L21">
            <v>0</v>
          </cell>
          <cell r="M21">
            <v>428</v>
          </cell>
          <cell r="N21">
            <v>510</v>
          </cell>
          <cell r="O21">
            <v>0</v>
          </cell>
          <cell r="P21">
            <v>0</v>
          </cell>
          <cell r="Q21">
            <v>7296050</v>
          </cell>
          <cell r="R21">
            <v>0</v>
          </cell>
          <cell r="S21">
            <v>0</v>
          </cell>
          <cell r="T21">
            <v>7296050</v>
          </cell>
          <cell r="U21">
            <v>455430</v>
          </cell>
          <cell r="V21">
            <v>7751480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7751480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1017</v>
          </cell>
          <cell r="D22">
            <v>20.000000000000473</v>
          </cell>
          <cell r="E22">
            <v>0</v>
          </cell>
          <cell r="F22">
            <v>1037</v>
          </cell>
          <cell r="H22">
            <v>11977209</v>
          </cell>
          <cell r="I22">
            <v>0</v>
          </cell>
          <cell r="J22">
            <v>908412</v>
          </cell>
          <cell r="K22">
            <v>12885621</v>
          </cell>
          <cell r="L22">
            <v>0</v>
          </cell>
          <cell r="M22">
            <v>429</v>
          </cell>
          <cell r="N22">
            <v>1037</v>
          </cell>
          <cell r="O22">
            <v>20.000000000000473</v>
          </cell>
          <cell r="P22">
            <v>0</v>
          </cell>
          <cell r="Q22">
            <v>11977209</v>
          </cell>
          <cell r="R22">
            <v>0</v>
          </cell>
          <cell r="S22">
            <v>0</v>
          </cell>
          <cell r="T22">
            <v>11977209</v>
          </cell>
          <cell r="U22">
            <v>908412</v>
          </cell>
          <cell r="V22">
            <v>12885621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12885621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>
            <v>22.999999999999503</v>
          </cell>
          <cell r="E23">
            <v>0</v>
          </cell>
          <cell r="F23">
            <v>989</v>
          </cell>
          <cell r="H23">
            <v>11979141</v>
          </cell>
          <cell r="I23">
            <v>0</v>
          </cell>
          <cell r="J23">
            <v>862408</v>
          </cell>
          <cell r="K23">
            <v>12841549</v>
          </cell>
          <cell r="L23">
            <v>0</v>
          </cell>
          <cell r="M23">
            <v>430</v>
          </cell>
          <cell r="N23">
            <v>989</v>
          </cell>
          <cell r="O23">
            <v>22.999999999999503</v>
          </cell>
          <cell r="P23">
            <v>0</v>
          </cell>
          <cell r="Q23">
            <v>11979141</v>
          </cell>
          <cell r="R23">
            <v>0</v>
          </cell>
          <cell r="S23">
            <v>0</v>
          </cell>
          <cell r="T23">
            <v>11979141</v>
          </cell>
          <cell r="U23">
            <v>862408</v>
          </cell>
          <cell r="V23">
            <v>12841549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12841549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 t="str">
            <v/>
          </cell>
          <cell r="E24">
            <v>0</v>
          </cell>
          <cell r="F24">
            <v>240</v>
          </cell>
          <cell r="H24">
            <v>2795649</v>
          </cell>
          <cell r="I24">
            <v>0</v>
          </cell>
          <cell r="J24">
            <v>214320</v>
          </cell>
          <cell r="K24">
            <v>3009969</v>
          </cell>
          <cell r="L24">
            <v>0</v>
          </cell>
          <cell r="M24">
            <v>431</v>
          </cell>
          <cell r="N24">
            <v>240</v>
          </cell>
          <cell r="O24">
            <v>0</v>
          </cell>
          <cell r="P24">
            <v>0</v>
          </cell>
          <cell r="Q24">
            <v>2795649</v>
          </cell>
          <cell r="R24">
            <v>0</v>
          </cell>
          <cell r="S24">
            <v>0</v>
          </cell>
          <cell r="T24">
            <v>2795649</v>
          </cell>
          <cell r="U24">
            <v>214320</v>
          </cell>
          <cell r="V24">
            <v>3009969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3009969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 t="str">
            <v/>
          </cell>
          <cell r="E25">
            <v>0</v>
          </cell>
          <cell r="F25">
            <v>240</v>
          </cell>
          <cell r="H25">
            <v>3147691</v>
          </cell>
          <cell r="I25">
            <v>0</v>
          </cell>
          <cell r="J25">
            <v>214320</v>
          </cell>
          <cell r="K25">
            <v>3362011</v>
          </cell>
          <cell r="L25">
            <v>0</v>
          </cell>
          <cell r="M25">
            <v>432</v>
          </cell>
          <cell r="N25">
            <v>240</v>
          </cell>
          <cell r="O25">
            <v>0</v>
          </cell>
          <cell r="P25">
            <v>0</v>
          </cell>
          <cell r="Q25">
            <v>3147691</v>
          </cell>
          <cell r="R25">
            <v>0</v>
          </cell>
          <cell r="S25">
            <v>0</v>
          </cell>
          <cell r="T25">
            <v>3147691</v>
          </cell>
          <cell r="U25">
            <v>214320</v>
          </cell>
          <cell r="V25">
            <v>3362011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3362011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</v>
          </cell>
          <cell r="D26" t="str">
            <v/>
          </cell>
          <cell r="E26">
            <v>0</v>
          </cell>
          <cell r="F26">
            <v>792</v>
          </cell>
          <cell r="H26">
            <v>8980984</v>
          </cell>
          <cell r="I26">
            <v>0</v>
          </cell>
          <cell r="J26">
            <v>707256</v>
          </cell>
          <cell r="K26">
            <v>9688240</v>
          </cell>
          <cell r="L26">
            <v>0</v>
          </cell>
          <cell r="M26">
            <v>435</v>
          </cell>
          <cell r="N26">
            <v>792</v>
          </cell>
          <cell r="O26">
            <v>0</v>
          </cell>
          <cell r="P26">
            <v>0</v>
          </cell>
          <cell r="Q26">
            <v>8980984</v>
          </cell>
          <cell r="R26">
            <v>0</v>
          </cell>
          <cell r="S26">
            <v>0</v>
          </cell>
          <cell r="T26">
            <v>8980984</v>
          </cell>
          <cell r="U26">
            <v>707256</v>
          </cell>
          <cell r="V26">
            <v>9688240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9688240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>
            <v>49.000000000000291</v>
          </cell>
          <cell r="E27">
            <v>0</v>
          </cell>
          <cell r="F27">
            <v>409</v>
          </cell>
          <cell r="H27">
            <v>6370438</v>
          </cell>
          <cell r="I27">
            <v>0</v>
          </cell>
          <cell r="J27">
            <v>321474</v>
          </cell>
          <cell r="K27">
            <v>6691912</v>
          </cell>
          <cell r="L27">
            <v>0</v>
          </cell>
          <cell r="M27">
            <v>436</v>
          </cell>
          <cell r="N27">
            <v>409</v>
          </cell>
          <cell r="O27">
            <v>49.000000000000291</v>
          </cell>
          <cell r="P27">
            <v>0</v>
          </cell>
          <cell r="Q27">
            <v>6370438</v>
          </cell>
          <cell r="R27">
            <v>0</v>
          </cell>
          <cell r="S27">
            <v>0</v>
          </cell>
          <cell r="T27">
            <v>6370438</v>
          </cell>
          <cell r="U27">
            <v>321474</v>
          </cell>
          <cell r="V27">
            <v>6691912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6691912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>
            <v>3.9999999999999951</v>
          </cell>
          <cell r="E28">
            <v>0</v>
          </cell>
          <cell r="F28">
            <v>284</v>
          </cell>
          <cell r="H28">
            <v>4508072</v>
          </cell>
          <cell r="I28">
            <v>0</v>
          </cell>
          <cell r="J28">
            <v>249920</v>
          </cell>
          <cell r="K28">
            <v>4757992</v>
          </cell>
          <cell r="L28">
            <v>0</v>
          </cell>
          <cell r="M28">
            <v>437</v>
          </cell>
          <cell r="N28">
            <v>284</v>
          </cell>
          <cell r="O28">
            <v>3.9999999999999951</v>
          </cell>
          <cell r="P28">
            <v>0</v>
          </cell>
          <cell r="Q28">
            <v>4508072</v>
          </cell>
          <cell r="R28">
            <v>0</v>
          </cell>
          <cell r="S28">
            <v>0</v>
          </cell>
          <cell r="T28">
            <v>4508072</v>
          </cell>
          <cell r="U28">
            <v>249920</v>
          </cell>
          <cell r="V28">
            <v>4757992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4757992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327</v>
          </cell>
          <cell r="D29" t="str">
            <v/>
          </cell>
          <cell r="E29">
            <v>0</v>
          </cell>
          <cell r="F29">
            <v>322</v>
          </cell>
          <cell r="H29">
            <v>4695412</v>
          </cell>
          <cell r="I29">
            <v>0</v>
          </cell>
          <cell r="J29">
            <v>287546</v>
          </cell>
          <cell r="K29">
            <v>4982958</v>
          </cell>
          <cell r="L29">
            <v>0</v>
          </cell>
          <cell r="M29">
            <v>438</v>
          </cell>
          <cell r="N29">
            <v>322</v>
          </cell>
          <cell r="O29">
            <v>0</v>
          </cell>
          <cell r="P29">
            <v>0</v>
          </cell>
          <cell r="Q29">
            <v>4695412</v>
          </cell>
          <cell r="R29">
            <v>0</v>
          </cell>
          <cell r="S29">
            <v>0</v>
          </cell>
          <cell r="T29">
            <v>4695412</v>
          </cell>
          <cell r="U29">
            <v>287546</v>
          </cell>
          <cell r="V29">
            <v>4982958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4982958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425</v>
          </cell>
          <cell r="D30" t="str">
            <v/>
          </cell>
          <cell r="E30">
            <v>0</v>
          </cell>
          <cell r="F30">
            <v>403</v>
          </cell>
          <cell r="H30">
            <v>5773221</v>
          </cell>
          <cell r="I30">
            <v>0</v>
          </cell>
          <cell r="J30">
            <v>359879</v>
          </cell>
          <cell r="K30">
            <v>6133100</v>
          </cell>
          <cell r="L30">
            <v>0</v>
          </cell>
          <cell r="M30">
            <v>439</v>
          </cell>
          <cell r="N30">
            <v>403</v>
          </cell>
          <cell r="O30">
            <v>0</v>
          </cell>
          <cell r="P30">
            <v>0</v>
          </cell>
          <cell r="Q30">
            <v>5773221</v>
          </cell>
          <cell r="R30">
            <v>0</v>
          </cell>
          <cell r="S30">
            <v>0</v>
          </cell>
          <cell r="T30">
            <v>5773221</v>
          </cell>
          <cell r="U30">
            <v>359879</v>
          </cell>
          <cell r="V30">
            <v>6133100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6133100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4517407</v>
          </cell>
          <cell r="I31">
            <v>0</v>
          </cell>
          <cell r="J31">
            <v>357200</v>
          </cell>
          <cell r="K31">
            <v>4874607</v>
          </cell>
          <cell r="L31">
            <v>0</v>
          </cell>
          <cell r="M31">
            <v>440</v>
          </cell>
          <cell r="N31">
            <v>400</v>
          </cell>
          <cell r="O31">
            <v>0</v>
          </cell>
          <cell r="P31">
            <v>0</v>
          </cell>
          <cell r="Q31">
            <v>4517407</v>
          </cell>
          <cell r="R31">
            <v>0</v>
          </cell>
          <cell r="S31">
            <v>0</v>
          </cell>
          <cell r="T31">
            <v>4517407</v>
          </cell>
          <cell r="U31">
            <v>357200</v>
          </cell>
          <cell r="V31">
            <v>4874607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4874607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1573</v>
          </cell>
          <cell r="H32">
            <v>16541484</v>
          </cell>
          <cell r="I32">
            <v>0</v>
          </cell>
          <cell r="J32">
            <v>1404689</v>
          </cell>
          <cell r="K32">
            <v>17946173</v>
          </cell>
          <cell r="L32">
            <v>0</v>
          </cell>
          <cell r="M32">
            <v>441</v>
          </cell>
          <cell r="N32">
            <v>1573</v>
          </cell>
          <cell r="O32">
            <v>0</v>
          </cell>
          <cell r="P32">
            <v>0</v>
          </cell>
          <cell r="Q32">
            <v>16541484</v>
          </cell>
          <cell r="R32">
            <v>0</v>
          </cell>
          <cell r="S32">
            <v>0</v>
          </cell>
          <cell r="T32">
            <v>16541484</v>
          </cell>
          <cell r="U32">
            <v>1404689</v>
          </cell>
          <cell r="V32">
            <v>17946173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17946173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443</v>
          </cell>
          <cell r="B33" t="str">
            <v>BROOKE MATTAPAN</v>
          </cell>
          <cell r="C33">
            <v>496</v>
          </cell>
          <cell r="D33" t="str">
            <v/>
          </cell>
          <cell r="E33">
            <v>0</v>
          </cell>
          <cell r="F33">
            <v>488</v>
          </cell>
          <cell r="H33">
            <v>7088349</v>
          </cell>
          <cell r="I33">
            <v>0</v>
          </cell>
          <cell r="J33">
            <v>435784</v>
          </cell>
          <cell r="K33">
            <v>7524133</v>
          </cell>
          <cell r="L33">
            <v>0</v>
          </cell>
          <cell r="M33">
            <v>443</v>
          </cell>
          <cell r="N33">
            <v>488</v>
          </cell>
          <cell r="O33">
            <v>0</v>
          </cell>
          <cell r="P33">
            <v>0</v>
          </cell>
          <cell r="Q33">
            <v>7088349</v>
          </cell>
          <cell r="R33">
            <v>0</v>
          </cell>
          <cell r="S33">
            <v>0</v>
          </cell>
          <cell r="T33">
            <v>7088349</v>
          </cell>
          <cell r="U33">
            <v>435784</v>
          </cell>
          <cell r="V33">
            <v>7524133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7524133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444</v>
          </cell>
          <cell r="B34" t="str">
            <v>NEIGHBORHOOD HOUSE</v>
          </cell>
          <cell r="C34">
            <v>400</v>
          </cell>
          <cell r="D34" t="str">
            <v/>
          </cell>
          <cell r="E34">
            <v>0</v>
          </cell>
          <cell r="F34">
            <v>395</v>
          </cell>
          <cell r="H34">
            <v>5504907</v>
          </cell>
          <cell r="I34">
            <v>0</v>
          </cell>
          <cell r="J34">
            <v>352735</v>
          </cell>
          <cell r="K34">
            <v>5857642</v>
          </cell>
          <cell r="L34">
            <v>0</v>
          </cell>
          <cell r="M34">
            <v>444</v>
          </cell>
          <cell r="N34">
            <v>395</v>
          </cell>
          <cell r="O34">
            <v>0</v>
          </cell>
          <cell r="P34">
            <v>0</v>
          </cell>
          <cell r="Q34">
            <v>5504907</v>
          </cell>
          <cell r="R34">
            <v>0</v>
          </cell>
          <cell r="S34">
            <v>0</v>
          </cell>
          <cell r="T34">
            <v>5504907</v>
          </cell>
          <cell r="U34">
            <v>352735</v>
          </cell>
          <cell r="V34">
            <v>5857642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5857642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445</v>
          </cell>
          <cell r="B35" t="str">
            <v>ABBY KELLEY FOSTER</v>
          </cell>
          <cell r="C35">
            <v>1426</v>
          </cell>
          <cell r="D35" t="str">
            <v/>
          </cell>
          <cell r="E35">
            <v>0</v>
          </cell>
          <cell r="F35">
            <v>1426</v>
          </cell>
          <cell r="H35">
            <v>15583563</v>
          </cell>
          <cell r="I35">
            <v>0</v>
          </cell>
          <cell r="J35">
            <v>1273418</v>
          </cell>
          <cell r="K35">
            <v>16856981</v>
          </cell>
          <cell r="L35">
            <v>0</v>
          </cell>
          <cell r="M35">
            <v>445</v>
          </cell>
          <cell r="N35">
            <v>1426</v>
          </cell>
          <cell r="O35">
            <v>0</v>
          </cell>
          <cell r="P35">
            <v>0</v>
          </cell>
          <cell r="Q35">
            <v>15583563</v>
          </cell>
          <cell r="R35">
            <v>0</v>
          </cell>
          <cell r="S35">
            <v>0</v>
          </cell>
          <cell r="T35">
            <v>15583563</v>
          </cell>
          <cell r="U35">
            <v>1273418</v>
          </cell>
          <cell r="V35">
            <v>16856981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16856981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446</v>
          </cell>
          <cell r="B36" t="str">
            <v>FOXBOROUGH REGIONAL</v>
          </cell>
          <cell r="C36">
            <v>1290</v>
          </cell>
          <cell r="D36" t="str">
            <v/>
          </cell>
          <cell r="E36">
            <v>0</v>
          </cell>
          <cell r="F36">
            <v>1255</v>
          </cell>
          <cell r="H36">
            <v>13941281</v>
          </cell>
          <cell r="I36">
            <v>0</v>
          </cell>
          <cell r="J36">
            <v>1120715</v>
          </cell>
          <cell r="K36">
            <v>15061996</v>
          </cell>
          <cell r="L36">
            <v>0</v>
          </cell>
          <cell r="M36">
            <v>446</v>
          </cell>
          <cell r="N36">
            <v>1255</v>
          </cell>
          <cell r="O36">
            <v>0</v>
          </cell>
          <cell r="P36">
            <v>0</v>
          </cell>
          <cell r="Q36">
            <v>13941281</v>
          </cell>
          <cell r="R36">
            <v>0</v>
          </cell>
          <cell r="S36">
            <v>0</v>
          </cell>
          <cell r="T36">
            <v>13941281</v>
          </cell>
          <cell r="U36">
            <v>1120715</v>
          </cell>
          <cell r="V36">
            <v>15061996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15061996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447</v>
          </cell>
          <cell r="B37" t="str">
            <v>BENJAMIN FRANKLIN CLASSICAL</v>
          </cell>
          <cell r="C37">
            <v>450</v>
          </cell>
          <cell r="D37" t="str">
            <v/>
          </cell>
          <cell r="E37">
            <v>0</v>
          </cell>
          <cell r="F37">
            <v>446</v>
          </cell>
          <cell r="H37">
            <v>4377534</v>
          </cell>
          <cell r="I37">
            <v>0</v>
          </cell>
          <cell r="J37">
            <v>398278</v>
          </cell>
          <cell r="K37">
            <v>4775812</v>
          </cell>
          <cell r="L37">
            <v>0</v>
          </cell>
          <cell r="M37">
            <v>447</v>
          </cell>
          <cell r="N37">
            <v>446</v>
          </cell>
          <cell r="O37">
            <v>0</v>
          </cell>
          <cell r="P37">
            <v>0</v>
          </cell>
          <cell r="Q37">
            <v>4377534</v>
          </cell>
          <cell r="R37">
            <v>0</v>
          </cell>
          <cell r="S37">
            <v>0</v>
          </cell>
          <cell r="T37">
            <v>4377534</v>
          </cell>
          <cell r="U37">
            <v>398278</v>
          </cell>
          <cell r="V37">
            <v>4775812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4775812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449</v>
          </cell>
          <cell r="B38" t="str">
            <v>BOSTON COLLEGIATE</v>
          </cell>
          <cell r="C38">
            <v>665</v>
          </cell>
          <cell r="D38">
            <v>20.000000000000096</v>
          </cell>
          <cell r="E38">
            <v>0</v>
          </cell>
          <cell r="F38">
            <v>685</v>
          </cell>
          <cell r="H38">
            <v>9074810</v>
          </cell>
          <cell r="I38">
            <v>0</v>
          </cell>
          <cell r="J38">
            <v>593895</v>
          </cell>
          <cell r="K38">
            <v>9668705</v>
          </cell>
          <cell r="L38">
            <v>0</v>
          </cell>
          <cell r="M38">
            <v>449</v>
          </cell>
          <cell r="N38">
            <v>685</v>
          </cell>
          <cell r="O38">
            <v>20.000000000000096</v>
          </cell>
          <cell r="P38">
            <v>0</v>
          </cell>
          <cell r="Q38">
            <v>9074810</v>
          </cell>
          <cell r="R38">
            <v>0</v>
          </cell>
          <cell r="S38">
            <v>0</v>
          </cell>
          <cell r="T38">
            <v>9074810</v>
          </cell>
          <cell r="U38">
            <v>593895</v>
          </cell>
          <cell r="V38">
            <v>9668705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9668705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450</v>
          </cell>
          <cell r="B39" t="str">
            <v>HILLTOWN COOPERATIVE</v>
          </cell>
          <cell r="C39">
            <v>213</v>
          </cell>
          <cell r="D39" t="str">
            <v/>
          </cell>
          <cell r="E39">
            <v>0</v>
          </cell>
          <cell r="F39">
            <v>211</v>
          </cell>
          <cell r="H39">
            <v>2396817</v>
          </cell>
          <cell r="I39">
            <v>0</v>
          </cell>
          <cell r="J39">
            <v>188423</v>
          </cell>
          <cell r="K39">
            <v>2585240</v>
          </cell>
          <cell r="L39">
            <v>0</v>
          </cell>
          <cell r="M39">
            <v>450</v>
          </cell>
          <cell r="N39">
            <v>211</v>
          </cell>
          <cell r="O39">
            <v>0</v>
          </cell>
          <cell r="P39">
            <v>0</v>
          </cell>
          <cell r="Q39">
            <v>2396817</v>
          </cell>
          <cell r="R39">
            <v>0</v>
          </cell>
          <cell r="S39">
            <v>0</v>
          </cell>
          <cell r="T39">
            <v>2396817</v>
          </cell>
          <cell r="U39">
            <v>188423</v>
          </cell>
          <cell r="V39">
            <v>2585240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2585240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453</v>
          </cell>
          <cell r="B40" t="str">
            <v>HOLYOKE COMMUNITY</v>
          </cell>
          <cell r="C40">
            <v>702</v>
          </cell>
          <cell r="D40">
            <v>2.0000000000000249</v>
          </cell>
          <cell r="E40">
            <v>0</v>
          </cell>
          <cell r="F40">
            <v>704</v>
          </cell>
          <cell r="H40">
            <v>7960418</v>
          </cell>
          <cell r="I40">
            <v>0</v>
          </cell>
          <cell r="J40">
            <v>626560</v>
          </cell>
          <cell r="K40">
            <v>8586978</v>
          </cell>
          <cell r="L40">
            <v>0</v>
          </cell>
          <cell r="M40">
            <v>453</v>
          </cell>
          <cell r="N40">
            <v>704</v>
          </cell>
          <cell r="O40">
            <v>2.0000000000000249</v>
          </cell>
          <cell r="P40">
            <v>0</v>
          </cell>
          <cell r="Q40">
            <v>7960418</v>
          </cell>
          <cell r="R40">
            <v>0</v>
          </cell>
          <cell r="S40">
            <v>0</v>
          </cell>
          <cell r="T40">
            <v>7960418</v>
          </cell>
          <cell r="U40">
            <v>626560</v>
          </cell>
          <cell r="V40">
            <v>8586978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8586978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454</v>
          </cell>
          <cell r="B41" t="str">
            <v>LAWRENCE FAMILY DEVELOPMENT</v>
          </cell>
          <cell r="C41">
            <v>700</v>
          </cell>
          <cell r="D41" t="str">
            <v/>
          </cell>
          <cell r="E41">
            <v>0</v>
          </cell>
          <cell r="F41">
            <v>700</v>
          </cell>
          <cell r="H41">
            <v>8205840</v>
          </cell>
          <cell r="I41">
            <v>0</v>
          </cell>
          <cell r="J41">
            <v>625100</v>
          </cell>
          <cell r="K41">
            <v>8830940</v>
          </cell>
          <cell r="L41">
            <v>0</v>
          </cell>
          <cell r="M41">
            <v>454</v>
          </cell>
          <cell r="N41">
            <v>700</v>
          </cell>
          <cell r="O41">
            <v>0</v>
          </cell>
          <cell r="P41">
            <v>0</v>
          </cell>
          <cell r="Q41">
            <v>8205840</v>
          </cell>
          <cell r="R41">
            <v>0</v>
          </cell>
          <cell r="S41">
            <v>0</v>
          </cell>
          <cell r="T41">
            <v>8205840</v>
          </cell>
          <cell r="U41">
            <v>625100</v>
          </cell>
          <cell r="V41">
            <v>8830940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8830940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455</v>
          </cell>
          <cell r="B42" t="str">
            <v>HILL VIEW MONTESSORI</v>
          </cell>
          <cell r="C42">
            <v>306</v>
          </cell>
          <cell r="D42" t="str">
            <v/>
          </cell>
          <cell r="E42">
            <v>0</v>
          </cell>
          <cell r="F42">
            <v>306</v>
          </cell>
          <cell r="H42">
            <v>2784538</v>
          </cell>
          <cell r="I42">
            <v>0</v>
          </cell>
          <cell r="J42">
            <v>273258</v>
          </cell>
          <cell r="K42">
            <v>3057796</v>
          </cell>
          <cell r="L42">
            <v>0</v>
          </cell>
          <cell r="M42">
            <v>455</v>
          </cell>
          <cell r="N42">
            <v>306</v>
          </cell>
          <cell r="O42">
            <v>0</v>
          </cell>
          <cell r="P42">
            <v>0</v>
          </cell>
          <cell r="Q42">
            <v>2784538</v>
          </cell>
          <cell r="R42">
            <v>0</v>
          </cell>
          <cell r="S42">
            <v>0</v>
          </cell>
          <cell r="T42">
            <v>2784538</v>
          </cell>
          <cell r="U42">
            <v>273258</v>
          </cell>
          <cell r="V42">
            <v>3057796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3057796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456</v>
          </cell>
          <cell r="B43" t="str">
            <v>LOWELL COMMUNITY</v>
          </cell>
          <cell r="C43">
            <v>800</v>
          </cell>
          <cell r="D43">
            <v>21.000000000000298</v>
          </cell>
          <cell r="E43">
            <v>0</v>
          </cell>
          <cell r="F43">
            <v>821</v>
          </cell>
          <cell r="H43">
            <v>9961176</v>
          </cell>
          <cell r="I43">
            <v>0</v>
          </cell>
          <cell r="J43">
            <v>714270</v>
          </cell>
          <cell r="K43">
            <v>10675446</v>
          </cell>
          <cell r="L43">
            <v>0</v>
          </cell>
          <cell r="M43">
            <v>456</v>
          </cell>
          <cell r="N43">
            <v>821</v>
          </cell>
          <cell r="O43">
            <v>21.000000000000298</v>
          </cell>
          <cell r="P43">
            <v>0</v>
          </cell>
          <cell r="Q43">
            <v>9961176</v>
          </cell>
          <cell r="R43">
            <v>0</v>
          </cell>
          <cell r="S43">
            <v>0</v>
          </cell>
          <cell r="T43">
            <v>9961176</v>
          </cell>
          <cell r="U43">
            <v>714270</v>
          </cell>
          <cell r="V43">
            <v>10675446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10675446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457</v>
          </cell>
          <cell r="B44" t="str">
            <v>BROOKE EAST BOSTON</v>
          </cell>
          <cell r="C44">
            <v>510</v>
          </cell>
          <cell r="D44" t="str">
            <v/>
          </cell>
          <cell r="E44">
            <v>0</v>
          </cell>
          <cell r="F44">
            <v>500</v>
          </cell>
          <cell r="H44">
            <v>6450300</v>
          </cell>
          <cell r="I44">
            <v>0</v>
          </cell>
          <cell r="J44">
            <v>446500</v>
          </cell>
          <cell r="K44">
            <v>6896800</v>
          </cell>
          <cell r="L44">
            <v>0</v>
          </cell>
          <cell r="M44">
            <v>457</v>
          </cell>
          <cell r="N44">
            <v>500</v>
          </cell>
          <cell r="O44">
            <v>0</v>
          </cell>
          <cell r="P44">
            <v>0</v>
          </cell>
          <cell r="Q44">
            <v>6450300</v>
          </cell>
          <cell r="R44">
            <v>0</v>
          </cell>
          <cell r="S44">
            <v>0</v>
          </cell>
          <cell r="T44">
            <v>6450300</v>
          </cell>
          <cell r="U44">
            <v>446500</v>
          </cell>
          <cell r="V44">
            <v>6896800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6896800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458</v>
          </cell>
          <cell r="B45" t="str">
            <v>LOWELL MIDDLESEX ACADEMY</v>
          </cell>
          <cell r="C45">
            <v>150</v>
          </cell>
          <cell r="D45" t="str">
            <v/>
          </cell>
          <cell r="E45">
            <v>0</v>
          </cell>
          <cell r="F45">
            <v>95</v>
          </cell>
          <cell r="H45">
            <v>1191934</v>
          </cell>
          <cell r="I45">
            <v>0</v>
          </cell>
          <cell r="J45">
            <v>84835</v>
          </cell>
          <cell r="K45">
            <v>1276769</v>
          </cell>
          <cell r="L45">
            <v>0</v>
          </cell>
          <cell r="M45">
            <v>458</v>
          </cell>
          <cell r="N45">
            <v>95</v>
          </cell>
          <cell r="O45">
            <v>0</v>
          </cell>
          <cell r="P45">
            <v>0</v>
          </cell>
          <cell r="Q45">
            <v>1191934</v>
          </cell>
          <cell r="R45">
            <v>0</v>
          </cell>
          <cell r="S45">
            <v>0</v>
          </cell>
          <cell r="T45">
            <v>1191934</v>
          </cell>
          <cell r="U45">
            <v>84835</v>
          </cell>
          <cell r="V45">
            <v>1276769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1276769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463</v>
          </cell>
          <cell r="B46" t="str">
            <v>KIPP ACADEMY BOSTON</v>
          </cell>
          <cell r="C46">
            <v>432</v>
          </cell>
          <cell r="D46" t="str">
            <v/>
          </cell>
          <cell r="E46">
            <v>0</v>
          </cell>
          <cell r="F46">
            <v>428</v>
          </cell>
          <cell r="H46">
            <v>6644109</v>
          </cell>
          <cell r="I46">
            <v>0</v>
          </cell>
          <cell r="J46">
            <v>382204</v>
          </cell>
          <cell r="K46">
            <v>7026313</v>
          </cell>
          <cell r="L46">
            <v>0</v>
          </cell>
          <cell r="M46">
            <v>463</v>
          </cell>
          <cell r="N46">
            <v>428</v>
          </cell>
          <cell r="O46">
            <v>0</v>
          </cell>
          <cell r="P46">
            <v>0</v>
          </cell>
          <cell r="Q46">
            <v>6644109</v>
          </cell>
          <cell r="R46">
            <v>0</v>
          </cell>
          <cell r="S46">
            <v>0</v>
          </cell>
          <cell r="T46">
            <v>6644109</v>
          </cell>
          <cell r="U46">
            <v>382204</v>
          </cell>
          <cell r="V46">
            <v>7026313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7026313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464</v>
          </cell>
          <cell r="B47" t="str">
            <v>MARBLEHEAD COMMUNITY</v>
          </cell>
          <cell r="C47">
            <v>230</v>
          </cell>
          <cell r="D47">
            <v>0.99999999999999689</v>
          </cell>
          <cell r="E47">
            <v>0</v>
          </cell>
          <cell r="F47">
            <v>231</v>
          </cell>
          <cell r="H47">
            <v>2619452</v>
          </cell>
          <cell r="I47">
            <v>0</v>
          </cell>
          <cell r="J47">
            <v>205359</v>
          </cell>
          <cell r="K47">
            <v>2824811</v>
          </cell>
          <cell r="L47">
            <v>0</v>
          </cell>
          <cell r="M47">
            <v>464</v>
          </cell>
          <cell r="N47">
            <v>231</v>
          </cell>
          <cell r="O47">
            <v>0.99999999999999689</v>
          </cell>
          <cell r="P47">
            <v>0</v>
          </cell>
          <cell r="Q47">
            <v>2619452</v>
          </cell>
          <cell r="R47">
            <v>0</v>
          </cell>
          <cell r="S47">
            <v>0</v>
          </cell>
          <cell r="T47">
            <v>2619452</v>
          </cell>
          <cell r="U47">
            <v>205359</v>
          </cell>
          <cell r="V47">
            <v>2824811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2824811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466</v>
          </cell>
          <cell r="B48" t="str">
            <v>MARTHA'S VINEYARD</v>
          </cell>
          <cell r="C48">
            <v>180</v>
          </cell>
          <cell r="D48" t="str">
            <v/>
          </cell>
          <cell r="E48">
            <v>0</v>
          </cell>
          <cell r="F48">
            <v>178</v>
          </cell>
          <cell r="H48">
            <v>3747496.9167999998</v>
          </cell>
          <cell r="I48">
            <v>0</v>
          </cell>
          <cell r="J48">
            <v>158954</v>
          </cell>
          <cell r="K48">
            <v>3906450.9167999998</v>
          </cell>
          <cell r="L48">
            <v>0</v>
          </cell>
          <cell r="M48">
            <v>466</v>
          </cell>
          <cell r="N48">
            <v>178</v>
          </cell>
          <cell r="O48">
            <v>0</v>
          </cell>
          <cell r="P48">
            <v>0</v>
          </cell>
          <cell r="Q48">
            <v>4034836</v>
          </cell>
          <cell r="R48">
            <v>0</v>
          </cell>
          <cell r="S48">
            <v>287339.08320000034</v>
          </cell>
          <cell r="T48">
            <v>3747496.9168000035</v>
          </cell>
          <cell r="U48">
            <v>158954</v>
          </cell>
          <cell r="V48">
            <v>3906450.9168000035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3906450.9168000035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469</v>
          </cell>
          <cell r="B49" t="str">
            <v>MATCH</v>
          </cell>
          <cell r="C49">
            <v>1055</v>
          </cell>
          <cell r="D49" t="str">
            <v/>
          </cell>
          <cell r="E49">
            <v>0</v>
          </cell>
          <cell r="F49">
            <v>1027</v>
          </cell>
          <cell r="H49">
            <v>16322853</v>
          </cell>
          <cell r="I49">
            <v>0</v>
          </cell>
          <cell r="J49">
            <v>917111</v>
          </cell>
          <cell r="K49">
            <v>17239964</v>
          </cell>
          <cell r="L49">
            <v>0</v>
          </cell>
          <cell r="M49">
            <v>469</v>
          </cell>
          <cell r="N49">
            <v>1027</v>
          </cell>
          <cell r="O49">
            <v>0</v>
          </cell>
          <cell r="P49">
            <v>0</v>
          </cell>
          <cell r="Q49">
            <v>16322853</v>
          </cell>
          <cell r="R49">
            <v>0</v>
          </cell>
          <cell r="S49">
            <v>0</v>
          </cell>
          <cell r="T49">
            <v>16322853</v>
          </cell>
          <cell r="U49">
            <v>917111</v>
          </cell>
          <cell r="V49">
            <v>17239964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17239964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470</v>
          </cell>
          <cell r="B50" t="str">
            <v>MYSTIC VALLEY REGIONAL</v>
          </cell>
          <cell r="C50">
            <v>1500</v>
          </cell>
          <cell r="D50" t="str">
            <v/>
          </cell>
          <cell r="E50">
            <v>0</v>
          </cell>
          <cell r="F50">
            <v>1489</v>
          </cell>
          <cell r="H50">
            <v>15751779</v>
          </cell>
          <cell r="I50">
            <v>0</v>
          </cell>
          <cell r="J50">
            <v>1329677</v>
          </cell>
          <cell r="K50">
            <v>17081456</v>
          </cell>
          <cell r="L50">
            <v>0</v>
          </cell>
          <cell r="M50">
            <v>470</v>
          </cell>
          <cell r="N50">
            <v>1489</v>
          </cell>
          <cell r="O50">
            <v>0</v>
          </cell>
          <cell r="P50">
            <v>0</v>
          </cell>
          <cell r="Q50">
            <v>15751779</v>
          </cell>
          <cell r="R50">
            <v>0</v>
          </cell>
          <cell r="S50">
            <v>0</v>
          </cell>
          <cell r="T50">
            <v>15751779</v>
          </cell>
          <cell r="U50">
            <v>1329677</v>
          </cell>
          <cell r="V50">
            <v>17081456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17081456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474</v>
          </cell>
          <cell r="B51" t="str">
            <v>SIZER SCHOOL, A NORTH CENTRAL CHARTER ESSENTIAL SCHOOL</v>
          </cell>
          <cell r="C51">
            <v>400</v>
          </cell>
          <cell r="D51" t="str">
            <v/>
          </cell>
          <cell r="E51">
            <v>0</v>
          </cell>
          <cell r="F51">
            <v>355</v>
          </cell>
          <cell r="H51">
            <v>3917828</v>
          </cell>
          <cell r="I51">
            <v>0</v>
          </cell>
          <cell r="J51">
            <v>317015</v>
          </cell>
          <cell r="K51">
            <v>4234843</v>
          </cell>
          <cell r="L51">
            <v>0</v>
          </cell>
          <cell r="M51">
            <v>474</v>
          </cell>
          <cell r="N51">
            <v>355</v>
          </cell>
          <cell r="O51">
            <v>0</v>
          </cell>
          <cell r="P51">
            <v>0</v>
          </cell>
          <cell r="Q51">
            <v>3917828</v>
          </cell>
          <cell r="R51">
            <v>0</v>
          </cell>
          <cell r="S51">
            <v>0</v>
          </cell>
          <cell r="T51">
            <v>3917828</v>
          </cell>
          <cell r="U51">
            <v>317015</v>
          </cell>
          <cell r="V51">
            <v>4234843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4234843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475</v>
          </cell>
          <cell r="B52" t="str">
            <v>DORCHESTER COLLEGIATE ACADEMY</v>
          </cell>
          <cell r="C52">
            <v>220</v>
          </cell>
          <cell r="D52" t="str">
            <v/>
          </cell>
          <cell r="E52">
            <v>0</v>
          </cell>
          <cell r="F52">
            <v>203</v>
          </cell>
          <cell r="H52">
            <v>3140037</v>
          </cell>
          <cell r="I52">
            <v>0</v>
          </cell>
          <cell r="J52">
            <v>181279</v>
          </cell>
          <cell r="K52">
            <v>3321316</v>
          </cell>
          <cell r="L52">
            <v>0</v>
          </cell>
          <cell r="M52">
            <v>475</v>
          </cell>
          <cell r="N52">
            <v>203</v>
          </cell>
          <cell r="O52">
            <v>0</v>
          </cell>
          <cell r="P52">
            <v>0</v>
          </cell>
          <cell r="Q52">
            <v>3140037</v>
          </cell>
          <cell r="R52">
            <v>0</v>
          </cell>
          <cell r="S52">
            <v>0</v>
          </cell>
          <cell r="T52">
            <v>3140037</v>
          </cell>
          <cell r="U52">
            <v>181279</v>
          </cell>
          <cell r="V52">
            <v>3321316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3321316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478</v>
          </cell>
          <cell r="B53" t="str">
            <v>FRANCIS W. PARKER CHARTER ESSENTIAL</v>
          </cell>
          <cell r="C53">
            <v>400</v>
          </cell>
          <cell r="D53" t="str">
            <v/>
          </cell>
          <cell r="E53">
            <v>0</v>
          </cell>
          <cell r="F53">
            <v>399</v>
          </cell>
          <cell r="H53">
            <v>4737829</v>
          </cell>
          <cell r="I53">
            <v>0</v>
          </cell>
          <cell r="J53">
            <v>356307</v>
          </cell>
          <cell r="K53">
            <v>5094136</v>
          </cell>
          <cell r="L53">
            <v>0</v>
          </cell>
          <cell r="M53">
            <v>478</v>
          </cell>
          <cell r="N53">
            <v>399</v>
          </cell>
          <cell r="O53">
            <v>0</v>
          </cell>
          <cell r="P53">
            <v>0</v>
          </cell>
          <cell r="Q53">
            <v>4737829</v>
          </cell>
          <cell r="R53">
            <v>0</v>
          </cell>
          <cell r="S53">
            <v>0</v>
          </cell>
          <cell r="T53">
            <v>4737829</v>
          </cell>
          <cell r="U53">
            <v>356307</v>
          </cell>
          <cell r="V53">
            <v>5094136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5094136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479</v>
          </cell>
          <cell r="B54" t="str">
            <v>PIONEER VALLEY PERFORMING ARTS</v>
          </cell>
          <cell r="C54">
            <v>400</v>
          </cell>
          <cell r="D54">
            <v>2.9999999999999867</v>
          </cell>
          <cell r="E54">
            <v>0</v>
          </cell>
          <cell r="F54">
            <v>403</v>
          </cell>
          <cell r="H54">
            <v>4986189</v>
          </cell>
          <cell r="I54">
            <v>0</v>
          </cell>
          <cell r="J54">
            <v>357058</v>
          </cell>
          <cell r="K54">
            <v>5343247</v>
          </cell>
          <cell r="L54">
            <v>0</v>
          </cell>
          <cell r="M54">
            <v>479</v>
          </cell>
          <cell r="N54">
            <v>403</v>
          </cell>
          <cell r="O54">
            <v>2.9999999999999867</v>
          </cell>
          <cell r="P54">
            <v>0</v>
          </cell>
          <cell r="Q54">
            <v>4986189</v>
          </cell>
          <cell r="R54">
            <v>0</v>
          </cell>
          <cell r="S54">
            <v>0</v>
          </cell>
          <cell r="T54">
            <v>4986189</v>
          </cell>
          <cell r="U54">
            <v>357058</v>
          </cell>
          <cell r="V54">
            <v>5343247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5343247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481</v>
          </cell>
          <cell r="B55" t="str">
            <v>BOSTON RENAISSANCE</v>
          </cell>
          <cell r="C55">
            <v>944</v>
          </cell>
          <cell r="D55">
            <v>6.0000000000000471</v>
          </cell>
          <cell r="E55">
            <v>0</v>
          </cell>
          <cell r="F55">
            <v>950</v>
          </cell>
          <cell r="H55">
            <v>13816089</v>
          </cell>
          <cell r="I55">
            <v>0</v>
          </cell>
          <cell r="J55">
            <v>842650</v>
          </cell>
          <cell r="K55">
            <v>14658739</v>
          </cell>
          <cell r="L55">
            <v>0</v>
          </cell>
          <cell r="M55">
            <v>481</v>
          </cell>
          <cell r="N55">
            <v>950</v>
          </cell>
          <cell r="O55">
            <v>6.0000000000000471</v>
          </cell>
          <cell r="P55">
            <v>0</v>
          </cell>
          <cell r="Q55">
            <v>13816089</v>
          </cell>
          <cell r="R55">
            <v>0</v>
          </cell>
          <cell r="S55">
            <v>0</v>
          </cell>
          <cell r="T55">
            <v>13816089</v>
          </cell>
          <cell r="U55">
            <v>842650</v>
          </cell>
          <cell r="V55">
            <v>14658739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14658739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482</v>
          </cell>
          <cell r="B56" t="str">
            <v>RIVER VALLEY</v>
          </cell>
          <cell r="C56">
            <v>288</v>
          </cell>
          <cell r="D56" t="str">
            <v/>
          </cell>
          <cell r="E56">
            <v>0</v>
          </cell>
          <cell r="F56">
            <v>288</v>
          </cell>
          <cell r="H56">
            <v>3344137</v>
          </cell>
          <cell r="I56">
            <v>0</v>
          </cell>
          <cell r="J56">
            <v>257184</v>
          </cell>
          <cell r="K56">
            <v>3601321</v>
          </cell>
          <cell r="L56">
            <v>0</v>
          </cell>
          <cell r="M56">
            <v>482</v>
          </cell>
          <cell r="N56">
            <v>288</v>
          </cell>
          <cell r="O56">
            <v>0</v>
          </cell>
          <cell r="P56">
            <v>0</v>
          </cell>
          <cell r="Q56">
            <v>3344137</v>
          </cell>
          <cell r="R56">
            <v>0</v>
          </cell>
          <cell r="S56">
            <v>0</v>
          </cell>
          <cell r="T56">
            <v>3344137</v>
          </cell>
          <cell r="U56">
            <v>257184</v>
          </cell>
          <cell r="V56">
            <v>3601321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3601321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483</v>
          </cell>
          <cell r="B57" t="str">
            <v>RISING TIDE</v>
          </cell>
          <cell r="C57">
            <v>700</v>
          </cell>
          <cell r="D57" t="str">
            <v/>
          </cell>
          <cell r="E57">
            <v>0</v>
          </cell>
          <cell r="F57">
            <v>631</v>
          </cell>
          <cell r="H57">
            <v>7262751</v>
          </cell>
          <cell r="I57">
            <v>0</v>
          </cell>
          <cell r="J57">
            <v>563483</v>
          </cell>
          <cell r="K57">
            <v>7826234</v>
          </cell>
          <cell r="L57">
            <v>0</v>
          </cell>
          <cell r="M57">
            <v>483</v>
          </cell>
          <cell r="N57">
            <v>631</v>
          </cell>
          <cell r="O57">
            <v>0</v>
          </cell>
          <cell r="P57">
            <v>0</v>
          </cell>
          <cell r="Q57">
            <v>7262751</v>
          </cell>
          <cell r="R57">
            <v>0</v>
          </cell>
          <cell r="S57">
            <v>0</v>
          </cell>
          <cell r="T57">
            <v>7262751</v>
          </cell>
          <cell r="U57">
            <v>563483</v>
          </cell>
          <cell r="V57">
            <v>7826234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7826234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484</v>
          </cell>
          <cell r="B58" t="str">
            <v>ROXBURY PREPARATORY</v>
          </cell>
          <cell r="C58">
            <v>1209</v>
          </cell>
          <cell r="D58" t="str">
            <v/>
          </cell>
          <cell r="E58">
            <v>0</v>
          </cell>
          <cell r="F58">
            <v>1144</v>
          </cell>
          <cell r="H58">
            <v>16891710</v>
          </cell>
          <cell r="I58">
            <v>0</v>
          </cell>
          <cell r="J58">
            <v>1021592</v>
          </cell>
          <cell r="K58">
            <v>17913302</v>
          </cell>
          <cell r="L58">
            <v>0</v>
          </cell>
          <cell r="M58">
            <v>484</v>
          </cell>
          <cell r="N58">
            <v>1144</v>
          </cell>
          <cell r="O58">
            <v>0</v>
          </cell>
          <cell r="P58">
            <v>0</v>
          </cell>
          <cell r="Q58">
            <v>16891710</v>
          </cell>
          <cell r="R58">
            <v>0</v>
          </cell>
          <cell r="S58">
            <v>0</v>
          </cell>
          <cell r="T58">
            <v>16891710</v>
          </cell>
          <cell r="U58">
            <v>1021592</v>
          </cell>
          <cell r="V58">
            <v>17913302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17913302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485</v>
          </cell>
          <cell r="B59" t="str">
            <v>SALEM ACADEMY</v>
          </cell>
          <cell r="C59">
            <v>434</v>
          </cell>
          <cell r="D59" t="str">
            <v/>
          </cell>
          <cell r="E59">
            <v>0</v>
          </cell>
          <cell r="F59">
            <v>419</v>
          </cell>
          <cell r="H59">
            <v>5382235</v>
          </cell>
          <cell r="I59">
            <v>0</v>
          </cell>
          <cell r="J59">
            <v>374167</v>
          </cell>
          <cell r="K59">
            <v>5756402</v>
          </cell>
          <cell r="L59">
            <v>0</v>
          </cell>
          <cell r="M59">
            <v>485</v>
          </cell>
          <cell r="N59">
            <v>419</v>
          </cell>
          <cell r="O59">
            <v>0</v>
          </cell>
          <cell r="P59">
            <v>0</v>
          </cell>
          <cell r="Q59">
            <v>5382235</v>
          </cell>
          <cell r="R59">
            <v>0</v>
          </cell>
          <cell r="S59">
            <v>0</v>
          </cell>
          <cell r="T59">
            <v>5382235</v>
          </cell>
          <cell r="U59">
            <v>374167</v>
          </cell>
          <cell r="V59">
            <v>5756402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5756402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486</v>
          </cell>
          <cell r="B60" t="str">
            <v>SEVEN HILLS</v>
          </cell>
          <cell r="C60">
            <v>666</v>
          </cell>
          <cell r="D60">
            <v>24.000000000000281</v>
          </cell>
          <cell r="E60">
            <v>0</v>
          </cell>
          <cell r="F60">
            <v>690</v>
          </cell>
          <cell r="H60">
            <v>7625156</v>
          </cell>
          <cell r="I60">
            <v>0</v>
          </cell>
          <cell r="J60">
            <v>594780</v>
          </cell>
          <cell r="K60">
            <v>8219936</v>
          </cell>
          <cell r="L60">
            <v>0</v>
          </cell>
          <cell r="M60">
            <v>486</v>
          </cell>
          <cell r="N60">
            <v>690</v>
          </cell>
          <cell r="O60">
            <v>24.000000000000281</v>
          </cell>
          <cell r="P60">
            <v>0</v>
          </cell>
          <cell r="Q60">
            <v>7625156</v>
          </cell>
          <cell r="R60">
            <v>0</v>
          </cell>
          <cell r="S60">
            <v>0</v>
          </cell>
          <cell r="T60">
            <v>7625156</v>
          </cell>
          <cell r="U60">
            <v>594780</v>
          </cell>
          <cell r="V60">
            <v>8219936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8219936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487</v>
          </cell>
          <cell r="B61" t="str">
            <v>PROSPECT HILL ACADEMY</v>
          </cell>
          <cell r="C61">
            <v>1179</v>
          </cell>
          <cell r="D61" t="str">
            <v/>
          </cell>
          <cell r="E61">
            <v>0</v>
          </cell>
          <cell r="F61">
            <v>1150</v>
          </cell>
          <cell r="H61">
            <v>18066687</v>
          </cell>
          <cell r="I61">
            <v>0</v>
          </cell>
          <cell r="J61">
            <v>1026950</v>
          </cell>
          <cell r="K61">
            <v>19093637</v>
          </cell>
          <cell r="L61">
            <v>0</v>
          </cell>
          <cell r="M61">
            <v>487</v>
          </cell>
          <cell r="N61">
            <v>1150</v>
          </cell>
          <cell r="O61">
            <v>0</v>
          </cell>
          <cell r="P61">
            <v>0</v>
          </cell>
          <cell r="Q61">
            <v>18066687</v>
          </cell>
          <cell r="R61">
            <v>0</v>
          </cell>
          <cell r="S61">
            <v>0</v>
          </cell>
          <cell r="T61">
            <v>18066687</v>
          </cell>
          <cell r="U61">
            <v>1026950</v>
          </cell>
          <cell r="V61">
            <v>19093637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19093637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488</v>
          </cell>
          <cell r="B62" t="str">
            <v>SOUTH SHORE</v>
          </cell>
          <cell r="C62">
            <v>606</v>
          </cell>
          <cell r="D62" t="str">
            <v/>
          </cell>
          <cell r="E62">
            <v>0</v>
          </cell>
          <cell r="F62">
            <v>597</v>
          </cell>
          <cell r="H62">
            <v>7009299</v>
          </cell>
          <cell r="I62">
            <v>0</v>
          </cell>
          <cell r="J62">
            <v>533121</v>
          </cell>
          <cell r="K62">
            <v>7542420</v>
          </cell>
          <cell r="L62">
            <v>0</v>
          </cell>
          <cell r="M62">
            <v>488</v>
          </cell>
          <cell r="N62">
            <v>597</v>
          </cell>
          <cell r="O62">
            <v>0</v>
          </cell>
          <cell r="P62">
            <v>0</v>
          </cell>
          <cell r="Q62">
            <v>7009299</v>
          </cell>
          <cell r="R62">
            <v>0</v>
          </cell>
          <cell r="S62">
            <v>0</v>
          </cell>
          <cell r="T62">
            <v>7009299</v>
          </cell>
          <cell r="U62">
            <v>533121</v>
          </cell>
          <cell r="V62">
            <v>7542420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7542420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489</v>
          </cell>
          <cell r="B63" t="str">
            <v>STURGIS</v>
          </cell>
          <cell r="C63">
            <v>800</v>
          </cell>
          <cell r="D63">
            <v>4.9999999999999378</v>
          </cell>
          <cell r="E63">
            <v>0</v>
          </cell>
          <cell r="F63">
            <v>805</v>
          </cell>
          <cell r="H63">
            <v>10839608</v>
          </cell>
          <cell r="I63">
            <v>0</v>
          </cell>
          <cell r="J63">
            <v>714035</v>
          </cell>
          <cell r="K63">
            <v>11553643</v>
          </cell>
          <cell r="L63">
            <v>0</v>
          </cell>
          <cell r="M63">
            <v>489</v>
          </cell>
          <cell r="N63">
            <v>805</v>
          </cell>
          <cell r="O63">
            <v>4.9999999999999378</v>
          </cell>
          <cell r="P63">
            <v>0</v>
          </cell>
          <cell r="Q63">
            <v>10839608</v>
          </cell>
          <cell r="R63">
            <v>0</v>
          </cell>
          <cell r="S63">
            <v>0</v>
          </cell>
          <cell r="T63">
            <v>10839608</v>
          </cell>
          <cell r="U63">
            <v>714035</v>
          </cell>
          <cell r="V63">
            <v>11553643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11553643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491</v>
          </cell>
          <cell r="B64" t="str">
            <v>ATLANTIS</v>
          </cell>
          <cell r="C64">
            <v>1071</v>
          </cell>
          <cell r="D64" t="str">
            <v/>
          </cell>
          <cell r="E64">
            <v>0</v>
          </cell>
          <cell r="F64">
            <v>1028</v>
          </cell>
          <cell r="H64">
            <v>10521804</v>
          </cell>
          <cell r="I64">
            <v>0</v>
          </cell>
          <cell r="J64">
            <v>918004</v>
          </cell>
          <cell r="K64">
            <v>11439808</v>
          </cell>
          <cell r="L64">
            <v>0</v>
          </cell>
          <cell r="M64">
            <v>491</v>
          </cell>
          <cell r="N64">
            <v>1028</v>
          </cell>
          <cell r="O64">
            <v>0</v>
          </cell>
          <cell r="P64">
            <v>0</v>
          </cell>
          <cell r="Q64">
            <v>10521804</v>
          </cell>
          <cell r="R64">
            <v>0</v>
          </cell>
          <cell r="S64">
            <v>0</v>
          </cell>
          <cell r="T64">
            <v>10521804</v>
          </cell>
          <cell r="U64">
            <v>918004</v>
          </cell>
          <cell r="V64">
            <v>11439808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11439808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492</v>
          </cell>
          <cell r="B65" t="str">
            <v>MARTIN LUTHER KING JR CS OF EXCELLENCE</v>
          </cell>
          <cell r="C65">
            <v>360</v>
          </cell>
          <cell r="D65">
            <v>5.999999999999952</v>
          </cell>
          <cell r="E65">
            <v>0</v>
          </cell>
          <cell r="F65">
            <v>366</v>
          </cell>
          <cell r="H65">
            <v>4102729</v>
          </cell>
          <cell r="I65">
            <v>0</v>
          </cell>
          <cell r="J65">
            <v>321348</v>
          </cell>
          <cell r="K65">
            <v>4424077</v>
          </cell>
          <cell r="L65">
            <v>0</v>
          </cell>
          <cell r="M65">
            <v>492</v>
          </cell>
          <cell r="N65">
            <v>366</v>
          </cell>
          <cell r="O65">
            <v>5.999999999999952</v>
          </cell>
          <cell r="P65">
            <v>0</v>
          </cell>
          <cell r="Q65">
            <v>4102729</v>
          </cell>
          <cell r="R65">
            <v>0</v>
          </cell>
          <cell r="S65">
            <v>0</v>
          </cell>
          <cell r="T65">
            <v>4102729</v>
          </cell>
          <cell r="U65">
            <v>321348</v>
          </cell>
          <cell r="V65">
            <v>4424077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4424077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493</v>
          </cell>
          <cell r="B66" t="str">
            <v>PHOENIX CHARTER ACADEMY</v>
          </cell>
          <cell r="C66">
            <v>215</v>
          </cell>
          <cell r="D66" t="str">
            <v/>
          </cell>
          <cell r="E66">
            <v>0</v>
          </cell>
          <cell r="F66">
            <v>155</v>
          </cell>
          <cell r="H66">
            <v>2110068</v>
          </cell>
          <cell r="I66">
            <v>0</v>
          </cell>
          <cell r="J66">
            <v>138415</v>
          </cell>
          <cell r="K66">
            <v>2248483</v>
          </cell>
          <cell r="L66">
            <v>0</v>
          </cell>
          <cell r="M66">
            <v>493</v>
          </cell>
          <cell r="N66">
            <v>155</v>
          </cell>
          <cell r="O66">
            <v>0</v>
          </cell>
          <cell r="P66">
            <v>0</v>
          </cell>
          <cell r="Q66">
            <v>2110068</v>
          </cell>
          <cell r="R66">
            <v>0</v>
          </cell>
          <cell r="S66">
            <v>0</v>
          </cell>
          <cell r="T66">
            <v>2110068</v>
          </cell>
          <cell r="U66">
            <v>138415</v>
          </cell>
          <cell r="V66">
            <v>2248483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2248483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494</v>
          </cell>
          <cell r="B67" t="str">
            <v>PIONEER CS OF SCIENCE</v>
          </cell>
          <cell r="C67">
            <v>360</v>
          </cell>
          <cell r="D67" t="str">
            <v/>
          </cell>
          <cell r="E67">
            <v>0</v>
          </cell>
          <cell r="F67">
            <v>357</v>
          </cell>
          <cell r="H67">
            <v>4310430</v>
          </cell>
          <cell r="I67">
            <v>0</v>
          </cell>
          <cell r="J67">
            <v>318801</v>
          </cell>
          <cell r="K67">
            <v>4629231</v>
          </cell>
          <cell r="L67">
            <v>0</v>
          </cell>
          <cell r="M67">
            <v>494</v>
          </cell>
          <cell r="N67">
            <v>357</v>
          </cell>
          <cell r="O67">
            <v>0</v>
          </cell>
          <cell r="P67">
            <v>0</v>
          </cell>
          <cell r="Q67">
            <v>4310430</v>
          </cell>
          <cell r="R67">
            <v>0</v>
          </cell>
          <cell r="S67">
            <v>0</v>
          </cell>
          <cell r="T67">
            <v>4310430</v>
          </cell>
          <cell r="U67">
            <v>318801</v>
          </cell>
          <cell r="V67">
            <v>4629231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4629231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496</v>
          </cell>
          <cell r="B68" t="str">
            <v>GLOBAL LEARNING</v>
          </cell>
          <cell r="C68">
            <v>500</v>
          </cell>
          <cell r="D68">
            <v>7.9999999999999867</v>
          </cell>
          <cell r="E68">
            <v>0</v>
          </cell>
          <cell r="F68">
            <v>508</v>
          </cell>
          <cell r="H68">
            <v>5464794</v>
          </cell>
          <cell r="I68">
            <v>0</v>
          </cell>
          <cell r="J68">
            <v>446532</v>
          </cell>
          <cell r="K68">
            <v>5911326</v>
          </cell>
          <cell r="L68">
            <v>0</v>
          </cell>
          <cell r="M68">
            <v>496</v>
          </cell>
          <cell r="N68">
            <v>508</v>
          </cell>
          <cell r="O68">
            <v>7.9999999999999867</v>
          </cell>
          <cell r="P68">
            <v>0</v>
          </cell>
          <cell r="Q68">
            <v>5464794</v>
          </cell>
          <cell r="R68">
            <v>0</v>
          </cell>
          <cell r="S68">
            <v>0</v>
          </cell>
          <cell r="T68">
            <v>5464794</v>
          </cell>
          <cell r="U68">
            <v>446532</v>
          </cell>
          <cell r="V68">
            <v>5911326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5911326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497</v>
          </cell>
          <cell r="B69" t="str">
            <v>PIONEER VALLEY CHINESE IMMERSION</v>
          </cell>
          <cell r="C69">
            <v>483</v>
          </cell>
          <cell r="D69" t="str">
            <v/>
          </cell>
          <cell r="E69">
            <v>0</v>
          </cell>
          <cell r="F69">
            <v>439</v>
          </cell>
          <cell r="H69">
            <v>5445594</v>
          </cell>
          <cell r="I69">
            <v>0</v>
          </cell>
          <cell r="J69">
            <v>392027</v>
          </cell>
          <cell r="K69">
            <v>5837621</v>
          </cell>
          <cell r="L69">
            <v>0</v>
          </cell>
          <cell r="M69">
            <v>497</v>
          </cell>
          <cell r="N69">
            <v>439</v>
          </cell>
          <cell r="O69">
            <v>0</v>
          </cell>
          <cell r="P69">
            <v>0</v>
          </cell>
          <cell r="Q69">
            <v>5445594</v>
          </cell>
          <cell r="R69">
            <v>0</v>
          </cell>
          <cell r="S69">
            <v>0</v>
          </cell>
          <cell r="T69">
            <v>5445594</v>
          </cell>
          <cell r="U69">
            <v>392027</v>
          </cell>
          <cell r="V69">
            <v>5837621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5837621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498</v>
          </cell>
          <cell r="B70" t="str">
            <v>VERITAS PREPARATORY</v>
          </cell>
          <cell r="C70">
            <v>324</v>
          </cell>
          <cell r="D70" t="str">
            <v/>
          </cell>
          <cell r="E70">
            <v>0</v>
          </cell>
          <cell r="F70">
            <v>307</v>
          </cell>
          <cell r="H70">
            <v>3401409</v>
          </cell>
          <cell r="I70">
            <v>0</v>
          </cell>
          <cell r="J70">
            <v>274151</v>
          </cell>
          <cell r="K70">
            <v>3675560</v>
          </cell>
          <cell r="L70">
            <v>0</v>
          </cell>
          <cell r="M70">
            <v>498</v>
          </cell>
          <cell r="N70">
            <v>307</v>
          </cell>
          <cell r="O70">
            <v>0</v>
          </cell>
          <cell r="P70">
            <v>0</v>
          </cell>
          <cell r="Q70">
            <v>3401409</v>
          </cell>
          <cell r="R70">
            <v>0</v>
          </cell>
          <cell r="S70">
            <v>0</v>
          </cell>
          <cell r="T70">
            <v>3401409</v>
          </cell>
          <cell r="U70">
            <v>274151</v>
          </cell>
          <cell r="V70">
            <v>3675560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3675560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499</v>
          </cell>
          <cell r="B71" t="str">
            <v>HAMPDEN CS OF SCIENCE</v>
          </cell>
          <cell r="C71">
            <v>434</v>
          </cell>
          <cell r="D71">
            <v>1.0000000000000067</v>
          </cell>
          <cell r="E71">
            <v>0</v>
          </cell>
          <cell r="F71">
            <v>435</v>
          </cell>
          <cell r="H71">
            <v>4907356</v>
          </cell>
          <cell r="I71">
            <v>0</v>
          </cell>
          <cell r="J71">
            <v>387585</v>
          </cell>
          <cell r="K71">
            <v>5294941</v>
          </cell>
          <cell r="L71">
            <v>0</v>
          </cell>
          <cell r="M71">
            <v>499</v>
          </cell>
          <cell r="N71">
            <v>435</v>
          </cell>
          <cell r="O71">
            <v>1.0000000000000067</v>
          </cell>
          <cell r="P71">
            <v>0</v>
          </cell>
          <cell r="Q71">
            <v>4907356</v>
          </cell>
          <cell r="R71">
            <v>0</v>
          </cell>
          <cell r="S71">
            <v>0</v>
          </cell>
          <cell r="T71">
            <v>4907356</v>
          </cell>
          <cell r="U71">
            <v>387585</v>
          </cell>
          <cell r="V71">
            <v>5294941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5294941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3501</v>
          </cell>
          <cell r="B72" t="str">
            <v>PAULO FREIRE SOCIAL JUSTICE</v>
          </cell>
          <cell r="C72">
            <v>335</v>
          </cell>
          <cell r="D72" t="str">
            <v/>
          </cell>
          <cell r="E72">
            <v>0</v>
          </cell>
          <cell r="F72">
            <v>314</v>
          </cell>
          <cell r="H72">
            <v>3868263</v>
          </cell>
          <cell r="I72">
            <v>0</v>
          </cell>
          <cell r="J72">
            <v>280402</v>
          </cell>
          <cell r="K72">
            <v>4148665</v>
          </cell>
          <cell r="L72">
            <v>0</v>
          </cell>
          <cell r="M72">
            <v>3501</v>
          </cell>
          <cell r="N72">
            <v>314</v>
          </cell>
          <cell r="O72">
            <v>0</v>
          </cell>
          <cell r="P72">
            <v>0</v>
          </cell>
          <cell r="Q72">
            <v>3868263</v>
          </cell>
          <cell r="R72">
            <v>0</v>
          </cell>
          <cell r="S72">
            <v>0</v>
          </cell>
          <cell r="T72">
            <v>3868263</v>
          </cell>
          <cell r="U72">
            <v>280402</v>
          </cell>
          <cell r="V72">
            <v>4148665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4148665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3502</v>
          </cell>
          <cell r="B73" t="str">
            <v>BAYSTATE ACADEMY</v>
          </cell>
          <cell r="C73">
            <v>320</v>
          </cell>
          <cell r="D73" t="str">
            <v/>
          </cell>
          <cell r="E73">
            <v>0</v>
          </cell>
          <cell r="F73">
            <v>303</v>
          </cell>
          <cell r="H73">
            <v>3278044</v>
          </cell>
          <cell r="I73">
            <v>0</v>
          </cell>
          <cell r="J73">
            <v>270579</v>
          </cell>
          <cell r="K73">
            <v>3548623</v>
          </cell>
          <cell r="L73">
            <v>0</v>
          </cell>
          <cell r="M73">
            <v>3502</v>
          </cell>
          <cell r="N73">
            <v>303</v>
          </cell>
          <cell r="O73">
            <v>0</v>
          </cell>
          <cell r="P73">
            <v>0</v>
          </cell>
          <cell r="Q73">
            <v>3278044</v>
          </cell>
          <cell r="R73">
            <v>0</v>
          </cell>
          <cell r="S73">
            <v>0</v>
          </cell>
          <cell r="T73">
            <v>3278044</v>
          </cell>
          <cell r="U73">
            <v>270579</v>
          </cell>
          <cell r="V73">
            <v>3548623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3548623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3503</v>
          </cell>
          <cell r="B74" t="str">
            <v>LOWELL COLLEGIATE</v>
          </cell>
          <cell r="C74">
            <v>525</v>
          </cell>
          <cell r="D74" t="str">
            <v/>
          </cell>
          <cell r="E74">
            <v>0</v>
          </cell>
          <cell r="F74">
            <v>499</v>
          </cell>
          <cell r="H74">
            <v>5435046</v>
          </cell>
          <cell r="I74">
            <v>0</v>
          </cell>
          <cell r="J74">
            <v>445607</v>
          </cell>
          <cell r="K74">
            <v>5880653</v>
          </cell>
          <cell r="L74">
            <v>0</v>
          </cell>
          <cell r="M74">
            <v>3503</v>
          </cell>
          <cell r="N74">
            <v>499</v>
          </cell>
          <cell r="O74">
            <v>0</v>
          </cell>
          <cell r="P74">
            <v>0</v>
          </cell>
          <cell r="Q74">
            <v>5435046</v>
          </cell>
          <cell r="R74">
            <v>0</v>
          </cell>
          <cell r="S74">
            <v>0</v>
          </cell>
          <cell r="T74">
            <v>5435046</v>
          </cell>
          <cell r="U74">
            <v>445607</v>
          </cell>
          <cell r="V74">
            <v>5880653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5880653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3504</v>
          </cell>
          <cell r="B75" t="str">
            <v>CITY ON A HILL - DUDLEY SQUARE</v>
          </cell>
          <cell r="C75">
            <v>250</v>
          </cell>
          <cell r="D75" t="str">
            <v/>
          </cell>
          <cell r="E75">
            <v>0</v>
          </cell>
          <cell r="F75">
            <v>243</v>
          </cell>
          <cell r="H75">
            <v>3826133</v>
          </cell>
          <cell r="I75">
            <v>0</v>
          </cell>
          <cell r="J75">
            <v>216999</v>
          </cell>
          <cell r="K75">
            <v>4043132</v>
          </cell>
          <cell r="L75">
            <v>0</v>
          </cell>
          <cell r="M75">
            <v>3504</v>
          </cell>
          <cell r="N75">
            <v>243</v>
          </cell>
          <cell r="O75">
            <v>0</v>
          </cell>
          <cell r="P75">
            <v>0</v>
          </cell>
          <cell r="Q75">
            <v>3826133</v>
          </cell>
          <cell r="R75">
            <v>0</v>
          </cell>
          <cell r="S75">
            <v>0</v>
          </cell>
          <cell r="T75">
            <v>3826133</v>
          </cell>
          <cell r="U75">
            <v>216999</v>
          </cell>
          <cell r="V75">
            <v>4043132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4043132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3506</v>
          </cell>
          <cell r="B76" t="str">
            <v>PIONEER CS OF SCIENCE II</v>
          </cell>
          <cell r="C76">
            <v>300</v>
          </cell>
          <cell r="D76" t="str">
            <v/>
          </cell>
          <cell r="E76">
            <v>0</v>
          </cell>
          <cell r="F76">
            <v>270</v>
          </cell>
          <cell r="H76">
            <v>3163035</v>
          </cell>
          <cell r="I76">
            <v>0</v>
          </cell>
          <cell r="J76">
            <v>241110</v>
          </cell>
          <cell r="K76">
            <v>3404145</v>
          </cell>
          <cell r="L76">
            <v>0</v>
          </cell>
          <cell r="M76">
            <v>3506</v>
          </cell>
          <cell r="N76">
            <v>270</v>
          </cell>
          <cell r="O76">
            <v>0</v>
          </cell>
          <cell r="P76">
            <v>0</v>
          </cell>
          <cell r="Q76">
            <v>3163035</v>
          </cell>
          <cell r="R76">
            <v>0</v>
          </cell>
          <cell r="S76">
            <v>0</v>
          </cell>
          <cell r="T76">
            <v>3163035</v>
          </cell>
          <cell r="U76">
            <v>241110</v>
          </cell>
          <cell r="V76">
            <v>3404145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3404145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3507</v>
          </cell>
          <cell r="B77" t="str">
            <v>CITY ON A HILL NEW BEDFORD</v>
          </cell>
          <cell r="C77">
            <v>178</v>
          </cell>
          <cell r="D77" t="str">
            <v/>
          </cell>
          <cell r="E77">
            <v>0</v>
          </cell>
          <cell r="F77">
            <v>140</v>
          </cell>
          <cell r="H77">
            <v>1682434</v>
          </cell>
          <cell r="I77">
            <v>0</v>
          </cell>
          <cell r="J77">
            <v>125020</v>
          </cell>
          <cell r="K77">
            <v>1807454</v>
          </cell>
          <cell r="L77">
            <v>0</v>
          </cell>
          <cell r="M77">
            <v>3507</v>
          </cell>
          <cell r="N77">
            <v>140</v>
          </cell>
          <cell r="O77">
            <v>0</v>
          </cell>
          <cell r="P77">
            <v>0</v>
          </cell>
          <cell r="Q77">
            <v>1682434</v>
          </cell>
          <cell r="R77">
            <v>0</v>
          </cell>
          <cell r="S77">
            <v>0</v>
          </cell>
          <cell r="T77">
            <v>1682434</v>
          </cell>
          <cell r="U77">
            <v>125020</v>
          </cell>
          <cell r="V77">
            <v>1807454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1807454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3508</v>
          </cell>
          <cell r="B78" t="str">
            <v>PHOENIX CHARTER ACADEMY SPRINGFIELD</v>
          </cell>
          <cell r="C78">
            <v>190</v>
          </cell>
          <cell r="E78">
            <v>0</v>
          </cell>
          <cell r="F78">
            <v>170</v>
          </cell>
          <cell r="H78">
            <v>2029178</v>
          </cell>
          <cell r="I78">
            <v>0</v>
          </cell>
          <cell r="J78">
            <v>151810</v>
          </cell>
          <cell r="K78">
            <v>2180988</v>
          </cell>
          <cell r="L78">
            <v>0</v>
          </cell>
          <cell r="M78">
            <v>3508</v>
          </cell>
          <cell r="N78">
            <v>170</v>
          </cell>
          <cell r="O78">
            <v>0</v>
          </cell>
          <cell r="P78">
            <v>0</v>
          </cell>
          <cell r="Q78">
            <v>2029178</v>
          </cell>
          <cell r="R78">
            <v>0</v>
          </cell>
          <cell r="S78">
            <v>0</v>
          </cell>
          <cell r="T78">
            <v>2029178</v>
          </cell>
          <cell r="U78">
            <v>151810</v>
          </cell>
          <cell r="V78">
            <v>2180988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2180988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3509</v>
          </cell>
          <cell r="B79" t="str">
            <v>ARGOSY COLLEGIATE</v>
          </cell>
          <cell r="C79">
            <v>202</v>
          </cell>
          <cell r="D79" t="str">
            <v/>
          </cell>
          <cell r="E79">
            <v>0</v>
          </cell>
          <cell r="F79">
            <v>202</v>
          </cell>
          <cell r="H79">
            <v>2082008</v>
          </cell>
          <cell r="I79">
            <v>0</v>
          </cell>
          <cell r="J79">
            <v>180386</v>
          </cell>
          <cell r="K79">
            <v>2262394</v>
          </cell>
          <cell r="L79">
            <v>0</v>
          </cell>
          <cell r="M79">
            <v>3509</v>
          </cell>
          <cell r="N79">
            <v>202</v>
          </cell>
          <cell r="O79">
            <v>0</v>
          </cell>
          <cell r="P79">
            <v>0</v>
          </cell>
          <cell r="Q79">
            <v>2082008</v>
          </cell>
          <cell r="R79">
            <v>0</v>
          </cell>
          <cell r="S79">
            <v>0</v>
          </cell>
          <cell r="T79">
            <v>2082008</v>
          </cell>
          <cell r="U79">
            <v>180386</v>
          </cell>
          <cell r="V79">
            <v>2262394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2262394</v>
          </cell>
          <cell r="AI79">
            <v>0</v>
          </cell>
          <cell r="AM79">
            <v>0</v>
          </cell>
          <cell r="AN79">
            <v>0</v>
          </cell>
        </row>
        <row r="80">
          <cell r="A80">
            <v>3510</v>
          </cell>
          <cell r="B80" t="str">
            <v>SPRINGFIELD PREPARATORY</v>
          </cell>
          <cell r="C80">
            <v>108</v>
          </cell>
          <cell r="D80" t="str">
            <v/>
          </cell>
          <cell r="E80">
            <v>0</v>
          </cell>
          <cell r="F80">
            <v>108</v>
          </cell>
          <cell r="H80">
            <v>1289799</v>
          </cell>
          <cell r="I80">
            <v>0</v>
          </cell>
          <cell r="J80">
            <v>96444</v>
          </cell>
          <cell r="K80">
            <v>1386243</v>
          </cell>
          <cell r="L80">
            <v>0</v>
          </cell>
          <cell r="M80">
            <v>3510</v>
          </cell>
          <cell r="N80">
            <v>108</v>
          </cell>
          <cell r="O80">
            <v>0</v>
          </cell>
          <cell r="P80">
            <v>0</v>
          </cell>
          <cell r="Q80">
            <v>1289799</v>
          </cell>
          <cell r="R80">
            <v>0</v>
          </cell>
          <cell r="S80">
            <v>0</v>
          </cell>
          <cell r="T80">
            <v>1289799</v>
          </cell>
          <cell r="U80">
            <v>96444</v>
          </cell>
          <cell r="V80">
            <v>1386243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1386243</v>
          </cell>
          <cell r="AI80">
            <v>0</v>
          </cell>
          <cell r="AM80">
            <v>0</v>
          </cell>
          <cell r="AN80">
            <v>0</v>
          </cell>
        </row>
        <row r="81">
          <cell r="A81">
            <v>9999</v>
          </cell>
          <cell r="B81" t="str">
            <v>STATE TOTAL</v>
          </cell>
          <cell r="C81">
            <v>37070</v>
          </cell>
          <cell r="D81">
            <v>219.00000000000097</v>
          </cell>
          <cell r="E81">
            <v>0</v>
          </cell>
          <cell r="F81">
            <v>36470</v>
          </cell>
          <cell r="H81">
            <v>457738449.91680002</v>
          </cell>
          <cell r="I81">
            <v>0</v>
          </cell>
          <cell r="J81">
            <v>32370849</v>
          </cell>
          <cell r="K81">
            <v>490109298.91680002</v>
          </cell>
          <cell r="M81">
            <v>9999</v>
          </cell>
          <cell r="N81">
            <v>36470</v>
          </cell>
          <cell r="O81">
            <v>219.00000000000097</v>
          </cell>
          <cell r="P81">
            <v>0</v>
          </cell>
          <cell r="Q81">
            <v>458025789</v>
          </cell>
          <cell r="R81">
            <v>0</v>
          </cell>
          <cell r="S81">
            <v>287339.08320000034</v>
          </cell>
          <cell r="T81">
            <v>457738449.91680002</v>
          </cell>
          <cell r="U81">
            <v>32370849</v>
          </cell>
          <cell r="V81">
            <v>490109298.91680002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490109298.91680002</v>
          </cell>
          <cell r="AD81">
            <v>999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</sheetData>
      <sheetData sheetId="20">
        <row r="10">
          <cell r="A10">
            <v>409</v>
          </cell>
          <cell r="B10" t="str">
            <v>ALMA DEL MAR</v>
          </cell>
          <cell r="C10">
            <v>280</v>
          </cell>
          <cell r="D10" t="str">
            <v/>
          </cell>
          <cell r="E10">
            <v>0</v>
          </cell>
          <cell r="F10">
            <v>380</v>
          </cell>
          <cell r="H10">
            <v>4264360</v>
          </cell>
          <cell r="I10">
            <v>0</v>
          </cell>
          <cell r="J10">
            <v>339344</v>
          </cell>
          <cell r="K10">
            <v>4603704</v>
          </cell>
          <cell r="L10">
            <v>0</v>
          </cell>
          <cell r="M10">
            <v>409</v>
          </cell>
          <cell r="N10">
            <v>380</v>
          </cell>
          <cell r="Q10">
            <v>4264360</v>
          </cell>
          <cell r="R10">
            <v>0</v>
          </cell>
          <cell r="S10">
            <v>0</v>
          </cell>
          <cell r="T10">
            <v>4264360</v>
          </cell>
          <cell r="U10">
            <v>339344</v>
          </cell>
          <cell r="V10">
            <v>4603704</v>
          </cell>
          <cell r="W10">
            <v>0</v>
          </cell>
          <cell r="Z10">
            <v>0</v>
          </cell>
          <cell r="AA10">
            <v>0</v>
          </cell>
          <cell r="AB10">
            <v>4603704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794</v>
          </cell>
          <cell r="D11" t="str">
            <v/>
          </cell>
          <cell r="E11">
            <v>0</v>
          </cell>
          <cell r="F11">
            <v>957.99999999999932</v>
          </cell>
          <cell r="H11">
            <v>12038352</v>
          </cell>
          <cell r="I11">
            <v>0</v>
          </cell>
          <cell r="J11">
            <v>855498</v>
          </cell>
          <cell r="K11">
            <v>12893850</v>
          </cell>
          <cell r="L11">
            <v>0</v>
          </cell>
          <cell r="M11">
            <v>410</v>
          </cell>
          <cell r="N11">
            <v>957.99999999999932</v>
          </cell>
          <cell r="Q11">
            <v>12038352</v>
          </cell>
          <cell r="R11">
            <v>0</v>
          </cell>
          <cell r="S11">
            <v>0</v>
          </cell>
          <cell r="T11">
            <v>12038352</v>
          </cell>
          <cell r="U11">
            <v>855498</v>
          </cell>
          <cell r="V11">
            <v>12893850</v>
          </cell>
          <cell r="W11">
            <v>0</v>
          </cell>
          <cell r="Z11">
            <v>0</v>
          </cell>
          <cell r="AA11">
            <v>0</v>
          </cell>
          <cell r="AB11">
            <v>12893850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540</v>
          </cell>
          <cell r="D12" t="str">
            <v/>
          </cell>
          <cell r="E12">
            <v>0</v>
          </cell>
          <cell r="F12">
            <v>540.00000000000125</v>
          </cell>
          <cell r="H12">
            <v>7601624</v>
          </cell>
          <cell r="I12">
            <v>0</v>
          </cell>
          <cell r="J12">
            <v>482216</v>
          </cell>
          <cell r="K12">
            <v>8083840</v>
          </cell>
          <cell r="L12">
            <v>0</v>
          </cell>
          <cell r="M12">
            <v>412</v>
          </cell>
          <cell r="N12">
            <v>540.00000000000125</v>
          </cell>
          <cell r="Q12">
            <v>7601624</v>
          </cell>
          <cell r="R12">
            <v>0</v>
          </cell>
          <cell r="S12">
            <v>0</v>
          </cell>
          <cell r="T12">
            <v>7601624</v>
          </cell>
          <cell r="U12">
            <v>482216</v>
          </cell>
          <cell r="V12">
            <v>8083840</v>
          </cell>
          <cell r="W12">
            <v>0</v>
          </cell>
          <cell r="Z12">
            <v>0</v>
          </cell>
          <cell r="AA12">
            <v>0</v>
          </cell>
          <cell r="AB12">
            <v>8083840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220.0000000000002</v>
          </cell>
          <cell r="H13">
            <v>3257772</v>
          </cell>
          <cell r="I13">
            <v>0</v>
          </cell>
          <cell r="J13">
            <v>196464</v>
          </cell>
          <cell r="K13">
            <v>3454236</v>
          </cell>
          <cell r="L13">
            <v>0</v>
          </cell>
          <cell r="M13">
            <v>413</v>
          </cell>
          <cell r="N13">
            <v>220.0000000000002</v>
          </cell>
          <cell r="Q13">
            <v>3257772</v>
          </cell>
          <cell r="R13">
            <v>0</v>
          </cell>
          <cell r="S13">
            <v>0</v>
          </cell>
          <cell r="T13">
            <v>3257772</v>
          </cell>
          <cell r="U13">
            <v>196464</v>
          </cell>
          <cell r="V13">
            <v>3454236</v>
          </cell>
          <cell r="W13">
            <v>0</v>
          </cell>
          <cell r="Z13">
            <v>0</v>
          </cell>
          <cell r="AA13">
            <v>0</v>
          </cell>
          <cell r="AB13">
            <v>3454236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363</v>
          </cell>
          <cell r="H14">
            <v>4658875</v>
          </cell>
          <cell r="I14">
            <v>0</v>
          </cell>
          <cell r="J14">
            <v>324154</v>
          </cell>
          <cell r="K14">
            <v>4983029</v>
          </cell>
          <cell r="L14">
            <v>0</v>
          </cell>
          <cell r="M14">
            <v>414</v>
          </cell>
          <cell r="N14">
            <v>363</v>
          </cell>
          <cell r="Q14">
            <v>4658875</v>
          </cell>
          <cell r="R14">
            <v>0</v>
          </cell>
          <cell r="S14">
            <v>0</v>
          </cell>
          <cell r="T14">
            <v>4658875</v>
          </cell>
          <cell r="U14">
            <v>324154</v>
          </cell>
          <cell r="V14">
            <v>4983029</v>
          </cell>
          <cell r="W14">
            <v>0</v>
          </cell>
          <cell r="Z14">
            <v>0</v>
          </cell>
          <cell r="AA14">
            <v>0</v>
          </cell>
          <cell r="AB14">
            <v>4983029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 t="str">
            <v/>
          </cell>
          <cell r="E15">
            <v>0</v>
          </cell>
          <cell r="F15">
            <v>400.00000000000011</v>
          </cell>
          <cell r="H15">
            <v>5938835</v>
          </cell>
          <cell r="I15">
            <v>28890</v>
          </cell>
          <cell r="J15">
            <v>357203</v>
          </cell>
          <cell r="K15">
            <v>6324928</v>
          </cell>
          <cell r="L15">
            <v>0</v>
          </cell>
          <cell r="M15">
            <v>416</v>
          </cell>
          <cell r="N15">
            <v>400.00000000000011</v>
          </cell>
          <cell r="Q15">
            <v>5938835</v>
          </cell>
          <cell r="R15">
            <v>28890</v>
          </cell>
          <cell r="S15">
            <v>0</v>
          </cell>
          <cell r="T15">
            <v>5967725</v>
          </cell>
          <cell r="U15">
            <v>357203</v>
          </cell>
          <cell r="V15">
            <v>6324928</v>
          </cell>
          <cell r="W15">
            <v>0</v>
          </cell>
          <cell r="Z15">
            <v>0</v>
          </cell>
          <cell r="AA15">
            <v>0</v>
          </cell>
          <cell r="AB15">
            <v>6324928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231</v>
          </cell>
          <cell r="D16" t="str">
            <v/>
          </cell>
          <cell r="E16">
            <v>0</v>
          </cell>
          <cell r="F16">
            <v>272.00000000000028</v>
          </cell>
          <cell r="H16">
            <v>4219803</v>
          </cell>
          <cell r="I16">
            <v>0</v>
          </cell>
          <cell r="J16">
            <v>242893</v>
          </cell>
          <cell r="K16">
            <v>4462696</v>
          </cell>
          <cell r="L16">
            <v>0</v>
          </cell>
          <cell r="M16">
            <v>417</v>
          </cell>
          <cell r="N16">
            <v>272.00000000000028</v>
          </cell>
          <cell r="Q16">
            <v>4219803</v>
          </cell>
          <cell r="R16">
            <v>0</v>
          </cell>
          <cell r="S16">
            <v>0</v>
          </cell>
          <cell r="T16">
            <v>4219803</v>
          </cell>
          <cell r="U16">
            <v>242893</v>
          </cell>
          <cell r="V16">
            <v>4462696</v>
          </cell>
          <cell r="W16">
            <v>0</v>
          </cell>
          <cell r="Z16">
            <v>0</v>
          </cell>
          <cell r="AA16">
            <v>0</v>
          </cell>
          <cell r="AB16">
            <v>4462696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E17">
            <v>0</v>
          </cell>
          <cell r="F17">
            <v>396.00000000000091</v>
          </cell>
          <cell r="H17">
            <v>5065368</v>
          </cell>
          <cell r="I17">
            <v>0</v>
          </cell>
          <cell r="J17">
            <v>353625</v>
          </cell>
          <cell r="K17">
            <v>5418993</v>
          </cell>
          <cell r="L17">
            <v>0</v>
          </cell>
          <cell r="M17">
            <v>418</v>
          </cell>
          <cell r="N17">
            <v>396.00000000000091</v>
          </cell>
          <cell r="Q17">
            <v>5065368</v>
          </cell>
          <cell r="R17">
            <v>0</v>
          </cell>
          <cell r="S17">
            <v>0</v>
          </cell>
          <cell r="T17">
            <v>5065368</v>
          </cell>
          <cell r="U17">
            <v>353625</v>
          </cell>
          <cell r="V17">
            <v>5418993</v>
          </cell>
          <cell r="W17">
            <v>0</v>
          </cell>
          <cell r="Z17">
            <v>0</v>
          </cell>
          <cell r="AA17">
            <v>0</v>
          </cell>
          <cell r="AB17">
            <v>5418993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 t="str">
            <v/>
          </cell>
          <cell r="E18">
            <v>0</v>
          </cell>
          <cell r="F18">
            <v>215.99999999999997</v>
          </cell>
          <cell r="H18">
            <v>3148287</v>
          </cell>
          <cell r="I18">
            <v>0</v>
          </cell>
          <cell r="J18">
            <v>192882</v>
          </cell>
          <cell r="K18">
            <v>3341169</v>
          </cell>
          <cell r="L18">
            <v>0</v>
          </cell>
          <cell r="M18">
            <v>419</v>
          </cell>
          <cell r="N18">
            <v>215.99999999999997</v>
          </cell>
          <cell r="Q18">
            <v>3148287</v>
          </cell>
          <cell r="R18">
            <v>0</v>
          </cell>
          <cell r="S18">
            <v>0</v>
          </cell>
          <cell r="T18">
            <v>3148287</v>
          </cell>
          <cell r="U18">
            <v>192882</v>
          </cell>
          <cell r="V18">
            <v>3341169</v>
          </cell>
          <cell r="W18">
            <v>0</v>
          </cell>
          <cell r="Z18">
            <v>0</v>
          </cell>
          <cell r="AA18">
            <v>0</v>
          </cell>
          <cell r="AB18">
            <v>3341169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350</v>
          </cell>
          <cell r="H19">
            <v>6555448</v>
          </cell>
          <cell r="I19">
            <v>0</v>
          </cell>
          <cell r="J19">
            <v>312568</v>
          </cell>
          <cell r="K19">
            <v>6868016</v>
          </cell>
          <cell r="L19">
            <v>0</v>
          </cell>
          <cell r="M19">
            <v>420</v>
          </cell>
          <cell r="N19">
            <v>350</v>
          </cell>
          <cell r="Q19">
            <v>6555448</v>
          </cell>
          <cell r="R19">
            <v>0</v>
          </cell>
          <cell r="S19">
            <v>0</v>
          </cell>
          <cell r="T19">
            <v>6555448</v>
          </cell>
          <cell r="U19">
            <v>312568</v>
          </cell>
          <cell r="V19">
            <v>6868016</v>
          </cell>
          <cell r="W19">
            <v>0</v>
          </cell>
          <cell r="Z19">
            <v>0</v>
          </cell>
          <cell r="AA19">
            <v>0</v>
          </cell>
          <cell r="AB19">
            <v>6868016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 t="str">
            <v/>
          </cell>
          <cell r="E20">
            <v>0</v>
          </cell>
          <cell r="F20">
            <v>280.00000000000006</v>
          </cell>
          <cell r="H20">
            <v>3354953</v>
          </cell>
          <cell r="I20">
            <v>107831</v>
          </cell>
          <cell r="J20">
            <v>250047</v>
          </cell>
          <cell r="K20">
            <v>3712831</v>
          </cell>
          <cell r="L20">
            <v>0</v>
          </cell>
          <cell r="M20">
            <v>426</v>
          </cell>
          <cell r="N20">
            <v>280.00000000000006</v>
          </cell>
          <cell r="Q20">
            <v>3354953</v>
          </cell>
          <cell r="R20">
            <v>107831</v>
          </cell>
          <cell r="S20">
            <v>0</v>
          </cell>
          <cell r="T20">
            <v>3462784</v>
          </cell>
          <cell r="U20">
            <v>250047</v>
          </cell>
          <cell r="V20">
            <v>3712831</v>
          </cell>
          <cell r="W20">
            <v>0</v>
          </cell>
          <cell r="Z20">
            <v>0</v>
          </cell>
          <cell r="AA20">
            <v>0</v>
          </cell>
          <cell r="AB20">
            <v>3712831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510</v>
          </cell>
          <cell r="D21" t="str">
            <v/>
          </cell>
          <cell r="E21">
            <v>0</v>
          </cell>
          <cell r="F21">
            <v>1690.999999999997</v>
          </cell>
          <cell r="H21">
            <v>23514250</v>
          </cell>
          <cell r="I21">
            <v>0</v>
          </cell>
          <cell r="J21">
            <v>1510070</v>
          </cell>
          <cell r="K21">
            <v>25024320</v>
          </cell>
          <cell r="L21">
            <v>0</v>
          </cell>
          <cell r="M21">
            <v>428</v>
          </cell>
          <cell r="N21">
            <v>1690.999999999997</v>
          </cell>
          <cell r="Q21">
            <v>23514250</v>
          </cell>
          <cell r="R21">
            <v>0</v>
          </cell>
          <cell r="S21">
            <v>0</v>
          </cell>
          <cell r="T21">
            <v>23514250</v>
          </cell>
          <cell r="U21">
            <v>1510070</v>
          </cell>
          <cell r="V21">
            <v>25024320</v>
          </cell>
          <cell r="W21">
            <v>0</v>
          </cell>
          <cell r="Z21">
            <v>0</v>
          </cell>
          <cell r="AA21">
            <v>0</v>
          </cell>
          <cell r="AB21">
            <v>25024320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1017</v>
          </cell>
          <cell r="D22" t="str">
            <v/>
          </cell>
          <cell r="E22">
            <v>0</v>
          </cell>
          <cell r="F22">
            <v>1207.9999999999986</v>
          </cell>
          <cell r="H22">
            <v>13847350</v>
          </cell>
          <cell r="I22">
            <v>98289</v>
          </cell>
          <cell r="J22">
            <v>1078730</v>
          </cell>
          <cell r="K22">
            <v>15024369</v>
          </cell>
          <cell r="L22">
            <v>0</v>
          </cell>
          <cell r="M22">
            <v>429</v>
          </cell>
          <cell r="N22">
            <v>1207.9999999999986</v>
          </cell>
          <cell r="Q22">
            <v>13847350</v>
          </cell>
          <cell r="R22">
            <v>98289</v>
          </cell>
          <cell r="S22">
            <v>0</v>
          </cell>
          <cell r="T22">
            <v>13945639</v>
          </cell>
          <cell r="U22">
            <v>1078730</v>
          </cell>
          <cell r="V22">
            <v>15024369</v>
          </cell>
          <cell r="W22">
            <v>0</v>
          </cell>
          <cell r="Z22">
            <v>0</v>
          </cell>
          <cell r="AA22">
            <v>0</v>
          </cell>
          <cell r="AB22">
            <v>15024369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E23">
            <v>0</v>
          </cell>
          <cell r="F23">
            <v>966.00000000000068</v>
          </cell>
          <cell r="H23">
            <v>11807474</v>
          </cell>
          <cell r="I23">
            <v>0</v>
          </cell>
          <cell r="J23">
            <v>862661</v>
          </cell>
          <cell r="K23">
            <v>12670135</v>
          </cell>
          <cell r="L23">
            <v>0</v>
          </cell>
          <cell r="M23">
            <v>430</v>
          </cell>
          <cell r="N23">
            <v>966.00000000000068</v>
          </cell>
          <cell r="Q23">
            <v>11807474</v>
          </cell>
          <cell r="R23">
            <v>0</v>
          </cell>
          <cell r="S23">
            <v>0</v>
          </cell>
          <cell r="T23">
            <v>11807474</v>
          </cell>
          <cell r="U23">
            <v>862661</v>
          </cell>
          <cell r="V23">
            <v>12670135</v>
          </cell>
          <cell r="W23">
            <v>0</v>
          </cell>
          <cell r="Z23">
            <v>0</v>
          </cell>
          <cell r="AA23">
            <v>0</v>
          </cell>
          <cell r="AB23">
            <v>12670135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 t="str">
            <v/>
          </cell>
          <cell r="E24">
            <v>0</v>
          </cell>
          <cell r="F24">
            <v>280.00000000000017</v>
          </cell>
          <cell r="H24">
            <v>3226006</v>
          </cell>
          <cell r="I24">
            <v>141560</v>
          </cell>
          <cell r="J24">
            <v>250040</v>
          </cell>
          <cell r="K24">
            <v>3617606</v>
          </cell>
          <cell r="L24">
            <v>0</v>
          </cell>
          <cell r="M24">
            <v>431</v>
          </cell>
          <cell r="N24">
            <v>280.00000000000017</v>
          </cell>
          <cell r="Q24">
            <v>3226006</v>
          </cell>
          <cell r="R24">
            <v>141560</v>
          </cell>
          <cell r="S24">
            <v>0</v>
          </cell>
          <cell r="T24">
            <v>3367566</v>
          </cell>
          <cell r="U24">
            <v>250040</v>
          </cell>
          <cell r="V24">
            <v>3617606</v>
          </cell>
          <cell r="W24">
            <v>0</v>
          </cell>
          <cell r="Z24">
            <v>0</v>
          </cell>
          <cell r="AA24">
            <v>0</v>
          </cell>
          <cell r="AB24">
            <v>3617606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 t="str">
            <v/>
          </cell>
          <cell r="E25">
            <v>0</v>
          </cell>
          <cell r="F25">
            <v>240.00000000000006</v>
          </cell>
          <cell r="H25">
            <v>3184584</v>
          </cell>
          <cell r="I25">
            <v>0</v>
          </cell>
          <cell r="J25">
            <v>214323</v>
          </cell>
          <cell r="K25">
            <v>3398907</v>
          </cell>
          <cell r="L25">
            <v>0</v>
          </cell>
          <cell r="M25">
            <v>432</v>
          </cell>
          <cell r="N25">
            <v>240.00000000000006</v>
          </cell>
          <cell r="Q25">
            <v>3184584</v>
          </cell>
          <cell r="R25">
            <v>0</v>
          </cell>
          <cell r="S25">
            <v>0</v>
          </cell>
          <cell r="T25">
            <v>3184584</v>
          </cell>
          <cell r="U25">
            <v>214323</v>
          </cell>
          <cell r="V25">
            <v>3398907</v>
          </cell>
          <cell r="W25">
            <v>0</v>
          </cell>
          <cell r="Z25">
            <v>0</v>
          </cell>
          <cell r="AA25">
            <v>0</v>
          </cell>
          <cell r="AB25">
            <v>3398907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</v>
          </cell>
          <cell r="D26" t="str">
            <v/>
          </cell>
          <cell r="E26">
            <v>0</v>
          </cell>
          <cell r="F26">
            <v>795.00000000000125</v>
          </cell>
          <cell r="H26">
            <v>8978088</v>
          </cell>
          <cell r="I26">
            <v>0</v>
          </cell>
          <cell r="J26">
            <v>709920</v>
          </cell>
          <cell r="K26">
            <v>9688008</v>
          </cell>
          <cell r="L26">
            <v>0</v>
          </cell>
          <cell r="M26">
            <v>435</v>
          </cell>
          <cell r="N26">
            <v>795.00000000000125</v>
          </cell>
          <cell r="Q26">
            <v>8978088</v>
          </cell>
          <cell r="R26">
            <v>0</v>
          </cell>
          <cell r="S26">
            <v>0</v>
          </cell>
          <cell r="T26">
            <v>8978088</v>
          </cell>
          <cell r="U26">
            <v>709920</v>
          </cell>
          <cell r="V26">
            <v>9688008</v>
          </cell>
          <cell r="W26">
            <v>0</v>
          </cell>
          <cell r="Z26">
            <v>0</v>
          </cell>
          <cell r="AA26">
            <v>0</v>
          </cell>
          <cell r="AB26">
            <v>9688008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 t="str">
            <v/>
          </cell>
          <cell r="E27">
            <v>0</v>
          </cell>
          <cell r="F27">
            <v>391.99999999999932</v>
          </cell>
          <cell r="H27">
            <v>7201999</v>
          </cell>
          <cell r="I27">
            <v>0</v>
          </cell>
          <cell r="J27">
            <v>350056</v>
          </cell>
          <cell r="K27">
            <v>7552055</v>
          </cell>
          <cell r="L27">
            <v>0</v>
          </cell>
          <cell r="M27">
            <v>436</v>
          </cell>
          <cell r="N27">
            <v>391.99999999999932</v>
          </cell>
          <cell r="Q27">
            <v>7201999</v>
          </cell>
          <cell r="R27">
            <v>0</v>
          </cell>
          <cell r="S27">
            <v>0</v>
          </cell>
          <cell r="T27">
            <v>7201999</v>
          </cell>
          <cell r="U27">
            <v>350056</v>
          </cell>
          <cell r="V27">
            <v>7552055</v>
          </cell>
          <cell r="W27">
            <v>0</v>
          </cell>
          <cell r="Z27">
            <v>0</v>
          </cell>
          <cell r="AA27">
            <v>0</v>
          </cell>
          <cell r="AB27">
            <v>7552055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0</v>
          </cell>
          <cell r="F28">
            <v>279.99999999999977</v>
          </cell>
          <cell r="H28">
            <v>4601924</v>
          </cell>
          <cell r="I28">
            <v>120768</v>
          </cell>
          <cell r="J28">
            <v>250036</v>
          </cell>
          <cell r="K28">
            <v>4972728</v>
          </cell>
          <cell r="L28">
            <v>0</v>
          </cell>
          <cell r="M28">
            <v>437</v>
          </cell>
          <cell r="N28">
            <v>279.99999999999977</v>
          </cell>
          <cell r="Q28">
            <v>4601924</v>
          </cell>
          <cell r="R28">
            <v>120768</v>
          </cell>
          <cell r="S28">
            <v>0</v>
          </cell>
          <cell r="T28">
            <v>4722692</v>
          </cell>
          <cell r="U28">
            <v>250036</v>
          </cell>
          <cell r="V28">
            <v>4972728</v>
          </cell>
          <cell r="W28">
            <v>0</v>
          </cell>
          <cell r="Z28">
            <v>0</v>
          </cell>
          <cell r="AA28">
            <v>0</v>
          </cell>
          <cell r="AB28">
            <v>4972728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327</v>
          </cell>
          <cell r="D29" t="str">
            <v/>
          </cell>
          <cell r="E29">
            <v>0</v>
          </cell>
          <cell r="F29">
            <v>344.9999999999996</v>
          </cell>
          <cell r="H29">
            <v>5237050</v>
          </cell>
          <cell r="I29">
            <v>28426</v>
          </cell>
          <cell r="J29">
            <v>308084</v>
          </cell>
          <cell r="K29">
            <v>5573560</v>
          </cell>
          <cell r="L29">
            <v>0</v>
          </cell>
          <cell r="M29">
            <v>438</v>
          </cell>
          <cell r="N29">
            <v>344.9999999999996</v>
          </cell>
          <cell r="Q29">
            <v>5237050</v>
          </cell>
          <cell r="R29">
            <v>28426</v>
          </cell>
          <cell r="S29">
            <v>0</v>
          </cell>
          <cell r="T29">
            <v>5265476</v>
          </cell>
          <cell r="U29">
            <v>308084</v>
          </cell>
          <cell r="V29">
            <v>5573560</v>
          </cell>
          <cell r="W29">
            <v>0</v>
          </cell>
          <cell r="Z29">
            <v>0</v>
          </cell>
          <cell r="AA29">
            <v>0</v>
          </cell>
          <cell r="AB29">
            <v>5573560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425</v>
          </cell>
          <cell r="D30" t="str">
            <v/>
          </cell>
          <cell r="E30">
            <v>0</v>
          </cell>
          <cell r="F30">
            <v>443.99999999999932</v>
          </cell>
          <cell r="H30">
            <v>5902300</v>
          </cell>
          <cell r="I30">
            <v>0</v>
          </cell>
          <cell r="J30">
            <v>396470</v>
          </cell>
          <cell r="K30">
            <v>6298770</v>
          </cell>
          <cell r="L30">
            <v>0</v>
          </cell>
          <cell r="M30">
            <v>439</v>
          </cell>
          <cell r="N30">
            <v>443.99999999999932</v>
          </cell>
          <cell r="Q30">
            <v>5902300</v>
          </cell>
          <cell r="R30">
            <v>0</v>
          </cell>
          <cell r="S30">
            <v>0</v>
          </cell>
          <cell r="T30">
            <v>5902300</v>
          </cell>
          <cell r="U30">
            <v>396470</v>
          </cell>
          <cell r="V30">
            <v>6298770</v>
          </cell>
          <cell r="W30">
            <v>0</v>
          </cell>
          <cell r="Z30">
            <v>0</v>
          </cell>
          <cell r="AA30">
            <v>0</v>
          </cell>
          <cell r="AB30">
            <v>6298770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399.99999999999983</v>
          </cell>
          <cell r="H31">
            <v>4539030</v>
          </cell>
          <cell r="I31">
            <v>124024</v>
          </cell>
          <cell r="J31">
            <v>357200</v>
          </cell>
          <cell r="K31">
            <v>5020254</v>
          </cell>
          <cell r="L31">
            <v>0</v>
          </cell>
          <cell r="M31">
            <v>440</v>
          </cell>
          <cell r="N31">
            <v>399.99999999999983</v>
          </cell>
          <cell r="Q31">
            <v>4539030</v>
          </cell>
          <cell r="R31">
            <v>124024</v>
          </cell>
          <cell r="S31">
            <v>0</v>
          </cell>
          <cell r="T31">
            <v>4663054</v>
          </cell>
          <cell r="U31">
            <v>357200</v>
          </cell>
          <cell r="V31">
            <v>5020254</v>
          </cell>
          <cell r="W31">
            <v>0</v>
          </cell>
          <cell r="Z31">
            <v>0</v>
          </cell>
          <cell r="AA31">
            <v>0</v>
          </cell>
          <cell r="AB31">
            <v>5020254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1573.9999999999995</v>
          </cell>
          <cell r="H32">
            <v>16244631</v>
          </cell>
          <cell r="I32">
            <v>0</v>
          </cell>
          <cell r="J32">
            <v>1405573</v>
          </cell>
          <cell r="K32">
            <v>17650204</v>
          </cell>
          <cell r="L32">
            <v>0</v>
          </cell>
          <cell r="M32">
            <v>441</v>
          </cell>
          <cell r="N32">
            <v>1573.9999999999995</v>
          </cell>
          <cell r="Q32">
            <v>16244631</v>
          </cell>
          <cell r="R32">
            <v>0</v>
          </cell>
          <cell r="S32">
            <v>0</v>
          </cell>
          <cell r="T32">
            <v>16244631</v>
          </cell>
          <cell r="U32">
            <v>1405573</v>
          </cell>
          <cell r="V32">
            <v>17650204</v>
          </cell>
          <cell r="W32">
            <v>0</v>
          </cell>
          <cell r="Z32">
            <v>0</v>
          </cell>
          <cell r="AA32">
            <v>0</v>
          </cell>
          <cell r="AB32">
            <v>17650204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496</v>
          </cell>
          <cell r="D33" t="str">
            <v/>
          </cell>
          <cell r="E33">
            <v>0</v>
          </cell>
          <cell r="F33">
            <v>399.99999999999915</v>
          </cell>
          <cell r="H33">
            <v>5193360</v>
          </cell>
          <cell r="I33">
            <v>0</v>
          </cell>
          <cell r="J33">
            <v>357190</v>
          </cell>
          <cell r="K33">
            <v>5550550</v>
          </cell>
          <cell r="L33">
            <v>0</v>
          </cell>
          <cell r="M33">
            <v>444</v>
          </cell>
          <cell r="N33">
            <v>399.99999999999915</v>
          </cell>
          <cell r="Q33">
            <v>5193360</v>
          </cell>
          <cell r="R33">
            <v>0</v>
          </cell>
          <cell r="S33">
            <v>0</v>
          </cell>
          <cell r="T33">
            <v>5193360</v>
          </cell>
          <cell r="U33">
            <v>357190</v>
          </cell>
          <cell r="V33">
            <v>5550550</v>
          </cell>
          <cell r="W33">
            <v>0</v>
          </cell>
          <cell r="Z33">
            <v>0</v>
          </cell>
          <cell r="AA33">
            <v>0</v>
          </cell>
          <cell r="AB33">
            <v>5550550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400</v>
          </cell>
          <cell r="D34" t="str">
            <v/>
          </cell>
          <cell r="E34">
            <v>0</v>
          </cell>
          <cell r="F34">
            <v>1426.0000000000011</v>
          </cell>
          <cell r="H34">
            <v>15049372</v>
          </cell>
          <cell r="I34">
            <v>967075</v>
          </cell>
          <cell r="J34">
            <v>1273402</v>
          </cell>
          <cell r="K34">
            <v>17289849</v>
          </cell>
          <cell r="L34">
            <v>0</v>
          </cell>
          <cell r="M34">
            <v>445</v>
          </cell>
          <cell r="N34">
            <v>1426.0000000000011</v>
          </cell>
          <cell r="Q34">
            <v>15049372</v>
          </cell>
          <cell r="R34">
            <v>967075</v>
          </cell>
          <cell r="S34">
            <v>0</v>
          </cell>
          <cell r="T34">
            <v>16016447</v>
          </cell>
          <cell r="U34">
            <v>1273402</v>
          </cell>
          <cell r="V34">
            <v>17289849</v>
          </cell>
          <cell r="W34">
            <v>0</v>
          </cell>
          <cell r="Z34">
            <v>0</v>
          </cell>
          <cell r="AA34">
            <v>0</v>
          </cell>
          <cell r="AB34">
            <v>17289849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1426</v>
          </cell>
          <cell r="D35" t="str">
            <v/>
          </cell>
          <cell r="E35">
            <v>0</v>
          </cell>
          <cell r="F35">
            <v>1299.9999999999936</v>
          </cell>
          <cell r="H35">
            <v>14221395</v>
          </cell>
          <cell r="I35">
            <v>0</v>
          </cell>
          <cell r="J35">
            <v>1160851</v>
          </cell>
          <cell r="K35">
            <v>15382246</v>
          </cell>
          <cell r="L35">
            <v>0</v>
          </cell>
          <cell r="M35">
            <v>446</v>
          </cell>
          <cell r="N35">
            <v>1299.9999999999936</v>
          </cell>
          <cell r="Q35">
            <v>14221395</v>
          </cell>
          <cell r="R35">
            <v>0</v>
          </cell>
          <cell r="S35">
            <v>0</v>
          </cell>
          <cell r="T35">
            <v>14221395</v>
          </cell>
          <cell r="U35">
            <v>1160851</v>
          </cell>
          <cell r="V35">
            <v>15382246</v>
          </cell>
          <cell r="W35">
            <v>0</v>
          </cell>
          <cell r="Z35">
            <v>0</v>
          </cell>
          <cell r="AA35">
            <v>0</v>
          </cell>
          <cell r="AB35">
            <v>15382246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1290</v>
          </cell>
          <cell r="D36" t="str">
            <v/>
          </cell>
          <cell r="E36">
            <v>0</v>
          </cell>
          <cell r="F36">
            <v>449.99999999999955</v>
          </cell>
          <cell r="H36">
            <v>4499460</v>
          </cell>
          <cell r="I36">
            <v>0</v>
          </cell>
          <cell r="J36">
            <v>401850</v>
          </cell>
          <cell r="K36">
            <v>4901310</v>
          </cell>
          <cell r="L36">
            <v>0</v>
          </cell>
          <cell r="M36">
            <v>447</v>
          </cell>
          <cell r="N36">
            <v>449.99999999999955</v>
          </cell>
          <cell r="Q36">
            <v>4499460</v>
          </cell>
          <cell r="R36">
            <v>0</v>
          </cell>
          <cell r="S36">
            <v>0</v>
          </cell>
          <cell r="T36">
            <v>4499460</v>
          </cell>
          <cell r="U36">
            <v>401850</v>
          </cell>
          <cell r="V36">
            <v>4901310</v>
          </cell>
          <cell r="W36">
            <v>0</v>
          </cell>
          <cell r="Z36">
            <v>0</v>
          </cell>
          <cell r="AA36">
            <v>0</v>
          </cell>
          <cell r="AB36">
            <v>4901310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450</v>
          </cell>
          <cell r="D37" t="str">
            <v/>
          </cell>
          <cell r="E37">
            <v>0</v>
          </cell>
          <cell r="F37">
            <v>665.00000000000125</v>
          </cell>
          <cell r="H37">
            <v>9008296</v>
          </cell>
          <cell r="I37">
            <v>0</v>
          </cell>
          <cell r="J37">
            <v>593824</v>
          </cell>
          <cell r="K37">
            <v>9602120</v>
          </cell>
          <cell r="L37">
            <v>0</v>
          </cell>
          <cell r="M37">
            <v>449</v>
          </cell>
          <cell r="N37">
            <v>665.00000000000125</v>
          </cell>
          <cell r="Q37">
            <v>9008296</v>
          </cell>
          <cell r="R37">
            <v>0</v>
          </cell>
          <cell r="S37">
            <v>0</v>
          </cell>
          <cell r="T37">
            <v>9008296</v>
          </cell>
          <cell r="U37">
            <v>593824</v>
          </cell>
          <cell r="V37">
            <v>9602120</v>
          </cell>
          <cell r="W37">
            <v>0</v>
          </cell>
          <cell r="Z37">
            <v>0</v>
          </cell>
          <cell r="AA37">
            <v>0</v>
          </cell>
          <cell r="AB37">
            <v>9602120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665</v>
          </cell>
          <cell r="D38" t="str">
            <v/>
          </cell>
          <cell r="E38">
            <v>0</v>
          </cell>
          <cell r="F38">
            <v>217.99999999999972</v>
          </cell>
          <cell r="H38">
            <v>2425957</v>
          </cell>
          <cell r="I38">
            <v>0</v>
          </cell>
          <cell r="J38">
            <v>194688</v>
          </cell>
          <cell r="K38">
            <v>2620645</v>
          </cell>
          <cell r="L38">
            <v>0</v>
          </cell>
          <cell r="M38">
            <v>450</v>
          </cell>
          <cell r="N38">
            <v>217.99999999999972</v>
          </cell>
          <cell r="Q38">
            <v>2425957</v>
          </cell>
          <cell r="R38">
            <v>0</v>
          </cell>
          <cell r="S38">
            <v>0</v>
          </cell>
          <cell r="T38">
            <v>2425957</v>
          </cell>
          <cell r="U38">
            <v>194688</v>
          </cell>
          <cell r="V38">
            <v>2620645</v>
          </cell>
          <cell r="W38">
            <v>0</v>
          </cell>
          <cell r="Z38">
            <v>0</v>
          </cell>
          <cell r="AA38">
            <v>0</v>
          </cell>
          <cell r="AB38">
            <v>2620645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213</v>
          </cell>
          <cell r="D39" t="str">
            <v/>
          </cell>
          <cell r="E39">
            <v>0</v>
          </cell>
          <cell r="F39">
            <v>702.00000000000034</v>
          </cell>
          <cell r="H39">
            <v>8173800</v>
          </cell>
          <cell r="I39">
            <v>465207</v>
          </cell>
          <cell r="J39">
            <v>626895</v>
          </cell>
          <cell r="K39">
            <v>9265902</v>
          </cell>
          <cell r="L39">
            <v>0</v>
          </cell>
          <cell r="M39">
            <v>453</v>
          </cell>
          <cell r="N39">
            <v>702.00000000000034</v>
          </cell>
          <cell r="Q39">
            <v>8173800</v>
          </cell>
          <cell r="R39">
            <v>465207</v>
          </cell>
          <cell r="S39">
            <v>0</v>
          </cell>
          <cell r="T39">
            <v>8639007</v>
          </cell>
          <cell r="U39">
            <v>626895</v>
          </cell>
          <cell r="V39">
            <v>9265902</v>
          </cell>
          <cell r="W39">
            <v>0</v>
          </cell>
          <cell r="Z39">
            <v>0</v>
          </cell>
          <cell r="AA39">
            <v>0</v>
          </cell>
          <cell r="AB39">
            <v>9265902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702</v>
          </cell>
          <cell r="D40" t="str">
            <v/>
          </cell>
          <cell r="E40">
            <v>0</v>
          </cell>
          <cell r="F40">
            <v>719.99999999999955</v>
          </cell>
          <cell r="H40">
            <v>8209060</v>
          </cell>
          <cell r="I40">
            <v>175416</v>
          </cell>
          <cell r="J40">
            <v>642960</v>
          </cell>
          <cell r="K40">
            <v>9027436</v>
          </cell>
          <cell r="L40">
            <v>0</v>
          </cell>
          <cell r="M40">
            <v>454</v>
          </cell>
          <cell r="N40">
            <v>719.99999999999955</v>
          </cell>
          <cell r="Q40">
            <v>8209060</v>
          </cell>
          <cell r="R40">
            <v>175416</v>
          </cell>
          <cell r="S40">
            <v>0</v>
          </cell>
          <cell r="T40">
            <v>8384476</v>
          </cell>
          <cell r="U40">
            <v>642960</v>
          </cell>
          <cell r="V40">
            <v>9027436</v>
          </cell>
          <cell r="W40">
            <v>0</v>
          </cell>
          <cell r="Z40">
            <v>0</v>
          </cell>
          <cell r="AA40">
            <v>0</v>
          </cell>
          <cell r="AB40">
            <v>9027436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700</v>
          </cell>
          <cell r="D41" t="str">
            <v/>
          </cell>
          <cell r="E41">
            <v>0</v>
          </cell>
          <cell r="F41">
            <v>305.9999999999996</v>
          </cell>
          <cell r="H41">
            <v>2808342</v>
          </cell>
          <cell r="I41">
            <v>0</v>
          </cell>
          <cell r="J41">
            <v>273249</v>
          </cell>
          <cell r="K41">
            <v>3081591</v>
          </cell>
          <cell r="L41">
            <v>0</v>
          </cell>
          <cell r="M41">
            <v>455</v>
          </cell>
          <cell r="N41">
            <v>305.9999999999996</v>
          </cell>
          <cell r="Q41">
            <v>2808342</v>
          </cell>
          <cell r="R41">
            <v>0</v>
          </cell>
          <cell r="S41">
            <v>0</v>
          </cell>
          <cell r="T41">
            <v>2808342</v>
          </cell>
          <cell r="U41">
            <v>273249</v>
          </cell>
          <cell r="V41">
            <v>3081591</v>
          </cell>
          <cell r="W41">
            <v>0</v>
          </cell>
          <cell r="Z41">
            <v>0</v>
          </cell>
          <cell r="AA41">
            <v>0</v>
          </cell>
          <cell r="AB41">
            <v>3081591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306</v>
          </cell>
          <cell r="D42" t="str">
            <v/>
          </cell>
          <cell r="E42">
            <v>0</v>
          </cell>
          <cell r="F42">
            <v>799.99999999999989</v>
          </cell>
          <cell r="H42">
            <v>9566570</v>
          </cell>
          <cell r="I42">
            <v>0</v>
          </cell>
          <cell r="J42">
            <v>714390</v>
          </cell>
          <cell r="K42">
            <v>10280960</v>
          </cell>
          <cell r="L42">
            <v>0</v>
          </cell>
          <cell r="M42">
            <v>456</v>
          </cell>
          <cell r="N42">
            <v>799.99999999999989</v>
          </cell>
          <cell r="Q42">
            <v>9566570</v>
          </cell>
          <cell r="R42">
            <v>0</v>
          </cell>
          <cell r="S42">
            <v>0</v>
          </cell>
          <cell r="T42">
            <v>9566570</v>
          </cell>
          <cell r="U42">
            <v>714390</v>
          </cell>
          <cell r="V42">
            <v>10280960</v>
          </cell>
          <cell r="W42">
            <v>0</v>
          </cell>
          <cell r="Z42">
            <v>0</v>
          </cell>
          <cell r="AA42">
            <v>0</v>
          </cell>
          <cell r="AB42">
            <v>10280960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800</v>
          </cell>
          <cell r="D43" t="str">
            <v/>
          </cell>
          <cell r="E43">
            <v>0</v>
          </cell>
          <cell r="F43">
            <v>149.99999999999994</v>
          </cell>
          <cell r="H43">
            <v>1986880</v>
          </cell>
          <cell r="I43">
            <v>0</v>
          </cell>
          <cell r="J43">
            <v>133952</v>
          </cell>
          <cell r="K43">
            <v>2120832</v>
          </cell>
          <cell r="L43">
            <v>0</v>
          </cell>
          <cell r="M43">
            <v>458</v>
          </cell>
          <cell r="N43">
            <v>149.99999999999994</v>
          </cell>
          <cell r="Q43">
            <v>1986880</v>
          </cell>
          <cell r="R43">
            <v>0</v>
          </cell>
          <cell r="S43">
            <v>0</v>
          </cell>
          <cell r="T43">
            <v>1986880</v>
          </cell>
          <cell r="U43">
            <v>133952</v>
          </cell>
          <cell r="V43">
            <v>2120832</v>
          </cell>
          <cell r="W43">
            <v>0</v>
          </cell>
          <cell r="Z43">
            <v>0</v>
          </cell>
          <cell r="AA43">
            <v>0</v>
          </cell>
          <cell r="AB43">
            <v>2120832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510</v>
          </cell>
          <cell r="D44" t="str">
            <v/>
          </cell>
          <cell r="E44">
            <v>0</v>
          </cell>
          <cell r="F44">
            <v>504.0000000000004</v>
          </cell>
          <cell r="H44">
            <v>7808800</v>
          </cell>
          <cell r="I44">
            <v>0</v>
          </cell>
          <cell r="J44">
            <v>450064</v>
          </cell>
          <cell r="K44">
            <v>8258864</v>
          </cell>
          <cell r="L44">
            <v>0</v>
          </cell>
          <cell r="M44">
            <v>463</v>
          </cell>
          <cell r="N44">
            <v>504.0000000000004</v>
          </cell>
          <cell r="Q44">
            <v>7808800</v>
          </cell>
          <cell r="R44">
            <v>0</v>
          </cell>
          <cell r="S44">
            <v>0</v>
          </cell>
          <cell r="T44">
            <v>7808800</v>
          </cell>
          <cell r="U44">
            <v>450064</v>
          </cell>
          <cell r="V44">
            <v>8258864</v>
          </cell>
          <cell r="W44">
            <v>0</v>
          </cell>
          <cell r="Z44">
            <v>0</v>
          </cell>
          <cell r="AA44">
            <v>0</v>
          </cell>
          <cell r="AB44">
            <v>8258864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150</v>
          </cell>
          <cell r="D45" t="str">
            <v/>
          </cell>
          <cell r="E45">
            <v>0</v>
          </cell>
          <cell r="F45">
            <v>229.99999999999989</v>
          </cell>
          <cell r="H45">
            <v>2613830</v>
          </cell>
          <cell r="I45">
            <v>0</v>
          </cell>
          <cell r="J45">
            <v>205390</v>
          </cell>
          <cell r="K45">
            <v>2819220</v>
          </cell>
          <cell r="L45">
            <v>0</v>
          </cell>
          <cell r="M45">
            <v>464</v>
          </cell>
          <cell r="N45">
            <v>229.99999999999989</v>
          </cell>
          <cell r="Q45">
            <v>2613830</v>
          </cell>
          <cell r="R45">
            <v>0</v>
          </cell>
          <cell r="S45">
            <v>0</v>
          </cell>
          <cell r="T45">
            <v>2613830</v>
          </cell>
          <cell r="U45">
            <v>205390</v>
          </cell>
          <cell r="V45">
            <v>2819220</v>
          </cell>
          <cell r="W45">
            <v>0</v>
          </cell>
          <cell r="Z45">
            <v>0</v>
          </cell>
          <cell r="AA45">
            <v>0</v>
          </cell>
          <cell r="AB45">
            <v>2819220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432</v>
          </cell>
          <cell r="D46" t="str">
            <v/>
          </cell>
          <cell r="E46">
            <v>0</v>
          </cell>
          <cell r="F46">
            <v>179.99999999999991</v>
          </cell>
          <cell r="H46">
            <v>3873456.3567999997</v>
          </cell>
          <cell r="I46">
            <v>32453</v>
          </cell>
          <cell r="J46">
            <v>160739</v>
          </cell>
          <cell r="K46">
            <v>4066648.3567999997</v>
          </cell>
          <cell r="L46">
            <v>0</v>
          </cell>
          <cell r="M46">
            <v>466</v>
          </cell>
          <cell r="N46">
            <v>179.99999999999991</v>
          </cell>
          <cell r="Q46">
            <v>4226476</v>
          </cell>
          <cell r="R46">
            <v>32453</v>
          </cell>
          <cell r="S46">
            <v>353019.64320000011</v>
          </cell>
          <cell r="T46">
            <v>3905909.3567999988</v>
          </cell>
          <cell r="U46">
            <v>160739</v>
          </cell>
          <cell r="V46">
            <v>4066648.3567999988</v>
          </cell>
          <cell r="W46">
            <v>0</v>
          </cell>
          <cell r="Z46">
            <v>0</v>
          </cell>
          <cell r="AA46">
            <v>0</v>
          </cell>
          <cell r="AB46">
            <v>4066648.3567999988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230</v>
          </cell>
          <cell r="D47" t="str">
            <v/>
          </cell>
          <cell r="E47">
            <v>0</v>
          </cell>
          <cell r="F47">
            <v>1164.000000000003</v>
          </cell>
          <cell r="H47">
            <v>18303544</v>
          </cell>
          <cell r="I47">
            <v>0</v>
          </cell>
          <cell r="J47">
            <v>1039430</v>
          </cell>
          <cell r="K47">
            <v>19342974</v>
          </cell>
          <cell r="L47">
            <v>0</v>
          </cell>
          <cell r="M47">
            <v>469</v>
          </cell>
          <cell r="N47">
            <v>1164.000000000003</v>
          </cell>
          <cell r="Q47">
            <v>18303544</v>
          </cell>
          <cell r="R47">
            <v>0</v>
          </cell>
          <cell r="S47">
            <v>0</v>
          </cell>
          <cell r="T47">
            <v>18303544</v>
          </cell>
          <cell r="U47">
            <v>1039430</v>
          </cell>
          <cell r="V47">
            <v>19342974</v>
          </cell>
          <cell r="W47">
            <v>0</v>
          </cell>
          <cell r="Z47">
            <v>0</v>
          </cell>
          <cell r="AA47">
            <v>0</v>
          </cell>
          <cell r="AB47">
            <v>19342974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180</v>
          </cell>
          <cell r="D48" t="str">
            <v/>
          </cell>
          <cell r="E48">
            <v>0</v>
          </cell>
          <cell r="F48">
            <v>1500.0000000000023</v>
          </cell>
          <cell r="H48">
            <v>16023735</v>
          </cell>
          <cell r="I48">
            <v>34200</v>
          </cell>
          <cell r="J48">
            <v>1339481</v>
          </cell>
          <cell r="K48">
            <v>17397416</v>
          </cell>
          <cell r="L48">
            <v>0</v>
          </cell>
          <cell r="M48">
            <v>470</v>
          </cell>
          <cell r="N48">
            <v>1500.0000000000023</v>
          </cell>
          <cell r="Q48">
            <v>16023735</v>
          </cell>
          <cell r="R48">
            <v>34200</v>
          </cell>
          <cell r="S48">
            <v>0</v>
          </cell>
          <cell r="T48">
            <v>16057935</v>
          </cell>
          <cell r="U48">
            <v>1339481</v>
          </cell>
          <cell r="V48">
            <v>17397416</v>
          </cell>
          <cell r="W48">
            <v>0</v>
          </cell>
          <cell r="Z48">
            <v>0</v>
          </cell>
          <cell r="AA48">
            <v>0</v>
          </cell>
          <cell r="AB48">
            <v>17397416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1055</v>
          </cell>
          <cell r="D49" t="str">
            <v/>
          </cell>
          <cell r="E49">
            <v>0</v>
          </cell>
          <cell r="F49">
            <v>399.99999999999972</v>
          </cell>
          <cell r="H49">
            <v>4494204</v>
          </cell>
          <cell r="I49">
            <v>0</v>
          </cell>
          <cell r="J49">
            <v>357198</v>
          </cell>
          <cell r="K49">
            <v>4851402</v>
          </cell>
          <cell r="L49">
            <v>0</v>
          </cell>
          <cell r="M49">
            <v>474</v>
          </cell>
          <cell r="N49">
            <v>399.99999999999972</v>
          </cell>
          <cell r="Q49">
            <v>4494204</v>
          </cell>
          <cell r="R49">
            <v>0</v>
          </cell>
          <cell r="S49">
            <v>0</v>
          </cell>
          <cell r="T49">
            <v>4494204</v>
          </cell>
          <cell r="U49">
            <v>357198</v>
          </cell>
          <cell r="V49">
            <v>4851402</v>
          </cell>
          <cell r="W49">
            <v>0</v>
          </cell>
          <cell r="Z49">
            <v>0</v>
          </cell>
          <cell r="AA49">
            <v>0</v>
          </cell>
          <cell r="AB49">
            <v>4851402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475</v>
          </cell>
          <cell r="B50" t="str">
            <v>DORCHESTER COLLEGIATE ACADEMY</v>
          </cell>
          <cell r="C50">
            <v>1500</v>
          </cell>
          <cell r="D50" t="str">
            <v/>
          </cell>
          <cell r="E50">
            <v>0</v>
          </cell>
          <cell r="F50">
            <v>220.00000000000006</v>
          </cell>
          <cell r="H50">
            <v>3381375</v>
          </cell>
          <cell r="I50">
            <v>0</v>
          </cell>
          <cell r="J50">
            <v>196465</v>
          </cell>
          <cell r="K50">
            <v>3577840</v>
          </cell>
          <cell r="L50">
            <v>0</v>
          </cell>
          <cell r="M50">
            <v>475</v>
          </cell>
          <cell r="N50">
            <v>220.00000000000006</v>
          </cell>
          <cell r="Q50">
            <v>3381375</v>
          </cell>
          <cell r="R50">
            <v>0</v>
          </cell>
          <cell r="S50">
            <v>0</v>
          </cell>
          <cell r="T50">
            <v>3381375</v>
          </cell>
          <cell r="U50">
            <v>196465</v>
          </cell>
          <cell r="V50">
            <v>3577840</v>
          </cell>
          <cell r="W50">
            <v>0</v>
          </cell>
          <cell r="Z50">
            <v>0</v>
          </cell>
          <cell r="AA50">
            <v>0</v>
          </cell>
          <cell r="AB50">
            <v>3577840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478</v>
          </cell>
          <cell r="B51" t="str">
            <v>FRANCIS W. PARKER CHARTER ESSENTIAL</v>
          </cell>
          <cell r="C51">
            <v>400</v>
          </cell>
          <cell r="D51" t="str">
            <v/>
          </cell>
          <cell r="E51">
            <v>0</v>
          </cell>
          <cell r="F51">
            <v>400.00000000000017</v>
          </cell>
          <cell r="H51">
            <v>4650900</v>
          </cell>
          <cell r="I51">
            <v>0</v>
          </cell>
          <cell r="J51">
            <v>357190</v>
          </cell>
          <cell r="K51">
            <v>5008090</v>
          </cell>
          <cell r="L51">
            <v>0</v>
          </cell>
          <cell r="M51">
            <v>478</v>
          </cell>
          <cell r="N51">
            <v>400.00000000000017</v>
          </cell>
          <cell r="Q51">
            <v>4650900</v>
          </cell>
          <cell r="R51">
            <v>0</v>
          </cell>
          <cell r="S51">
            <v>0</v>
          </cell>
          <cell r="T51">
            <v>4650900</v>
          </cell>
          <cell r="U51">
            <v>357190</v>
          </cell>
          <cell r="V51">
            <v>5008090</v>
          </cell>
          <cell r="W51">
            <v>0</v>
          </cell>
          <cell r="Z51">
            <v>0</v>
          </cell>
          <cell r="AA51">
            <v>0</v>
          </cell>
          <cell r="AB51">
            <v>5008090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479</v>
          </cell>
          <cell r="B52" t="str">
            <v>PIONEER VALLEY PERFORMING ARTS</v>
          </cell>
          <cell r="C52">
            <v>220</v>
          </cell>
          <cell r="D52" t="str">
            <v/>
          </cell>
          <cell r="E52">
            <v>0</v>
          </cell>
          <cell r="F52">
            <v>407.0000000000004</v>
          </cell>
          <cell r="H52">
            <v>5179287</v>
          </cell>
          <cell r="I52">
            <v>0</v>
          </cell>
          <cell r="J52">
            <v>363480</v>
          </cell>
          <cell r="K52">
            <v>5542767</v>
          </cell>
          <cell r="L52">
            <v>0</v>
          </cell>
          <cell r="M52">
            <v>479</v>
          </cell>
          <cell r="N52">
            <v>407.0000000000004</v>
          </cell>
          <cell r="Q52">
            <v>5179287</v>
          </cell>
          <cell r="R52">
            <v>0</v>
          </cell>
          <cell r="S52">
            <v>0</v>
          </cell>
          <cell r="T52">
            <v>5179287</v>
          </cell>
          <cell r="U52">
            <v>363480</v>
          </cell>
          <cell r="V52">
            <v>5542767</v>
          </cell>
          <cell r="W52">
            <v>0</v>
          </cell>
          <cell r="Z52">
            <v>0</v>
          </cell>
          <cell r="AA52">
            <v>0</v>
          </cell>
          <cell r="AB52">
            <v>5542767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481</v>
          </cell>
          <cell r="B53" t="str">
            <v>BOSTON RENAISSANCE</v>
          </cell>
          <cell r="C53">
            <v>400</v>
          </cell>
          <cell r="D53" t="str">
            <v/>
          </cell>
          <cell r="E53">
            <v>0</v>
          </cell>
          <cell r="F53">
            <v>943.99999999999841</v>
          </cell>
          <cell r="H53">
            <v>13375840</v>
          </cell>
          <cell r="I53">
            <v>0</v>
          </cell>
          <cell r="J53">
            <v>843000</v>
          </cell>
          <cell r="K53">
            <v>14218840</v>
          </cell>
          <cell r="L53">
            <v>0</v>
          </cell>
          <cell r="M53">
            <v>481</v>
          </cell>
          <cell r="N53">
            <v>943.99999999999841</v>
          </cell>
          <cell r="Q53">
            <v>13375840</v>
          </cell>
          <cell r="R53">
            <v>0</v>
          </cell>
          <cell r="S53">
            <v>0</v>
          </cell>
          <cell r="T53">
            <v>13375840</v>
          </cell>
          <cell r="U53">
            <v>843000</v>
          </cell>
          <cell r="V53">
            <v>14218840</v>
          </cell>
          <cell r="W53">
            <v>0</v>
          </cell>
          <cell r="Z53">
            <v>0</v>
          </cell>
          <cell r="AA53">
            <v>0</v>
          </cell>
          <cell r="AB53">
            <v>14218840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482</v>
          </cell>
          <cell r="B54" t="str">
            <v>RIVER VALLEY</v>
          </cell>
          <cell r="C54">
            <v>400</v>
          </cell>
          <cell r="D54" t="str">
            <v/>
          </cell>
          <cell r="E54">
            <v>0</v>
          </cell>
          <cell r="F54">
            <v>288.00000000000006</v>
          </cell>
          <cell r="H54">
            <v>3326760</v>
          </cell>
          <cell r="I54">
            <v>0</v>
          </cell>
          <cell r="J54">
            <v>257175</v>
          </cell>
          <cell r="K54">
            <v>3583935</v>
          </cell>
          <cell r="L54">
            <v>0</v>
          </cell>
          <cell r="M54">
            <v>482</v>
          </cell>
          <cell r="N54">
            <v>288.00000000000006</v>
          </cell>
          <cell r="Q54">
            <v>3326760</v>
          </cell>
          <cell r="R54">
            <v>0</v>
          </cell>
          <cell r="S54">
            <v>0</v>
          </cell>
          <cell r="T54">
            <v>3326760</v>
          </cell>
          <cell r="U54">
            <v>257175</v>
          </cell>
          <cell r="V54">
            <v>3583935</v>
          </cell>
          <cell r="W54">
            <v>0</v>
          </cell>
          <cell r="Z54">
            <v>0</v>
          </cell>
          <cell r="AA54">
            <v>0</v>
          </cell>
          <cell r="AB54">
            <v>3583935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483</v>
          </cell>
          <cell r="B55" t="str">
            <v>RISING TIDE</v>
          </cell>
          <cell r="C55">
            <v>944</v>
          </cell>
          <cell r="D55" t="str">
            <v/>
          </cell>
          <cell r="E55">
            <v>0</v>
          </cell>
          <cell r="F55">
            <v>680.00000000000045</v>
          </cell>
          <cell r="H55">
            <v>7591442</v>
          </cell>
          <cell r="I55">
            <v>0</v>
          </cell>
          <cell r="J55">
            <v>607234</v>
          </cell>
          <cell r="K55">
            <v>8198676</v>
          </cell>
          <cell r="L55">
            <v>0</v>
          </cell>
          <cell r="M55">
            <v>483</v>
          </cell>
          <cell r="N55">
            <v>680.00000000000045</v>
          </cell>
          <cell r="Q55">
            <v>7591442</v>
          </cell>
          <cell r="R55">
            <v>0</v>
          </cell>
          <cell r="S55">
            <v>0</v>
          </cell>
          <cell r="T55">
            <v>7591442</v>
          </cell>
          <cell r="U55">
            <v>607234</v>
          </cell>
          <cell r="V55">
            <v>8198676</v>
          </cell>
          <cell r="W55">
            <v>0</v>
          </cell>
          <cell r="Z55">
            <v>0</v>
          </cell>
          <cell r="AA55">
            <v>0</v>
          </cell>
          <cell r="AB55">
            <v>8198676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484</v>
          </cell>
          <cell r="B56" t="str">
            <v>ROXBURY PREPARATORY</v>
          </cell>
          <cell r="C56">
            <v>288</v>
          </cell>
          <cell r="D56" t="str">
            <v/>
          </cell>
          <cell r="E56">
            <v>0</v>
          </cell>
          <cell r="F56">
            <v>1423.0000000000014</v>
          </cell>
          <cell r="H56">
            <v>21398490</v>
          </cell>
          <cell r="I56">
            <v>0</v>
          </cell>
          <cell r="J56">
            <v>1270740</v>
          </cell>
          <cell r="K56">
            <v>22669230</v>
          </cell>
          <cell r="L56">
            <v>0</v>
          </cell>
          <cell r="M56">
            <v>484</v>
          </cell>
          <cell r="N56">
            <v>1423.0000000000014</v>
          </cell>
          <cell r="Q56">
            <v>21398490</v>
          </cell>
          <cell r="R56">
            <v>0</v>
          </cell>
          <cell r="S56">
            <v>0</v>
          </cell>
          <cell r="T56">
            <v>21398490</v>
          </cell>
          <cell r="U56">
            <v>1270740</v>
          </cell>
          <cell r="V56">
            <v>22669230</v>
          </cell>
          <cell r="W56">
            <v>0</v>
          </cell>
          <cell r="Z56">
            <v>0</v>
          </cell>
          <cell r="AA56">
            <v>0</v>
          </cell>
          <cell r="AB56">
            <v>22669230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485</v>
          </cell>
          <cell r="B57" t="str">
            <v>SALEM ACADEMY</v>
          </cell>
          <cell r="C57">
            <v>700</v>
          </cell>
          <cell r="D57" t="str">
            <v/>
          </cell>
          <cell r="E57">
            <v>0</v>
          </cell>
          <cell r="F57">
            <v>466.99999999999994</v>
          </cell>
          <cell r="H57">
            <v>6282444</v>
          </cell>
          <cell r="I57">
            <v>0</v>
          </cell>
          <cell r="J57">
            <v>417025</v>
          </cell>
          <cell r="K57">
            <v>6699469</v>
          </cell>
          <cell r="L57">
            <v>0</v>
          </cell>
          <cell r="M57">
            <v>485</v>
          </cell>
          <cell r="N57">
            <v>466.99999999999994</v>
          </cell>
          <cell r="Q57">
            <v>6282444</v>
          </cell>
          <cell r="R57">
            <v>0</v>
          </cell>
          <cell r="S57">
            <v>0</v>
          </cell>
          <cell r="T57">
            <v>6282444</v>
          </cell>
          <cell r="U57">
            <v>417025</v>
          </cell>
          <cell r="V57">
            <v>6699469</v>
          </cell>
          <cell r="W57">
            <v>0</v>
          </cell>
          <cell r="Z57">
            <v>0</v>
          </cell>
          <cell r="AA57">
            <v>0</v>
          </cell>
          <cell r="AB57">
            <v>6699469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486</v>
          </cell>
          <cell r="B58" t="str">
            <v>SEVEN HILLS</v>
          </cell>
          <cell r="C58">
            <v>1209</v>
          </cell>
          <cell r="D58" t="str">
            <v/>
          </cell>
          <cell r="E58">
            <v>0</v>
          </cell>
          <cell r="F58">
            <v>666.00000000000023</v>
          </cell>
          <cell r="H58">
            <v>7440138</v>
          </cell>
          <cell r="I58">
            <v>0</v>
          </cell>
          <cell r="J58">
            <v>594747</v>
          </cell>
          <cell r="K58">
            <v>8034885</v>
          </cell>
          <cell r="L58">
            <v>0</v>
          </cell>
          <cell r="M58">
            <v>486</v>
          </cell>
          <cell r="N58">
            <v>666.00000000000023</v>
          </cell>
          <cell r="Q58">
            <v>7440138</v>
          </cell>
          <cell r="R58">
            <v>0</v>
          </cell>
          <cell r="S58">
            <v>0</v>
          </cell>
          <cell r="T58">
            <v>7440138</v>
          </cell>
          <cell r="U58">
            <v>594747</v>
          </cell>
          <cell r="V58">
            <v>8034885</v>
          </cell>
          <cell r="W58">
            <v>0</v>
          </cell>
          <cell r="Z58">
            <v>0</v>
          </cell>
          <cell r="AA58">
            <v>0</v>
          </cell>
          <cell r="AB58">
            <v>8034885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487</v>
          </cell>
          <cell r="B59" t="str">
            <v>PROSPECT HILL ACADEMY</v>
          </cell>
          <cell r="C59">
            <v>434</v>
          </cell>
          <cell r="D59" t="str">
            <v/>
          </cell>
          <cell r="E59">
            <v>0</v>
          </cell>
          <cell r="F59">
            <v>1170.0000000000039</v>
          </cell>
          <cell r="H59">
            <v>18676372</v>
          </cell>
          <cell r="I59">
            <v>0</v>
          </cell>
          <cell r="J59">
            <v>1044862</v>
          </cell>
          <cell r="K59">
            <v>19721234</v>
          </cell>
          <cell r="L59">
            <v>0</v>
          </cell>
          <cell r="M59">
            <v>487</v>
          </cell>
          <cell r="N59">
            <v>1170.0000000000039</v>
          </cell>
          <cell r="Q59">
            <v>18676372</v>
          </cell>
          <cell r="R59">
            <v>0</v>
          </cell>
          <cell r="S59">
            <v>0</v>
          </cell>
          <cell r="T59">
            <v>18676372</v>
          </cell>
          <cell r="U59">
            <v>1044862</v>
          </cell>
          <cell r="V59">
            <v>19721234</v>
          </cell>
          <cell r="W59">
            <v>0</v>
          </cell>
          <cell r="Z59">
            <v>0</v>
          </cell>
          <cell r="AA59">
            <v>0</v>
          </cell>
          <cell r="AB59">
            <v>19721234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488</v>
          </cell>
          <cell r="B60" t="str">
            <v>SOUTH SHORE</v>
          </cell>
          <cell r="C60">
            <v>666</v>
          </cell>
          <cell r="D60" t="str">
            <v/>
          </cell>
          <cell r="E60">
            <v>0</v>
          </cell>
          <cell r="F60">
            <v>741.99999999999909</v>
          </cell>
          <cell r="H60">
            <v>8532337</v>
          </cell>
          <cell r="I60">
            <v>0</v>
          </cell>
          <cell r="J60">
            <v>662621</v>
          </cell>
          <cell r="K60">
            <v>9194958</v>
          </cell>
          <cell r="L60">
            <v>0</v>
          </cell>
          <cell r="M60">
            <v>488</v>
          </cell>
          <cell r="N60">
            <v>741.99999999999909</v>
          </cell>
          <cell r="Q60">
            <v>8532337</v>
          </cell>
          <cell r="R60">
            <v>0</v>
          </cell>
          <cell r="S60">
            <v>0</v>
          </cell>
          <cell r="T60">
            <v>8532337</v>
          </cell>
          <cell r="U60">
            <v>662621</v>
          </cell>
          <cell r="V60">
            <v>9194958</v>
          </cell>
          <cell r="W60">
            <v>0</v>
          </cell>
          <cell r="Z60">
            <v>0</v>
          </cell>
          <cell r="AA60">
            <v>0</v>
          </cell>
          <cell r="AB60">
            <v>9194958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489</v>
          </cell>
          <cell r="B61" t="str">
            <v>STURGIS</v>
          </cell>
          <cell r="C61">
            <v>1179</v>
          </cell>
          <cell r="D61" t="str">
            <v/>
          </cell>
          <cell r="E61">
            <v>0</v>
          </cell>
          <cell r="F61">
            <v>800.00000000000023</v>
          </cell>
          <cell r="H61">
            <v>11344896</v>
          </cell>
          <cell r="I61">
            <v>0</v>
          </cell>
          <cell r="J61">
            <v>714396</v>
          </cell>
          <cell r="K61">
            <v>12059292</v>
          </cell>
          <cell r="L61">
            <v>0</v>
          </cell>
          <cell r="M61">
            <v>489</v>
          </cell>
          <cell r="N61">
            <v>800.00000000000023</v>
          </cell>
          <cell r="Q61">
            <v>11344896</v>
          </cell>
          <cell r="R61">
            <v>0</v>
          </cell>
          <cell r="S61">
            <v>0</v>
          </cell>
          <cell r="T61">
            <v>11344896</v>
          </cell>
          <cell r="U61">
            <v>714396</v>
          </cell>
          <cell r="V61">
            <v>12059292</v>
          </cell>
          <cell r="W61">
            <v>0</v>
          </cell>
          <cell r="Z61">
            <v>0</v>
          </cell>
          <cell r="AA61">
            <v>0</v>
          </cell>
          <cell r="AB61">
            <v>12059292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491</v>
          </cell>
          <cell r="B62" t="str">
            <v>ATLANTIS</v>
          </cell>
          <cell r="C62">
            <v>606</v>
          </cell>
          <cell r="D62" t="str">
            <v/>
          </cell>
          <cell r="E62">
            <v>0</v>
          </cell>
          <cell r="F62">
            <v>1120.000000000002</v>
          </cell>
          <cell r="H62">
            <v>11464326</v>
          </cell>
          <cell r="I62">
            <v>0</v>
          </cell>
          <cell r="J62">
            <v>1000152</v>
          </cell>
          <cell r="K62">
            <v>12464478</v>
          </cell>
          <cell r="L62">
            <v>0</v>
          </cell>
          <cell r="M62">
            <v>491</v>
          </cell>
          <cell r="N62">
            <v>1120.000000000002</v>
          </cell>
          <cell r="Q62">
            <v>11464326</v>
          </cell>
          <cell r="R62">
            <v>0</v>
          </cell>
          <cell r="S62">
            <v>0</v>
          </cell>
          <cell r="T62">
            <v>11464326</v>
          </cell>
          <cell r="U62">
            <v>1000152</v>
          </cell>
          <cell r="V62">
            <v>12464478</v>
          </cell>
          <cell r="W62">
            <v>0</v>
          </cell>
          <cell r="Z62">
            <v>0</v>
          </cell>
          <cell r="AA62">
            <v>0</v>
          </cell>
          <cell r="AB62">
            <v>12464478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492</v>
          </cell>
          <cell r="B63" t="str">
            <v>MARTIN LUTHER KING JR CS OF EXCELLENCE</v>
          </cell>
          <cell r="C63">
            <v>800</v>
          </cell>
          <cell r="D63" t="str">
            <v/>
          </cell>
          <cell r="E63">
            <v>0</v>
          </cell>
          <cell r="F63">
            <v>359.99999999999994</v>
          </cell>
          <cell r="H63">
            <v>4210620</v>
          </cell>
          <cell r="I63">
            <v>0</v>
          </cell>
          <cell r="J63">
            <v>321480</v>
          </cell>
          <cell r="K63">
            <v>4532100</v>
          </cell>
          <cell r="L63">
            <v>0</v>
          </cell>
          <cell r="M63">
            <v>492</v>
          </cell>
          <cell r="N63">
            <v>359.99999999999994</v>
          </cell>
          <cell r="Q63">
            <v>4210620</v>
          </cell>
          <cell r="R63">
            <v>0</v>
          </cell>
          <cell r="S63">
            <v>0</v>
          </cell>
          <cell r="T63">
            <v>4210620</v>
          </cell>
          <cell r="U63">
            <v>321480</v>
          </cell>
          <cell r="V63">
            <v>4532100</v>
          </cell>
          <cell r="W63">
            <v>0</v>
          </cell>
          <cell r="Z63">
            <v>0</v>
          </cell>
          <cell r="AA63">
            <v>0</v>
          </cell>
          <cell r="AB63">
            <v>4532100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493</v>
          </cell>
          <cell r="B64" t="str">
            <v>PHOENIX CHARTER ACADEMY</v>
          </cell>
          <cell r="C64">
            <v>1071</v>
          </cell>
          <cell r="D64" t="str">
            <v/>
          </cell>
          <cell r="E64">
            <v>0</v>
          </cell>
          <cell r="F64">
            <v>199.99999999999983</v>
          </cell>
          <cell r="H64">
            <v>2460856</v>
          </cell>
          <cell r="I64">
            <v>0</v>
          </cell>
          <cell r="J64">
            <v>178600</v>
          </cell>
          <cell r="K64">
            <v>2639456</v>
          </cell>
          <cell r="L64">
            <v>0</v>
          </cell>
          <cell r="M64">
            <v>493</v>
          </cell>
          <cell r="N64">
            <v>199.99999999999983</v>
          </cell>
          <cell r="Q64">
            <v>2460856</v>
          </cell>
          <cell r="R64">
            <v>0</v>
          </cell>
          <cell r="S64">
            <v>0</v>
          </cell>
          <cell r="T64">
            <v>2460856</v>
          </cell>
          <cell r="U64">
            <v>178600</v>
          </cell>
          <cell r="V64">
            <v>2639456</v>
          </cell>
          <cell r="W64">
            <v>0</v>
          </cell>
          <cell r="Z64">
            <v>0</v>
          </cell>
          <cell r="AA64">
            <v>0</v>
          </cell>
          <cell r="AB64">
            <v>2639456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494</v>
          </cell>
          <cell r="B65" t="str">
            <v>PIONEER CS OF SCIENCE</v>
          </cell>
          <cell r="C65">
            <v>360</v>
          </cell>
          <cell r="D65" t="str">
            <v/>
          </cell>
          <cell r="E65">
            <v>0</v>
          </cell>
          <cell r="F65">
            <v>539.99999999999977</v>
          </cell>
          <cell r="H65">
            <v>6444009</v>
          </cell>
          <cell r="I65">
            <v>0</v>
          </cell>
          <cell r="J65">
            <v>482229</v>
          </cell>
          <cell r="K65">
            <v>6926238</v>
          </cell>
          <cell r="L65">
            <v>0</v>
          </cell>
          <cell r="M65">
            <v>494</v>
          </cell>
          <cell r="N65">
            <v>539.99999999999977</v>
          </cell>
          <cell r="Q65">
            <v>6444009</v>
          </cell>
          <cell r="R65">
            <v>0</v>
          </cell>
          <cell r="S65">
            <v>0</v>
          </cell>
          <cell r="T65">
            <v>6444009</v>
          </cell>
          <cell r="U65">
            <v>482229</v>
          </cell>
          <cell r="V65">
            <v>6926238</v>
          </cell>
          <cell r="W65">
            <v>0</v>
          </cell>
          <cell r="Z65">
            <v>0</v>
          </cell>
          <cell r="AA65">
            <v>0</v>
          </cell>
          <cell r="AB65">
            <v>6926238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496</v>
          </cell>
          <cell r="B66" t="str">
            <v>GLOBAL LEARNING</v>
          </cell>
          <cell r="C66">
            <v>215</v>
          </cell>
          <cell r="D66" t="str">
            <v/>
          </cell>
          <cell r="E66">
            <v>0</v>
          </cell>
          <cell r="F66">
            <v>535.00000000000023</v>
          </cell>
          <cell r="H66">
            <v>5925128</v>
          </cell>
          <cell r="I66">
            <v>124611</v>
          </cell>
          <cell r="J66">
            <v>477760</v>
          </cell>
          <cell r="K66">
            <v>6527499</v>
          </cell>
          <cell r="L66">
            <v>0</v>
          </cell>
          <cell r="M66">
            <v>496</v>
          </cell>
          <cell r="N66">
            <v>535.00000000000023</v>
          </cell>
          <cell r="Q66">
            <v>5925128</v>
          </cell>
          <cell r="R66">
            <v>124611</v>
          </cell>
          <cell r="S66">
            <v>0</v>
          </cell>
          <cell r="T66">
            <v>6049739</v>
          </cell>
          <cell r="U66">
            <v>477760</v>
          </cell>
          <cell r="V66">
            <v>6527499</v>
          </cell>
          <cell r="W66">
            <v>0</v>
          </cell>
          <cell r="Z66">
            <v>0</v>
          </cell>
          <cell r="AA66">
            <v>0</v>
          </cell>
          <cell r="AB66">
            <v>6527499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497</v>
          </cell>
          <cell r="B67" t="str">
            <v>PIONEER VALLEY CHINESE IMMERSION</v>
          </cell>
          <cell r="C67">
            <v>360</v>
          </cell>
          <cell r="D67" t="str">
            <v/>
          </cell>
          <cell r="E67">
            <v>0</v>
          </cell>
          <cell r="F67">
            <v>500.00000000000034</v>
          </cell>
          <cell r="H67">
            <v>6403494</v>
          </cell>
          <cell r="I67">
            <v>0</v>
          </cell>
          <cell r="J67">
            <v>446474</v>
          </cell>
          <cell r="K67">
            <v>6849968</v>
          </cell>
          <cell r="L67">
            <v>0</v>
          </cell>
          <cell r="M67">
            <v>497</v>
          </cell>
          <cell r="N67">
            <v>500.00000000000034</v>
          </cell>
          <cell r="Q67">
            <v>6403494</v>
          </cell>
          <cell r="R67">
            <v>0</v>
          </cell>
          <cell r="S67">
            <v>0</v>
          </cell>
          <cell r="T67">
            <v>6403494</v>
          </cell>
          <cell r="U67">
            <v>446474</v>
          </cell>
          <cell r="V67">
            <v>6849968</v>
          </cell>
          <cell r="W67">
            <v>0</v>
          </cell>
          <cell r="Z67">
            <v>0</v>
          </cell>
          <cell r="AA67">
            <v>0</v>
          </cell>
          <cell r="AB67">
            <v>6849968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498</v>
          </cell>
          <cell r="B68" t="str">
            <v>VERITAS PREPARATORY</v>
          </cell>
          <cell r="C68">
            <v>500</v>
          </cell>
          <cell r="D68" t="str">
            <v/>
          </cell>
          <cell r="E68">
            <v>0</v>
          </cell>
          <cell r="F68">
            <v>323.99999999999994</v>
          </cell>
          <cell r="H68">
            <v>3673332</v>
          </cell>
          <cell r="I68">
            <v>0</v>
          </cell>
          <cell r="J68">
            <v>289336</v>
          </cell>
          <cell r="K68">
            <v>3962668</v>
          </cell>
          <cell r="L68">
            <v>0</v>
          </cell>
          <cell r="M68">
            <v>498</v>
          </cell>
          <cell r="N68">
            <v>323.99999999999994</v>
          </cell>
          <cell r="Q68">
            <v>3673332</v>
          </cell>
          <cell r="R68">
            <v>0</v>
          </cell>
          <cell r="S68">
            <v>0</v>
          </cell>
          <cell r="T68">
            <v>3673332</v>
          </cell>
          <cell r="U68">
            <v>289336</v>
          </cell>
          <cell r="V68">
            <v>3962668</v>
          </cell>
          <cell r="W68">
            <v>0</v>
          </cell>
          <cell r="Z68">
            <v>0</v>
          </cell>
          <cell r="AA68">
            <v>0</v>
          </cell>
          <cell r="AB68">
            <v>3962668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499</v>
          </cell>
          <cell r="B69" t="str">
            <v>HAMPDEN CS OF SCIENCE</v>
          </cell>
          <cell r="C69">
            <v>483</v>
          </cell>
          <cell r="D69" t="str">
            <v/>
          </cell>
          <cell r="E69">
            <v>0</v>
          </cell>
          <cell r="F69">
            <v>470.00000000000028</v>
          </cell>
          <cell r="H69">
            <v>5355644</v>
          </cell>
          <cell r="I69">
            <v>0</v>
          </cell>
          <cell r="J69">
            <v>419713</v>
          </cell>
          <cell r="K69">
            <v>5775357</v>
          </cell>
          <cell r="L69">
            <v>0</v>
          </cell>
          <cell r="M69">
            <v>499</v>
          </cell>
          <cell r="N69">
            <v>470.00000000000028</v>
          </cell>
          <cell r="Q69">
            <v>5355644</v>
          </cell>
          <cell r="R69">
            <v>0</v>
          </cell>
          <cell r="S69">
            <v>0</v>
          </cell>
          <cell r="T69">
            <v>5355644</v>
          </cell>
          <cell r="U69">
            <v>419713</v>
          </cell>
          <cell r="V69">
            <v>5775357</v>
          </cell>
          <cell r="W69">
            <v>0</v>
          </cell>
          <cell r="Z69">
            <v>0</v>
          </cell>
          <cell r="AA69">
            <v>0</v>
          </cell>
          <cell r="AB69">
            <v>5775357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3501</v>
          </cell>
          <cell r="B70" t="str">
            <v>PAULO FREIRE SOCIAL JUSTICE</v>
          </cell>
          <cell r="C70">
            <v>324</v>
          </cell>
          <cell r="D70" t="str">
            <v/>
          </cell>
          <cell r="E70">
            <v>0</v>
          </cell>
          <cell r="F70">
            <v>374.99999999999977</v>
          </cell>
          <cell r="H70">
            <v>4754268</v>
          </cell>
          <cell r="I70">
            <v>115827</v>
          </cell>
          <cell r="J70">
            <v>334876</v>
          </cell>
          <cell r="K70">
            <v>5204971</v>
          </cell>
          <cell r="L70">
            <v>0</v>
          </cell>
          <cell r="M70">
            <v>3501</v>
          </cell>
          <cell r="N70">
            <v>374.99999999999977</v>
          </cell>
          <cell r="Q70">
            <v>4754268</v>
          </cell>
          <cell r="R70">
            <v>115827</v>
          </cell>
          <cell r="S70">
            <v>0</v>
          </cell>
          <cell r="T70">
            <v>4870095</v>
          </cell>
          <cell r="U70">
            <v>334876</v>
          </cell>
          <cell r="V70">
            <v>5204971</v>
          </cell>
          <cell r="W70">
            <v>0</v>
          </cell>
          <cell r="Z70">
            <v>0</v>
          </cell>
          <cell r="AA70">
            <v>0</v>
          </cell>
          <cell r="AB70">
            <v>5204971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3502</v>
          </cell>
          <cell r="B71" t="str">
            <v>BAYSTATE ACADEMY</v>
          </cell>
          <cell r="C71">
            <v>434</v>
          </cell>
          <cell r="D71" t="str">
            <v/>
          </cell>
          <cell r="E71">
            <v>0</v>
          </cell>
          <cell r="F71">
            <v>400</v>
          </cell>
          <cell r="H71">
            <v>4580020</v>
          </cell>
          <cell r="I71">
            <v>0</v>
          </cell>
          <cell r="J71">
            <v>357200</v>
          </cell>
          <cell r="K71">
            <v>4937220</v>
          </cell>
          <cell r="L71">
            <v>0</v>
          </cell>
          <cell r="M71">
            <v>3502</v>
          </cell>
          <cell r="N71">
            <v>400</v>
          </cell>
          <cell r="Q71">
            <v>4580020</v>
          </cell>
          <cell r="R71">
            <v>0</v>
          </cell>
          <cell r="S71">
            <v>0</v>
          </cell>
          <cell r="T71">
            <v>4580020</v>
          </cell>
          <cell r="U71">
            <v>357200</v>
          </cell>
          <cell r="V71">
            <v>4937220</v>
          </cell>
          <cell r="W71">
            <v>0</v>
          </cell>
          <cell r="Z71">
            <v>0</v>
          </cell>
          <cell r="AA71">
            <v>0</v>
          </cell>
          <cell r="AB71">
            <v>4937220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3503</v>
          </cell>
          <cell r="B72" t="str">
            <v>LOWELL COLLEGIATE</v>
          </cell>
          <cell r="C72">
            <v>335</v>
          </cell>
          <cell r="D72" t="str">
            <v/>
          </cell>
          <cell r="E72">
            <v>0</v>
          </cell>
          <cell r="F72">
            <v>639.99999999999955</v>
          </cell>
          <cell r="H72">
            <v>7034363</v>
          </cell>
          <cell r="I72">
            <v>0</v>
          </cell>
          <cell r="J72">
            <v>571522</v>
          </cell>
          <cell r="K72">
            <v>7605885</v>
          </cell>
          <cell r="L72">
            <v>0</v>
          </cell>
          <cell r="M72">
            <v>3503</v>
          </cell>
          <cell r="N72">
            <v>639.99999999999955</v>
          </cell>
          <cell r="Q72">
            <v>7034363</v>
          </cell>
          <cell r="R72">
            <v>0</v>
          </cell>
          <cell r="S72">
            <v>0</v>
          </cell>
          <cell r="T72">
            <v>7034363</v>
          </cell>
          <cell r="U72">
            <v>571522</v>
          </cell>
          <cell r="V72">
            <v>7605885</v>
          </cell>
          <cell r="W72">
            <v>0</v>
          </cell>
          <cell r="Z72">
            <v>0</v>
          </cell>
          <cell r="AA72">
            <v>0</v>
          </cell>
          <cell r="AB72">
            <v>7605885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3504</v>
          </cell>
          <cell r="B73" t="str">
            <v>CITY ON A HILL - DUDLEY SQUARE</v>
          </cell>
          <cell r="C73">
            <v>320</v>
          </cell>
          <cell r="D73" t="str">
            <v/>
          </cell>
          <cell r="E73">
            <v>0</v>
          </cell>
          <cell r="F73">
            <v>279.99999999999972</v>
          </cell>
          <cell r="H73">
            <v>4629424</v>
          </cell>
          <cell r="I73">
            <v>42483</v>
          </cell>
          <cell r="J73">
            <v>250036</v>
          </cell>
          <cell r="K73">
            <v>4921943</v>
          </cell>
          <cell r="L73">
            <v>0</v>
          </cell>
          <cell r="M73">
            <v>3504</v>
          </cell>
          <cell r="N73">
            <v>279.99999999999972</v>
          </cell>
          <cell r="Q73">
            <v>4629424</v>
          </cell>
          <cell r="R73">
            <v>42483</v>
          </cell>
          <cell r="S73">
            <v>0</v>
          </cell>
          <cell r="T73">
            <v>4671907</v>
          </cell>
          <cell r="U73">
            <v>250036</v>
          </cell>
          <cell r="V73">
            <v>4921943</v>
          </cell>
          <cell r="W73">
            <v>0</v>
          </cell>
          <cell r="Z73">
            <v>0</v>
          </cell>
          <cell r="AA73">
            <v>0</v>
          </cell>
          <cell r="AB73">
            <v>4921943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3506</v>
          </cell>
          <cell r="B74" t="str">
            <v>PIONEER CS OF SCIENCE II</v>
          </cell>
          <cell r="C74">
            <v>525</v>
          </cell>
          <cell r="D74" t="str">
            <v/>
          </cell>
          <cell r="E74">
            <v>0</v>
          </cell>
          <cell r="F74">
            <v>360.00000000000034</v>
          </cell>
          <cell r="H74">
            <v>4061676</v>
          </cell>
          <cell r="I74">
            <v>11807</v>
          </cell>
          <cell r="J74">
            <v>321462</v>
          </cell>
          <cell r="K74">
            <v>4394945</v>
          </cell>
          <cell r="L74">
            <v>0</v>
          </cell>
          <cell r="M74">
            <v>3506</v>
          </cell>
          <cell r="N74">
            <v>360.00000000000034</v>
          </cell>
          <cell r="Q74">
            <v>4061676</v>
          </cell>
          <cell r="R74">
            <v>11807</v>
          </cell>
          <cell r="S74">
            <v>0</v>
          </cell>
          <cell r="T74">
            <v>4073483</v>
          </cell>
          <cell r="U74">
            <v>321462</v>
          </cell>
          <cell r="V74">
            <v>4394945</v>
          </cell>
          <cell r="W74">
            <v>0</v>
          </cell>
          <cell r="Z74">
            <v>0</v>
          </cell>
          <cell r="AA74">
            <v>0</v>
          </cell>
          <cell r="AB74">
            <v>4394945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3507</v>
          </cell>
          <cell r="B75" t="str">
            <v>CITY ON A HILL NEW BEDFORD</v>
          </cell>
          <cell r="C75">
            <v>250</v>
          </cell>
          <cell r="D75" t="str">
            <v/>
          </cell>
          <cell r="E75">
            <v>0</v>
          </cell>
          <cell r="F75">
            <v>239.99999999999997</v>
          </cell>
          <cell r="H75">
            <v>3071937</v>
          </cell>
          <cell r="I75">
            <v>146650</v>
          </cell>
          <cell r="J75">
            <v>214317</v>
          </cell>
          <cell r="K75">
            <v>3432904</v>
          </cell>
          <cell r="L75">
            <v>0</v>
          </cell>
          <cell r="M75">
            <v>3507</v>
          </cell>
          <cell r="N75">
            <v>239.99999999999997</v>
          </cell>
          <cell r="Q75">
            <v>3071937</v>
          </cell>
          <cell r="R75">
            <v>146650</v>
          </cell>
          <cell r="S75">
            <v>0</v>
          </cell>
          <cell r="T75">
            <v>3218587</v>
          </cell>
          <cell r="U75">
            <v>214317</v>
          </cell>
          <cell r="V75">
            <v>3432904</v>
          </cell>
          <cell r="W75">
            <v>0</v>
          </cell>
          <cell r="Z75">
            <v>0</v>
          </cell>
          <cell r="AA75">
            <v>0</v>
          </cell>
          <cell r="AB75">
            <v>3432904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3508</v>
          </cell>
          <cell r="B76" t="str">
            <v>PHOENIX CHARTER ACADEMY SPRINGFIELD</v>
          </cell>
          <cell r="C76">
            <v>300</v>
          </cell>
          <cell r="D76" t="str">
            <v/>
          </cell>
          <cell r="E76">
            <v>0</v>
          </cell>
          <cell r="F76">
            <v>250</v>
          </cell>
          <cell r="H76">
            <v>3195772</v>
          </cell>
          <cell r="I76">
            <v>0</v>
          </cell>
          <cell r="J76">
            <v>223252</v>
          </cell>
          <cell r="K76">
            <v>3419024</v>
          </cell>
          <cell r="L76">
            <v>0</v>
          </cell>
          <cell r="M76">
            <v>3508</v>
          </cell>
          <cell r="N76">
            <v>250</v>
          </cell>
          <cell r="Q76">
            <v>3195772</v>
          </cell>
          <cell r="R76">
            <v>0</v>
          </cell>
          <cell r="S76">
            <v>0</v>
          </cell>
          <cell r="T76">
            <v>3195772</v>
          </cell>
          <cell r="U76">
            <v>223252</v>
          </cell>
          <cell r="V76">
            <v>3419024</v>
          </cell>
          <cell r="W76">
            <v>0</v>
          </cell>
          <cell r="Z76">
            <v>0</v>
          </cell>
          <cell r="AA76">
            <v>0</v>
          </cell>
          <cell r="AB76">
            <v>3419024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3509</v>
          </cell>
          <cell r="B77" t="str">
            <v>ARGOSY COLLEGIATE</v>
          </cell>
          <cell r="C77">
            <v>178</v>
          </cell>
          <cell r="D77" t="str">
            <v/>
          </cell>
          <cell r="E77">
            <v>0</v>
          </cell>
          <cell r="F77">
            <v>307.99999999999989</v>
          </cell>
          <cell r="H77">
            <v>3108123</v>
          </cell>
          <cell r="I77">
            <v>0</v>
          </cell>
          <cell r="J77">
            <v>275046</v>
          </cell>
          <cell r="K77">
            <v>3383169</v>
          </cell>
          <cell r="L77">
            <v>0</v>
          </cell>
          <cell r="M77">
            <v>3509</v>
          </cell>
          <cell r="N77">
            <v>307.99999999999989</v>
          </cell>
          <cell r="Q77">
            <v>3108123</v>
          </cell>
          <cell r="R77">
            <v>0</v>
          </cell>
          <cell r="S77">
            <v>0</v>
          </cell>
          <cell r="T77">
            <v>3108123</v>
          </cell>
          <cell r="U77">
            <v>275046</v>
          </cell>
          <cell r="V77">
            <v>3383169</v>
          </cell>
          <cell r="W77">
            <v>0</v>
          </cell>
          <cell r="Z77">
            <v>0</v>
          </cell>
          <cell r="AA77">
            <v>0</v>
          </cell>
          <cell r="AB77">
            <v>3383169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3510</v>
          </cell>
          <cell r="B78" t="str">
            <v>SPRINGFIELD PREPARATORY</v>
          </cell>
          <cell r="C78">
            <v>190</v>
          </cell>
          <cell r="E78">
            <v>0</v>
          </cell>
          <cell r="F78">
            <v>162</v>
          </cell>
          <cell r="H78">
            <v>1905423</v>
          </cell>
          <cell r="I78">
            <v>0</v>
          </cell>
          <cell r="J78">
            <v>144669</v>
          </cell>
          <cell r="K78">
            <v>2050092</v>
          </cell>
          <cell r="L78">
            <v>0</v>
          </cell>
          <cell r="M78">
            <v>3510</v>
          </cell>
          <cell r="N78">
            <v>162</v>
          </cell>
          <cell r="Q78">
            <v>1905423</v>
          </cell>
          <cell r="R78">
            <v>0</v>
          </cell>
          <cell r="S78">
            <v>0</v>
          </cell>
          <cell r="T78">
            <v>1905423</v>
          </cell>
          <cell r="U78">
            <v>144669</v>
          </cell>
          <cell r="V78">
            <v>2050092</v>
          </cell>
          <cell r="W78">
            <v>0</v>
          </cell>
          <cell r="Z78">
            <v>0</v>
          </cell>
          <cell r="AA78">
            <v>0</v>
          </cell>
          <cell r="AB78">
            <v>2050092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9999</v>
          </cell>
          <cell r="B79" t="str">
            <v>STATE TOTAL</v>
          </cell>
          <cell r="C79">
            <v>36760</v>
          </cell>
          <cell r="D79">
            <v>0</v>
          </cell>
          <cell r="E79">
            <v>0</v>
          </cell>
          <cell r="F79">
            <v>39376.000000000007</v>
          </cell>
          <cell r="H79">
            <v>496107120.35679996</v>
          </cell>
          <cell r="I79">
            <v>2765517</v>
          </cell>
          <cell r="J79">
            <v>35162669</v>
          </cell>
          <cell r="K79">
            <v>534035306.35680002</v>
          </cell>
          <cell r="M79">
            <v>9999</v>
          </cell>
          <cell r="N79">
            <v>39376.000000000007</v>
          </cell>
          <cell r="O79">
            <v>0</v>
          </cell>
          <cell r="P79">
            <v>0</v>
          </cell>
          <cell r="Q79">
            <v>496460140</v>
          </cell>
          <cell r="R79">
            <v>2765517</v>
          </cell>
          <cell r="S79">
            <v>353019.64320000011</v>
          </cell>
          <cell r="T79">
            <v>498872637.35679996</v>
          </cell>
          <cell r="U79">
            <v>35162669</v>
          </cell>
          <cell r="V79">
            <v>534035306.35680002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534035306.35680002</v>
          </cell>
          <cell r="AD79">
            <v>999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</sheetData>
      <sheetData sheetId="21"/>
      <sheetData sheetId="22">
        <row r="10">
          <cell r="A10">
            <v>409</v>
          </cell>
          <cell r="B10" t="str">
            <v>ALMA DEL MAR</v>
          </cell>
          <cell r="C10">
            <v>320</v>
          </cell>
          <cell r="D10" t="str">
            <v/>
          </cell>
          <cell r="E10">
            <v>0</v>
          </cell>
          <cell r="F10">
            <v>320</v>
          </cell>
          <cell r="H10">
            <v>3575040</v>
          </cell>
          <cell r="I10">
            <v>0</v>
          </cell>
          <cell r="J10">
            <v>285760</v>
          </cell>
          <cell r="K10">
            <v>3860800</v>
          </cell>
          <cell r="L10">
            <v>0</v>
          </cell>
          <cell r="M10">
            <v>409</v>
          </cell>
          <cell r="N10">
            <v>320</v>
          </cell>
          <cell r="Q10">
            <v>3575040</v>
          </cell>
          <cell r="R10">
            <v>0</v>
          </cell>
          <cell r="S10">
            <v>0</v>
          </cell>
          <cell r="T10">
            <v>3575040</v>
          </cell>
          <cell r="U10">
            <v>285760</v>
          </cell>
          <cell r="V10">
            <v>3860800</v>
          </cell>
          <cell r="W10">
            <v>0</v>
          </cell>
          <cell r="Z10">
            <v>0</v>
          </cell>
          <cell r="AA10">
            <v>0</v>
          </cell>
          <cell r="AB10">
            <v>3860800</v>
          </cell>
        </row>
        <row r="11">
          <cell r="A11">
            <v>410</v>
          </cell>
          <cell r="B11" t="str">
            <v>EXCEL ACADEMY</v>
          </cell>
          <cell r="C11">
            <v>957.99999999999932</v>
          </cell>
          <cell r="D11" t="str">
            <v/>
          </cell>
          <cell r="E11">
            <v>0</v>
          </cell>
          <cell r="F11">
            <v>957.99999999999932</v>
          </cell>
          <cell r="H11">
            <v>12011310</v>
          </cell>
          <cell r="I11">
            <v>0</v>
          </cell>
          <cell r="J11">
            <v>855498</v>
          </cell>
          <cell r="K11">
            <v>12866808</v>
          </cell>
          <cell r="L11">
            <v>0</v>
          </cell>
          <cell r="M11">
            <v>410</v>
          </cell>
          <cell r="N11">
            <v>957.99999999999932</v>
          </cell>
          <cell r="Q11">
            <v>12011310</v>
          </cell>
          <cell r="R11">
            <v>0</v>
          </cell>
          <cell r="S11">
            <v>0</v>
          </cell>
          <cell r="T11">
            <v>12011310</v>
          </cell>
          <cell r="U11">
            <v>855498</v>
          </cell>
          <cell r="V11">
            <v>12866808</v>
          </cell>
          <cell r="W11">
            <v>0</v>
          </cell>
          <cell r="Z11">
            <v>0</v>
          </cell>
          <cell r="AA11">
            <v>0</v>
          </cell>
          <cell r="AB11">
            <v>12866808</v>
          </cell>
        </row>
        <row r="12">
          <cell r="A12">
            <v>412</v>
          </cell>
          <cell r="B12" t="str">
            <v>ACADEMY OF THE PACIFIC RIM</v>
          </cell>
          <cell r="C12">
            <v>540.00000000000125</v>
          </cell>
          <cell r="D12" t="str">
            <v/>
          </cell>
          <cell r="E12">
            <v>0</v>
          </cell>
          <cell r="F12">
            <v>540.00000000000125</v>
          </cell>
          <cell r="H12">
            <v>7584160</v>
          </cell>
          <cell r="I12">
            <v>0</v>
          </cell>
          <cell r="J12">
            <v>482216</v>
          </cell>
          <cell r="K12">
            <v>8066376</v>
          </cell>
          <cell r="L12">
            <v>0</v>
          </cell>
          <cell r="M12">
            <v>412</v>
          </cell>
          <cell r="N12">
            <v>540.00000000000125</v>
          </cell>
          <cell r="Q12">
            <v>7584160</v>
          </cell>
          <cell r="R12">
            <v>0</v>
          </cell>
          <cell r="S12">
            <v>0</v>
          </cell>
          <cell r="T12">
            <v>7584160</v>
          </cell>
          <cell r="U12">
            <v>482216</v>
          </cell>
          <cell r="V12">
            <v>8066376</v>
          </cell>
          <cell r="W12">
            <v>0</v>
          </cell>
          <cell r="Z12">
            <v>0</v>
          </cell>
          <cell r="AA12">
            <v>0</v>
          </cell>
          <cell r="AB12">
            <v>8066376</v>
          </cell>
        </row>
        <row r="13">
          <cell r="A13">
            <v>413</v>
          </cell>
          <cell r="B13" t="str">
            <v>FOUR RIVERS</v>
          </cell>
          <cell r="C13">
            <v>220.0000000000002</v>
          </cell>
          <cell r="D13" t="str">
            <v/>
          </cell>
          <cell r="E13">
            <v>0</v>
          </cell>
          <cell r="F13">
            <v>220.0000000000002</v>
          </cell>
          <cell r="H13">
            <v>3297102</v>
          </cell>
          <cell r="I13">
            <v>0</v>
          </cell>
          <cell r="J13">
            <v>196464</v>
          </cell>
          <cell r="K13">
            <v>3493566</v>
          </cell>
          <cell r="L13">
            <v>0</v>
          </cell>
          <cell r="M13">
            <v>413</v>
          </cell>
          <cell r="N13">
            <v>220.0000000000002</v>
          </cell>
          <cell r="Q13">
            <v>3297102</v>
          </cell>
          <cell r="R13">
            <v>0</v>
          </cell>
          <cell r="S13">
            <v>0</v>
          </cell>
          <cell r="T13">
            <v>3297102</v>
          </cell>
          <cell r="U13">
            <v>196464</v>
          </cell>
          <cell r="V13">
            <v>3493566</v>
          </cell>
          <cell r="W13">
            <v>0</v>
          </cell>
          <cell r="Z13">
            <v>0</v>
          </cell>
          <cell r="AA13">
            <v>0</v>
          </cell>
          <cell r="AB13">
            <v>3493566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363</v>
          </cell>
          <cell r="H14">
            <v>4663021</v>
          </cell>
          <cell r="I14">
            <v>0</v>
          </cell>
          <cell r="J14">
            <v>324154</v>
          </cell>
          <cell r="K14">
            <v>4987175</v>
          </cell>
          <cell r="L14">
            <v>0</v>
          </cell>
          <cell r="M14">
            <v>414</v>
          </cell>
          <cell r="N14">
            <v>363</v>
          </cell>
          <cell r="Q14">
            <v>4663021</v>
          </cell>
          <cell r="R14">
            <v>0</v>
          </cell>
          <cell r="S14">
            <v>0</v>
          </cell>
          <cell r="T14">
            <v>4663021</v>
          </cell>
          <cell r="U14">
            <v>324154</v>
          </cell>
          <cell r="V14">
            <v>4987175</v>
          </cell>
          <cell r="W14">
            <v>0</v>
          </cell>
          <cell r="Z14">
            <v>0</v>
          </cell>
          <cell r="AA14">
            <v>0</v>
          </cell>
          <cell r="AB14">
            <v>4987175</v>
          </cell>
        </row>
        <row r="15">
          <cell r="A15">
            <v>416</v>
          </cell>
          <cell r="B15" t="str">
            <v>BOSTON PREPARATORY</v>
          </cell>
          <cell r="C15">
            <v>400.00000000000011</v>
          </cell>
          <cell r="D15" t="str">
            <v/>
          </cell>
          <cell r="E15">
            <v>0</v>
          </cell>
          <cell r="F15">
            <v>400.00000000000011</v>
          </cell>
          <cell r="H15">
            <v>5924100</v>
          </cell>
          <cell r="I15">
            <v>28890</v>
          </cell>
          <cell r="J15">
            <v>357203</v>
          </cell>
          <cell r="K15">
            <v>6310193</v>
          </cell>
          <cell r="L15">
            <v>0</v>
          </cell>
          <cell r="M15">
            <v>416</v>
          </cell>
          <cell r="N15">
            <v>400.00000000000011</v>
          </cell>
          <cell r="Q15">
            <v>5924100</v>
          </cell>
          <cell r="R15">
            <v>28890</v>
          </cell>
          <cell r="S15">
            <v>0</v>
          </cell>
          <cell r="T15">
            <v>5952990</v>
          </cell>
          <cell r="U15">
            <v>357203</v>
          </cell>
          <cell r="V15">
            <v>6310193</v>
          </cell>
          <cell r="W15">
            <v>0</v>
          </cell>
          <cell r="Z15">
            <v>0</v>
          </cell>
          <cell r="AA15">
            <v>0</v>
          </cell>
          <cell r="AB15">
            <v>6310193</v>
          </cell>
        </row>
        <row r="16">
          <cell r="A16">
            <v>417</v>
          </cell>
          <cell r="B16" t="str">
            <v>BRIDGE BOSTON</v>
          </cell>
          <cell r="C16">
            <v>272.00000000000028</v>
          </cell>
          <cell r="D16" t="str">
            <v/>
          </cell>
          <cell r="E16">
            <v>0</v>
          </cell>
          <cell r="F16">
            <v>272.00000000000028</v>
          </cell>
          <cell r="H16">
            <v>4209072</v>
          </cell>
          <cell r="I16">
            <v>0</v>
          </cell>
          <cell r="J16">
            <v>242893</v>
          </cell>
          <cell r="K16">
            <v>4451965</v>
          </cell>
          <cell r="L16">
            <v>0</v>
          </cell>
          <cell r="M16">
            <v>417</v>
          </cell>
          <cell r="N16">
            <v>272.00000000000028</v>
          </cell>
          <cell r="Q16">
            <v>4209072</v>
          </cell>
          <cell r="R16">
            <v>0</v>
          </cell>
          <cell r="S16">
            <v>0</v>
          </cell>
          <cell r="T16">
            <v>4209072</v>
          </cell>
          <cell r="U16">
            <v>242893</v>
          </cell>
          <cell r="V16">
            <v>4451965</v>
          </cell>
          <cell r="W16">
            <v>0</v>
          </cell>
          <cell r="Z16">
            <v>0</v>
          </cell>
          <cell r="AA16">
            <v>0</v>
          </cell>
          <cell r="AB16">
            <v>4451965</v>
          </cell>
        </row>
        <row r="17">
          <cell r="A17">
            <v>418</v>
          </cell>
          <cell r="B17" t="str">
            <v>CHRISTA MCAULIFFE</v>
          </cell>
          <cell r="C17">
            <v>396.00000000000091</v>
          </cell>
          <cell r="D17" t="str">
            <v/>
          </cell>
          <cell r="E17">
            <v>0</v>
          </cell>
          <cell r="F17">
            <v>396.00000000000091</v>
          </cell>
          <cell r="H17">
            <v>5070840</v>
          </cell>
          <cell r="I17">
            <v>0</v>
          </cell>
          <cell r="J17">
            <v>353625</v>
          </cell>
          <cell r="K17">
            <v>5424465</v>
          </cell>
          <cell r="L17">
            <v>0</v>
          </cell>
          <cell r="M17">
            <v>418</v>
          </cell>
          <cell r="N17">
            <v>396.00000000000091</v>
          </cell>
          <cell r="Q17">
            <v>5070840</v>
          </cell>
          <cell r="R17">
            <v>0</v>
          </cell>
          <cell r="S17">
            <v>0</v>
          </cell>
          <cell r="T17">
            <v>5070840</v>
          </cell>
          <cell r="U17">
            <v>353625</v>
          </cell>
          <cell r="V17">
            <v>5424465</v>
          </cell>
          <cell r="W17">
            <v>0</v>
          </cell>
          <cell r="Z17">
            <v>0</v>
          </cell>
          <cell r="AA17">
            <v>0</v>
          </cell>
          <cell r="AB17">
            <v>5424465</v>
          </cell>
        </row>
        <row r="18">
          <cell r="A18">
            <v>419</v>
          </cell>
          <cell r="B18" t="str">
            <v>HELEN Y. DAVIS LEADERSHIP ACADEMY</v>
          </cell>
          <cell r="C18">
            <v>215.99999999999997</v>
          </cell>
          <cell r="D18" t="str">
            <v/>
          </cell>
          <cell r="E18">
            <v>0</v>
          </cell>
          <cell r="F18">
            <v>215.99999999999997</v>
          </cell>
          <cell r="H18">
            <v>3140523</v>
          </cell>
          <cell r="I18">
            <v>0</v>
          </cell>
          <cell r="J18">
            <v>192882</v>
          </cell>
          <cell r="K18">
            <v>3333405</v>
          </cell>
          <cell r="L18">
            <v>0</v>
          </cell>
          <cell r="M18">
            <v>419</v>
          </cell>
          <cell r="N18">
            <v>215.99999999999997</v>
          </cell>
          <cell r="Q18">
            <v>3140523</v>
          </cell>
          <cell r="R18">
            <v>0</v>
          </cell>
          <cell r="S18">
            <v>0</v>
          </cell>
          <cell r="T18">
            <v>3140523</v>
          </cell>
          <cell r="U18">
            <v>192882</v>
          </cell>
          <cell r="V18">
            <v>3333405</v>
          </cell>
          <cell r="W18">
            <v>0</v>
          </cell>
          <cell r="Z18">
            <v>0</v>
          </cell>
          <cell r="AA18">
            <v>0</v>
          </cell>
          <cell r="AB18">
            <v>3333405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350</v>
          </cell>
          <cell r="H19">
            <v>6552672</v>
          </cell>
          <cell r="I19">
            <v>0</v>
          </cell>
          <cell r="J19">
            <v>312568</v>
          </cell>
          <cell r="K19">
            <v>6865240</v>
          </cell>
          <cell r="L19">
            <v>0</v>
          </cell>
          <cell r="M19">
            <v>420</v>
          </cell>
          <cell r="N19">
            <v>350</v>
          </cell>
          <cell r="Q19">
            <v>6552672</v>
          </cell>
          <cell r="R19">
            <v>0</v>
          </cell>
          <cell r="S19">
            <v>0</v>
          </cell>
          <cell r="T19">
            <v>6552672</v>
          </cell>
          <cell r="U19">
            <v>312568</v>
          </cell>
          <cell r="V19">
            <v>6865240</v>
          </cell>
          <cell r="W19">
            <v>0</v>
          </cell>
          <cell r="Z19">
            <v>0</v>
          </cell>
          <cell r="AA19">
            <v>0</v>
          </cell>
          <cell r="AB19">
            <v>6865240</v>
          </cell>
        </row>
        <row r="20">
          <cell r="A20">
            <v>426</v>
          </cell>
          <cell r="B20" t="str">
            <v>COMMUNITY DAY - GATEWAY</v>
          </cell>
          <cell r="C20">
            <v>280.00000000000006</v>
          </cell>
          <cell r="D20" t="str">
            <v/>
          </cell>
          <cell r="E20">
            <v>0</v>
          </cell>
          <cell r="F20">
            <v>280.00000000000006</v>
          </cell>
          <cell r="H20">
            <v>3355296</v>
          </cell>
          <cell r="I20">
            <v>107831</v>
          </cell>
          <cell r="J20">
            <v>250047</v>
          </cell>
          <cell r="K20">
            <v>3713174</v>
          </cell>
          <cell r="L20">
            <v>0</v>
          </cell>
          <cell r="M20">
            <v>426</v>
          </cell>
          <cell r="N20">
            <v>280.00000000000006</v>
          </cell>
          <cell r="Q20">
            <v>3355296</v>
          </cell>
          <cell r="R20">
            <v>107831</v>
          </cell>
          <cell r="S20">
            <v>0</v>
          </cell>
          <cell r="T20">
            <v>3463127</v>
          </cell>
          <cell r="U20">
            <v>250047</v>
          </cell>
          <cell r="V20">
            <v>3713174</v>
          </cell>
          <cell r="W20">
            <v>0</v>
          </cell>
          <cell r="Z20">
            <v>0</v>
          </cell>
          <cell r="AA20">
            <v>0</v>
          </cell>
          <cell r="AB20">
            <v>3713174</v>
          </cell>
        </row>
        <row r="21">
          <cell r="A21">
            <v>428</v>
          </cell>
          <cell r="B21" t="str">
            <v>BROOKE ROSLINDALE</v>
          </cell>
          <cell r="C21">
            <v>1690.999999999997</v>
          </cell>
          <cell r="D21" t="str">
            <v/>
          </cell>
          <cell r="E21">
            <v>0</v>
          </cell>
          <cell r="F21">
            <v>1690.999999999997</v>
          </cell>
          <cell r="H21">
            <v>23459320</v>
          </cell>
          <cell r="I21">
            <v>0</v>
          </cell>
          <cell r="J21">
            <v>1510070</v>
          </cell>
          <cell r="K21">
            <v>24969390</v>
          </cell>
          <cell r="L21">
            <v>0</v>
          </cell>
          <cell r="M21">
            <v>428</v>
          </cell>
          <cell r="N21">
            <v>1690.999999999997</v>
          </cell>
          <cell r="Q21">
            <v>23459320</v>
          </cell>
          <cell r="R21">
            <v>0</v>
          </cell>
          <cell r="S21">
            <v>0</v>
          </cell>
          <cell r="T21">
            <v>23459320</v>
          </cell>
          <cell r="U21">
            <v>1510070</v>
          </cell>
          <cell r="V21">
            <v>24969390</v>
          </cell>
          <cell r="W21">
            <v>0</v>
          </cell>
          <cell r="Z21">
            <v>0</v>
          </cell>
          <cell r="AA21">
            <v>0</v>
          </cell>
          <cell r="AB21">
            <v>24969390</v>
          </cell>
        </row>
        <row r="22">
          <cell r="A22">
            <v>429</v>
          </cell>
          <cell r="B22" t="str">
            <v>KIPP ACADEMY LYNN</v>
          </cell>
          <cell r="C22">
            <v>1207.9999999999986</v>
          </cell>
          <cell r="D22" t="str">
            <v/>
          </cell>
          <cell r="E22">
            <v>0</v>
          </cell>
          <cell r="F22">
            <v>1207.9999999999986</v>
          </cell>
          <cell r="H22">
            <v>13860010</v>
          </cell>
          <cell r="I22">
            <v>98289</v>
          </cell>
          <cell r="J22">
            <v>1078730</v>
          </cell>
          <cell r="K22">
            <v>15037029</v>
          </cell>
          <cell r="L22">
            <v>0</v>
          </cell>
          <cell r="M22">
            <v>429</v>
          </cell>
          <cell r="N22">
            <v>1207.9999999999986</v>
          </cell>
          <cell r="Q22">
            <v>13860010</v>
          </cell>
          <cell r="R22">
            <v>98289</v>
          </cell>
          <cell r="S22">
            <v>0</v>
          </cell>
          <cell r="T22">
            <v>13958299</v>
          </cell>
          <cell r="U22">
            <v>1078730</v>
          </cell>
          <cell r="V22">
            <v>15037029</v>
          </cell>
          <cell r="W22">
            <v>0</v>
          </cell>
          <cell r="Z22">
            <v>0</v>
          </cell>
          <cell r="AA22">
            <v>0</v>
          </cell>
          <cell r="AB22">
            <v>15037029</v>
          </cell>
        </row>
        <row r="23">
          <cell r="A23">
            <v>430</v>
          </cell>
          <cell r="B23" t="str">
            <v>ADVANCED MATH AND SCIENCE ACADEMY</v>
          </cell>
          <cell r="C23">
            <v>966.00000000000068</v>
          </cell>
          <cell r="D23" t="str">
            <v/>
          </cell>
          <cell r="E23">
            <v>0</v>
          </cell>
          <cell r="F23">
            <v>966.00000000000068</v>
          </cell>
          <cell r="H23">
            <v>12230533</v>
          </cell>
          <cell r="I23">
            <v>0</v>
          </cell>
          <cell r="J23">
            <v>862661</v>
          </cell>
          <cell r="K23">
            <v>13093194</v>
          </cell>
          <cell r="L23">
            <v>0</v>
          </cell>
          <cell r="M23">
            <v>430</v>
          </cell>
          <cell r="N23">
            <v>966.00000000000068</v>
          </cell>
          <cell r="Q23">
            <v>12230533</v>
          </cell>
          <cell r="R23">
            <v>0</v>
          </cell>
          <cell r="S23">
            <v>0</v>
          </cell>
          <cell r="T23">
            <v>12230533</v>
          </cell>
          <cell r="U23">
            <v>862661</v>
          </cell>
          <cell r="V23">
            <v>13093194</v>
          </cell>
          <cell r="W23">
            <v>0</v>
          </cell>
          <cell r="Z23">
            <v>0</v>
          </cell>
          <cell r="AA23">
            <v>0</v>
          </cell>
          <cell r="AB23">
            <v>13093194</v>
          </cell>
        </row>
        <row r="24">
          <cell r="A24">
            <v>431</v>
          </cell>
          <cell r="B24" t="str">
            <v>COMMUNITY DAY - R. KINGMAN WEBSTER</v>
          </cell>
          <cell r="C24">
            <v>280.00000000000017</v>
          </cell>
          <cell r="D24" t="str">
            <v/>
          </cell>
          <cell r="E24">
            <v>0</v>
          </cell>
          <cell r="F24">
            <v>280.00000000000017</v>
          </cell>
          <cell r="H24">
            <v>3223360</v>
          </cell>
          <cell r="I24">
            <v>141560</v>
          </cell>
          <cell r="J24">
            <v>250040</v>
          </cell>
          <cell r="K24">
            <v>3614960</v>
          </cell>
          <cell r="L24">
            <v>0</v>
          </cell>
          <cell r="M24">
            <v>431</v>
          </cell>
          <cell r="N24">
            <v>280.00000000000017</v>
          </cell>
          <cell r="Q24">
            <v>3223360</v>
          </cell>
          <cell r="R24">
            <v>141560</v>
          </cell>
          <cell r="S24">
            <v>0</v>
          </cell>
          <cell r="T24">
            <v>3364920</v>
          </cell>
          <cell r="U24">
            <v>250040</v>
          </cell>
          <cell r="V24">
            <v>3614960</v>
          </cell>
          <cell r="W24">
            <v>0</v>
          </cell>
          <cell r="Z24">
            <v>0</v>
          </cell>
          <cell r="AA24">
            <v>0</v>
          </cell>
          <cell r="AB24">
            <v>3614960</v>
          </cell>
        </row>
        <row r="25">
          <cell r="A25">
            <v>432</v>
          </cell>
          <cell r="B25" t="str">
            <v>CAPE COD LIGHTHOUSE</v>
          </cell>
          <cell r="C25">
            <v>240.00000000000006</v>
          </cell>
          <cell r="D25" t="str">
            <v/>
          </cell>
          <cell r="E25">
            <v>0</v>
          </cell>
          <cell r="F25">
            <v>240.00000000000006</v>
          </cell>
          <cell r="H25">
            <v>3185457</v>
          </cell>
          <cell r="I25">
            <v>0</v>
          </cell>
          <cell r="J25">
            <v>214323</v>
          </cell>
          <cell r="K25">
            <v>3399780</v>
          </cell>
          <cell r="L25">
            <v>0</v>
          </cell>
          <cell r="M25">
            <v>432</v>
          </cell>
          <cell r="N25">
            <v>240.00000000000006</v>
          </cell>
          <cell r="Q25">
            <v>3185457</v>
          </cell>
          <cell r="R25">
            <v>0</v>
          </cell>
          <cell r="S25">
            <v>0</v>
          </cell>
          <cell r="T25">
            <v>3185457</v>
          </cell>
          <cell r="U25">
            <v>214323</v>
          </cell>
          <cell r="V25">
            <v>3399780</v>
          </cell>
          <cell r="W25">
            <v>0</v>
          </cell>
          <cell r="Z25">
            <v>0</v>
          </cell>
          <cell r="AA25">
            <v>0</v>
          </cell>
          <cell r="AB25">
            <v>3399780</v>
          </cell>
        </row>
        <row r="26">
          <cell r="A26">
            <v>435</v>
          </cell>
          <cell r="B26" t="str">
            <v>INNOVATION ACADEMY</v>
          </cell>
          <cell r="C26">
            <v>795.00000000000125</v>
          </cell>
          <cell r="D26" t="str">
            <v/>
          </cell>
          <cell r="E26">
            <v>0</v>
          </cell>
          <cell r="F26">
            <v>795.00000000000125</v>
          </cell>
          <cell r="H26">
            <v>9067616</v>
          </cell>
          <cell r="I26">
            <v>0</v>
          </cell>
          <cell r="J26">
            <v>709920</v>
          </cell>
          <cell r="K26">
            <v>9777536</v>
          </cell>
          <cell r="L26">
            <v>0</v>
          </cell>
          <cell r="M26">
            <v>435</v>
          </cell>
          <cell r="N26">
            <v>795.00000000000125</v>
          </cell>
          <cell r="Q26">
            <v>9067616</v>
          </cell>
          <cell r="R26">
            <v>0</v>
          </cell>
          <cell r="S26">
            <v>0</v>
          </cell>
          <cell r="T26">
            <v>9067616</v>
          </cell>
          <cell r="U26">
            <v>709920</v>
          </cell>
          <cell r="V26">
            <v>9777536</v>
          </cell>
          <cell r="W26">
            <v>0</v>
          </cell>
          <cell r="Z26">
            <v>0</v>
          </cell>
          <cell r="AA26">
            <v>0</v>
          </cell>
          <cell r="AB26">
            <v>9777536</v>
          </cell>
        </row>
        <row r="27">
          <cell r="A27">
            <v>436</v>
          </cell>
          <cell r="B27" t="str">
            <v>COMMUNITY CS OF CAMBRIDGE</v>
          </cell>
          <cell r="C27">
            <v>359.99999999999903</v>
          </cell>
          <cell r="D27" t="str">
            <v/>
          </cell>
          <cell r="E27">
            <v>0</v>
          </cell>
          <cell r="F27">
            <v>359.99999999999903</v>
          </cell>
          <cell r="H27">
            <v>6609421</v>
          </cell>
          <cell r="I27">
            <v>0</v>
          </cell>
          <cell r="J27">
            <v>321475</v>
          </cell>
          <cell r="K27">
            <v>6930896</v>
          </cell>
          <cell r="L27">
            <v>0</v>
          </cell>
          <cell r="M27">
            <v>436</v>
          </cell>
          <cell r="N27">
            <v>359.99999999999903</v>
          </cell>
          <cell r="Q27">
            <v>6609421</v>
          </cell>
          <cell r="R27">
            <v>0</v>
          </cell>
          <cell r="S27">
            <v>0</v>
          </cell>
          <cell r="T27">
            <v>6609421</v>
          </cell>
          <cell r="U27">
            <v>321475</v>
          </cell>
          <cell r="V27">
            <v>6930896</v>
          </cell>
          <cell r="W27">
            <v>0</v>
          </cell>
          <cell r="Z27">
            <v>0</v>
          </cell>
          <cell r="AA27">
            <v>0</v>
          </cell>
          <cell r="AB27">
            <v>6930896</v>
          </cell>
        </row>
        <row r="28">
          <cell r="A28">
            <v>437</v>
          </cell>
          <cell r="B28" t="str">
            <v>CITY ON A HILL - CIRCUIT ST</v>
          </cell>
          <cell r="C28">
            <v>279.99999999999977</v>
          </cell>
          <cell r="D28" t="str">
            <v/>
          </cell>
          <cell r="E28">
            <v>0</v>
          </cell>
          <cell r="F28">
            <v>279.99999999999977</v>
          </cell>
          <cell r="H28">
            <v>4590716</v>
          </cell>
          <cell r="I28">
            <v>120768</v>
          </cell>
          <cell r="J28">
            <v>250036</v>
          </cell>
          <cell r="K28">
            <v>4961520</v>
          </cell>
          <cell r="L28">
            <v>0</v>
          </cell>
          <cell r="M28">
            <v>437</v>
          </cell>
          <cell r="N28">
            <v>279.99999999999977</v>
          </cell>
          <cell r="Q28">
            <v>4590716</v>
          </cell>
          <cell r="R28">
            <v>120768</v>
          </cell>
          <cell r="S28">
            <v>0</v>
          </cell>
          <cell r="T28">
            <v>4711484</v>
          </cell>
          <cell r="U28">
            <v>250036</v>
          </cell>
          <cell r="V28">
            <v>4961520</v>
          </cell>
          <cell r="W28">
            <v>0</v>
          </cell>
          <cell r="Z28">
            <v>0</v>
          </cell>
          <cell r="AA28">
            <v>0</v>
          </cell>
          <cell r="AB28">
            <v>4961520</v>
          </cell>
        </row>
        <row r="29">
          <cell r="A29">
            <v>438</v>
          </cell>
          <cell r="B29" t="str">
            <v>CODMAN ACADEMY</v>
          </cell>
          <cell r="C29">
            <v>344.9999999999996</v>
          </cell>
          <cell r="D29" t="str">
            <v/>
          </cell>
          <cell r="E29">
            <v>0</v>
          </cell>
          <cell r="F29">
            <v>344.9999999999996</v>
          </cell>
          <cell r="H29">
            <v>5224268</v>
          </cell>
          <cell r="I29">
            <v>28426</v>
          </cell>
          <cell r="J29">
            <v>308084</v>
          </cell>
          <cell r="K29">
            <v>5560778</v>
          </cell>
          <cell r="L29">
            <v>0</v>
          </cell>
          <cell r="M29">
            <v>438</v>
          </cell>
          <cell r="N29">
            <v>344.9999999999996</v>
          </cell>
          <cell r="Q29">
            <v>5224268</v>
          </cell>
          <cell r="R29">
            <v>28426</v>
          </cell>
          <cell r="S29">
            <v>0</v>
          </cell>
          <cell r="T29">
            <v>5252694</v>
          </cell>
          <cell r="U29">
            <v>308084</v>
          </cell>
          <cell r="V29">
            <v>5560778</v>
          </cell>
          <cell r="W29">
            <v>0</v>
          </cell>
          <cell r="Z29">
            <v>0</v>
          </cell>
          <cell r="AA29">
            <v>0</v>
          </cell>
          <cell r="AB29">
            <v>5560778</v>
          </cell>
        </row>
        <row r="30">
          <cell r="A30">
            <v>439</v>
          </cell>
          <cell r="B30" t="str">
            <v>CONSERVATORY LAB</v>
          </cell>
          <cell r="C30">
            <v>443.99999999999932</v>
          </cell>
          <cell r="D30" t="str">
            <v/>
          </cell>
          <cell r="E30">
            <v>0</v>
          </cell>
          <cell r="F30">
            <v>443.99999999999932</v>
          </cell>
          <cell r="H30">
            <v>5887380</v>
          </cell>
          <cell r="I30">
            <v>0</v>
          </cell>
          <cell r="J30">
            <v>396470</v>
          </cell>
          <cell r="K30">
            <v>6283850</v>
          </cell>
          <cell r="L30">
            <v>0</v>
          </cell>
          <cell r="M30">
            <v>439</v>
          </cell>
          <cell r="N30">
            <v>443.99999999999932</v>
          </cell>
          <cell r="Q30">
            <v>5887380</v>
          </cell>
          <cell r="R30">
            <v>0</v>
          </cell>
          <cell r="S30">
            <v>0</v>
          </cell>
          <cell r="T30">
            <v>5887380</v>
          </cell>
          <cell r="U30">
            <v>396470</v>
          </cell>
          <cell r="V30">
            <v>6283850</v>
          </cell>
          <cell r="W30">
            <v>0</v>
          </cell>
          <cell r="Z30">
            <v>0</v>
          </cell>
          <cell r="AA30">
            <v>0</v>
          </cell>
          <cell r="AB30">
            <v>6283850</v>
          </cell>
        </row>
        <row r="31">
          <cell r="A31">
            <v>440</v>
          </cell>
          <cell r="B31" t="str">
            <v>COMMUNITY DAY - PROSPECT</v>
          </cell>
          <cell r="C31">
            <v>399.99999999999983</v>
          </cell>
          <cell r="D31" t="str">
            <v/>
          </cell>
          <cell r="E31">
            <v>0</v>
          </cell>
          <cell r="F31">
            <v>399.99999999999983</v>
          </cell>
          <cell r="H31">
            <v>4536460</v>
          </cell>
          <cell r="I31">
            <v>124024</v>
          </cell>
          <cell r="J31">
            <v>357200</v>
          </cell>
          <cell r="K31">
            <v>5017684</v>
          </cell>
          <cell r="L31">
            <v>0</v>
          </cell>
          <cell r="M31">
            <v>440</v>
          </cell>
          <cell r="N31">
            <v>399.99999999999983</v>
          </cell>
          <cell r="Q31">
            <v>4536460</v>
          </cell>
          <cell r="R31">
            <v>124024</v>
          </cell>
          <cell r="S31">
            <v>0</v>
          </cell>
          <cell r="T31">
            <v>4660484</v>
          </cell>
          <cell r="U31">
            <v>357200</v>
          </cell>
          <cell r="V31">
            <v>5017684</v>
          </cell>
          <cell r="W31">
            <v>0</v>
          </cell>
          <cell r="Z31">
            <v>0</v>
          </cell>
          <cell r="AA31">
            <v>0</v>
          </cell>
          <cell r="AB31">
            <v>5017684</v>
          </cell>
        </row>
        <row r="32">
          <cell r="A32">
            <v>441</v>
          </cell>
          <cell r="B32" t="str">
            <v>SABIS INTERNATIONAL</v>
          </cell>
          <cell r="C32">
            <v>1573.9999999999995</v>
          </cell>
          <cell r="D32" t="str">
            <v/>
          </cell>
          <cell r="E32">
            <v>0</v>
          </cell>
          <cell r="F32">
            <v>1573.9999999999995</v>
          </cell>
          <cell r="H32">
            <v>16237559</v>
          </cell>
          <cell r="I32">
            <v>0</v>
          </cell>
          <cell r="J32">
            <v>1405573</v>
          </cell>
          <cell r="K32">
            <v>17643132</v>
          </cell>
          <cell r="L32">
            <v>0</v>
          </cell>
          <cell r="M32">
            <v>441</v>
          </cell>
          <cell r="N32">
            <v>1573.9999999999995</v>
          </cell>
          <cell r="Q32">
            <v>16237559</v>
          </cell>
          <cell r="R32">
            <v>0</v>
          </cell>
          <cell r="S32">
            <v>0</v>
          </cell>
          <cell r="T32">
            <v>16237559</v>
          </cell>
          <cell r="U32">
            <v>1405573</v>
          </cell>
          <cell r="V32">
            <v>17643132</v>
          </cell>
          <cell r="W32">
            <v>0</v>
          </cell>
          <cell r="Z32">
            <v>0</v>
          </cell>
          <cell r="AA32">
            <v>0</v>
          </cell>
          <cell r="AB32">
            <v>17643132</v>
          </cell>
        </row>
        <row r="33">
          <cell r="A33">
            <v>444</v>
          </cell>
          <cell r="B33" t="str">
            <v>NEIGHBORHOOD HOUSE</v>
          </cell>
          <cell r="C33">
            <v>467.9999999999996</v>
          </cell>
          <cell r="D33" t="str">
            <v/>
          </cell>
          <cell r="E33">
            <v>0</v>
          </cell>
          <cell r="F33">
            <v>467.9999999999996</v>
          </cell>
          <cell r="H33">
            <v>6061470</v>
          </cell>
          <cell r="I33">
            <v>0</v>
          </cell>
          <cell r="J33">
            <v>417940</v>
          </cell>
          <cell r="K33">
            <v>6479410</v>
          </cell>
          <cell r="L33">
            <v>0</v>
          </cell>
          <cell r="M33">
            <v>444</v>
          </cell>
          <cell r="N33">
            <v>467.9999999999996</v>
          </cell>
          <cell r="Q33">
            <v>6061470</v>
          </cell>
          <cell r="R33">
            <v>0</v>
          </cell>
          <cell r="S33">
            <v>0</v>
          </cell>
          <cell r="T33">
            <v>6061470</v>
          </cell>
          <cell r="U33">
            <v>417940</v>
          </cell>
          <cell r="V33">
            <v>6479410</v>
          </cell>
          <cell r="W33">
            <v>0</v>
          </cell>
          <cell r="Z33">
            <v>0</v>
          </cell>
          <cell r="AA33">
            <v>0</v>
          </cell>
          <cell r="AB33">
            <v>6479410</v>
          </cell>
        </row>
        <row r="34">
          <cell r="A34">
            <v>445</v>
          </cell>
          <cell r="B34" t="str">
            <v>ABBY KELLEY FOSTER</v>
          </cell>
          <cell r="C34">
            <v>1426.0000000000011</v>
          </cell>
          <cell r="D34" t="str">
            <v/>
          </cell>
          <cell r="E34">
            <v>0</v>
          </cell>
          <cell r="F34">
            <v>1426.0000000000011</v>
          </cell>
          <cell r="H34">
            <v>15054182</v>
          </cell>
          <cell r="I34">
            <v>967075</v>
          </cell>
          <cell r="J34">
            <v>1273402</v>
          </cell>
          <cell r="K34">
            <v>17294659</v>
          </cell>
          <cell r="L34">
            <v>0</v>
          </cell>
          <cell r="M34">
            <v>445</v>
          </cell>
          <cell r="N34">
            <v>1426.0000000000011</v>
          </cell>
          <cell r="Q34">
            <v>15054182</v>
          </cell>
          <cell r="R34">
            <v>967075</v>
          </cell>
          <cell r="S34">
            <v>0</v>
          </cell>
          <cell r="T34">
            <v>16021257</v>
          </cell>
          <cell r="U34">
            <v>1273402</v>
          </cell>
          <cell r="V34">
            <v>17294659</v>
          </cell>
          <cell r="W34">
            <v>0</v>
          </cell>
          <cell r="Z34">
            <v>0</v>
          </cell>
          <cell r="AA34">
            <v>0</v>
          </cell>
          <cell r="AB34">
            <v>17294659</v>
          </cell>
        </row>
        <row r="35">
          <cell r="A35">
            <v>446</v>
          </cell>
          <cell r="B35" t="str">
            <v>FOXBOROUGH REGIONAL</v>
          </cell>
          <cell r="C35">
            <v>1299.9999999999936</v>
          </cell>
          <cell r="D35" t="str">
            <v/>
          </cell>
          <cell r="E35">
            <v>0</v>
          </cell>
          <cell r="F35">
            <v>1299.9999999999936</v>
          </cell>
          <cell r="H35">
            <v>14336851</v>
          </cell>
          <cell r="I35">
            <v>0</v>
          </cell>
          <cell r="J35">
            <v>1160851</v>
          </cell>
          <cell r="K35">
            <v>15497702</v>
          </cell>
          <cell r="L35">
            <v>0</v>
          </cell>
          <cell r="M35">
            <v>446</v>
          </cell>
          <cell r="N35">
            <v>1299.9999999999936</v>
          </cell>
          <cell r="Q35">
            <v>14336851</v>
          </cell>
          <cell r="R35">
            <v>0</v>
          </cell>
          <cell r="S35">
            <v>0</v>
          </cell>
          <cell r="T35">
            <v>14336851</v>
          </cell>
          <cell r="U35">
            <v>1160851</v>
          </cell>
          <cell r="V35">
            <v>15497702</v>
          </cell>
          <cell r="W35">
            <v>0</v>
          </cell>
          <cell r="Z35">
            <v>0</v>
          </cell>
          <cell r="AA35">
            <v>0</v>
          </cell>
          <cell r="AB35">
            <v>15497702</v>
          </cell>
        </row>
        <row r="36">
          <cell r="A36">
            <v>447</v>
          </cell>
          <cell r="B36" t="str">
            <v>BENJAMIN FRANKLIN CLASSICAL</v>
          </cell>
          <cell r="C36">
            <v>449.99999999999955</v>
          </cell>
          <cell r="D36" t="str">
            <v/>
          </cell>
          <cell r="E36">
            <v>0</v>
          </cell>
          <cell r="F36">
            <v>449.99999999999955</v>
          </cell>
          <cell r="H36">
            <v>4501521</v>
          </cell>
          <cell r="I36">
            <v>0</v>
          </cell>
          <cell r="J36">
            <v>401850</v>
          </cell>
          <cell r="K36">
            <v>4903371</v>
          </cell>
          <cell r="L36">
            <v>0</v>
          </cell>
          <cell r="M36">
            <v>447</v>
          </cell>
          <cell r="N36">
            <v>449.99999999999955</v>
          </cell>
          <cell r="Q36">
            <v>4501521</v>
          </cell>
          <cell r="R36">
            <v>0</v>
          </cell>
          <cell r="S36">
            <v>0</v>
          </cell>
          <cell r="T36">
            <v>4501521</v>
          </cell>
          <cell r="U36">
            <v>401850</v>
          </cell>
          <cell r="V36">
            <v>4903371</v>
          </cell>
          <cell r="W36">
            <v>0</v>
          </cell>
          <cell r="Z36">
            <v>0</v>
          </cell>
          <cell r="AA36">
            <v>0</v>
          </cell>
          <cell r="AB36">
            <v>4903371</v>
          </cell>
        </row>
        <row r="37">
          <cell r="A37">
            <v>449</v>
          </cell>
          <cell r="B37" t="str">
            <v>BOSTON COLLEGIATE</v>
          </cell>
          <cell r="C37">
            <v>665.00000000000125</v>
          </cell>
          <cell r="D37" t="str">
            <v/>
          </cell>
          <cell r="E37">
            <v>0</v>
          </cell>
          <cell r="F37">
            <v>665.00000000000125</v>
          </cell>
          <cell r="H37">
            <v>8988344</v>
          </cell>
          <cell r="I37">
            <v>0</v>
          </cell>
          <cell r="J37">
            <v>593824</v>
          </cell>
          <cell r="K37">
            <v>9582168</v>
          </cell>
          <cell r="L37">
            <v>0</v>
          </cell>
          <cell r="M37">
            <v>449</v>
          </cell>
          <cell r="N37">
            <v>665.00000000000125</v>
          </cell>
          <cell r="Q37">
            <v>8988344</v>
          </cell>
          <cell r="R37">
            <v>0</v>
          </cell>
          <cell r="S37">
            <v>0</v>
          </cell>
          <cell r="T37">
            <v>8988344</v>
          </cell>
          <cell r="U37">
            <v>593824</v>
          </cell>
          <cell r="V37">
            <v>9582168</v>
          </cell>
          <cell r="W37">
            <v>0</v>
          </cell>
          <cell r="Z37">
            <v>0</v>
          </cell>
          <cell r="AA37">
            <v>0</v>
          </cell>
          <cell r="AB37">
            <v>9582168</v>
          </cell>
        </row>
        <row r="38">
          <cell r="A38">
            <v>450</v>
          </cell>
          <cell r="B38" t="str">
            <v>HILLTOWN COOPERATIVE</v>
          </cell>
          <cell r="C38">
            <v>217.99999999999972</v>
          </cell>
          <cell r="D38" t="str">
            <v/>
          </cell>
          <cell r="E38">
            <v>0</v>
          </cell>
          <cell r="F38">
            <v>217.99999999999972</v>
          </cell>
          <cell r="H38">
            <v>2422492</v>
          </cell>
          <cell r="I38">
            <v>0</v>
          </cell>
          <cell r="J38">
            <v>194688</v>
          </cell>
          <cell r="K38">
            <v>2617180</v>
          </cell>
          <cell r="L38">
            <v>0</v>
          </cell>
          <cell r="M38">
            <v>450</v>
          </cell>
          <cell r="N38">
            <v>217.99999999999972</v>
          </cell>
          <cell r="Q38">
            <v>2422492</v>
          </cell>
          <cell r="R38">
            <v>0</v>
          </cell>
          <cell r="S38">
            <v>0</v>
          </cell>
          <cell r="T38">
            <v>2422492</v>
          </cell>
          <cell r="U38">
            <v>194688</v>
          </cell>
          <cell r="V38">
            <v>2617180</v>
          </cell>
          <cell r="W38">
            <v>0</v>
          </cell>
          <cell r="Z38">
            <v>0</v>
          </cell>
          <cell r="AA38">
            <v>0</v>
          </cell>
          <cell r="AB38">
            <v>2617180</v>
          </cell>
        </row>
        <row r="39">
          <cell r="A39">
            <v>453</v>
          </cell>
          <cell r="B39" t="str">
            <v>HOLYOKE COMMUNITY</v>
          </cell>
          <cell r="C39">
            <v>702.00000000000034</v>
          </cell>
          <cell r="D39" t="str">
            <v/>
          </cell>
          <cell r="E39">
            <v>0</v>
          </cell>
          <cell r="F39">
            <v>702.00000000000034</v>
          </cell>
          <cell r="H39">
            <v>8155584</v>
          </cell>
          <cell r="I39">
            <v>465207</v>
          </cell>
          <cell r="J39">
            <v>626895</v>
          </cell>
          <cell r="K39">
            <v>9247686</v>
          </cell>
          <cell r="L39">
            <v>0</v>
          </cell>
          <cell r="M39">
            <v>453</v>
          </cell>
          <cell r="N39">
            <v>702.00000000000034</v>
          </cell>
          <cell r="Q39">
            <v>8155584</v>
          </cell>
          <cell r="R39">
            <v>465207</v>
          </cell>
          <cell r="S39">
            <v>0</v>
          </cell>
          <cell r="T39">
            <v>8620791</v>
          </cell>
          <cell r="U39">
            <v>626895</v>
          </cell>
          <cell r="V39">
            <v>9247686</v>
          </cell>
          <cell r="W39">
            <v>0</v>
          </cell>
          <cell r="Z39">
            <v>0</v>
          </cell>
          <cell r="AA39">
            <v>0</v>
          </cell>
          <cell r="AB39">
            <v>9247686</v>
          </cell>
        </row>
        <row r="40">
          <cell r="A40">
            <v>454</v>
          </cell>
          <cell r="B40" t="str">
            <v>LAWRENCE FAMILY DEVELOPMENT</v>
          </cell>
          <cell r="C40">
            <v>719.99999999999955</v>
          </cell>
          <cell r="D40" t="str">
            <v/>
          </cell>
          <cell r="E40">
            <v>0</v>
          </cell>
          <cell r="F40">
            <v>719.99999999999955</v>
          </cell>
          <cell r="H40">
            <v>8207590</v>
          </cell>
          <cell r="I40">
            <v>175416</v>
          </cell>
          <cell r="J40">
            <v>642960</v>
          </cell>
          <cell r="K40">
            <v>9025966</v>
          </cell>
          <cell r="L40">
            <v>0</v>
          </cell>
          <cell r="M40">
            <v>454</v>
          </cell>
          <cell r="N40">
            <v>719.99999999999955</v>
          </cell>
          <cell r="Q40">
            <v>8207590</v>
          </cell>
          <cell r="R40">
            <v>175416</v>
          </cell>
          <cell r="S40">
            <v>0</v>
          </cell>
          <cell r="T40">
            <v>8383006</v>
          </cell>
          <cell r="U40">
            <v>642960</v>
          </cell>
          <cell r="V40">
            <v>9025966</v>
          </cell>
          <cell r="W40">
            <v>0</v>
          </cell>
          <cell r="Z40">
            <v>0</v>
          </cell>
          <cell r="AA40">
            <v>0</v>
          </cell>
          <cell r="AB40">
            <v>9025966</v>
          </cell>
        </row>
        <row r="41">
          <cell r="A41">
            <v>455</v>
          </cell>
          <cell r="B41" t="str">
            <v>HILL VIEW MONTESSORI</v>
          </cell>
          <cell r="C41">
            <v>305.9999999999996</v>
          </cell>
          <cell r="D41" t="str">
            <v/>
          </cell>
          <cell r="E41">
            <v>0</v>
          </cell>
          <cell r="F41">
            <v>305.9999999999996</v>
          </cell>
          <cell r="H41">
            <v>2817045</v>
          </cell>
          <cell r="I41">
            <v>0</v>
          </cell>
          <cell r="J41">
            <v>273249</v>
          </cell>
          <cell r="K41">
            <v>3090294</v>
          </cell>
          <cell r="L41">
            <v>0</v>
          </cell>
          <cell r="M41">
            <v>455</v>
          </cell>
          <cell r="N41">
            <v>305.9999999999996</v>
          </cell>
          <cell r="Q41">
            <v>2817045</v>
          </cell>
          <cell r="R41">
            <v>0</v>
          </cell>
          <cell r="S41">
            <v>0</v>
          </cell>
          <cell r="T41">
            <v>2817045</v>
          </cell>
          <cell r="U41">
            <v>273249</v>
          </cell>
          <cell r="V41">
            <v>3090294</v>
          </cell>
          <cell r="W41">
            <v>0</v>
          </cell>
          <cell r="Z41">
            <v>0</v>
          </cell>
          <cell r="AA41">
            <v>0</v>
          </cell>
          <cell r="AB41">
            <v>3090294</v>
          </cell>
        </row>
        <row r="42">
          <cell r="A42">
            <v>456</v>
          </cell>
          <cell r="B42" t="str">
            <v>LOWELL COMMUNITY</v>
          </cell>
          <cell r="C42">
            <v>799.99999999999989</v>
          </cell>
          <cell r="D42" t="str">
            <v/>
          </cell>
          <cell r="E42">
            <v>0</v>
          </cell>
          <cell r="F42">
            <v>799.99999999999989</v>
          </cell>
          <cell r="H42">
            <v>9554510</v>
          </cell>
          <cell r="I42">
            <v>0</v>
          </cell>
          <cell r="J42">
            <v>714390</v>
          </cell>
          <cell r="K42">
            <v>10268900</v>
          </cell>
          <cell r="L42">
            <v>0</v>
          </cell>
          <cell r="M42">
            <v>456</v>
          </cell>
          <cell r="N42">
            <v>799.99999999999989</v>
          </cell>
          <cell r="Q42">
            <v>9554510</v>
          </cell>
          <cell r="R42">
            <v>0</v>
          </cell>
          <cell r="S42">
            <v>0</v>
          </cell>
          <cell r="T42">
            <v>9554510</v>
          </cell>
          <cell r="U42">
            <v>714390</v>
          </cell>
          <cell r="V42">
            <v>10268900</v>
          </cell>
          <cell r="W42">
            <v>0</v>
          </cell>
          <cell r="Z42">
            <v>0</v>
          </cell>
          <cell r="AA42">
            <v>0</v>
          </cell>
          <cell r="AB42">
            <v>10268900</v>
          </cell>
        </row>
        <row r="43">
          <cell r="A43">
            <v>458</v>
          </cell>
          <cell r="B43" t="str">
            <v>LOWELL MIDDLESEX ACADEMY</v>
          </cell>
          <cell r="C43">
            <v>149.99999999999994</v>
          </cell>
          <cell r="D43" t="str">
            <v/>
          </cell>
          <cell r="E43">
            <v>0</v>
          </cell>
          <cell r="F43">
            <v>149.99999999999994</v>
          </cell>
          <cell r="H43">
            <v>1983560</v>
          </cell>
          <cell r="I43">
            <v>0</v>
          </cell>
          <cell r="J43">
            <v>133952</v>
          </cell>
          <cell r="K43">
            <v>2117512</v>
          </cell>
          <cell r="L43">
            <v>0</v>
          </cell>
          <cell r="M43">
            <v>458</v>
          </cell>
          <cell r="N43">
            <v>149.99999999999994</v>
          </cell>
          <cell r="Q43">
            <v>1983560</v>
          </cell>
          <cell r="R43">
            <v>0</v>
          </cell>
          <cell r="S43">
            <v>0</v>
          </cell>
          <cell r="T43">
            <v>1983560</v>
          </cell>
          <cell r="U43">
            <v>133952</v>
          </cell>
          <cell r="V43">
            <v>2117512</v>
          </cell>
          <cell r="W43">
            <v>0</v>
          </cell>
          <cell r="Z43">
            <v>0</v>
          </cell>
          <cell r="AA43">
            <v>0</v>
          </cell>
          <cell r="AB43">
            <v>2117512</v>
          </cell>
        </row>
        <row r="44">
          <cell r="A44">
            <v>463</v>
          </cell>
          <cell r="B44" t="str">
            <v>KIPP ACADEMY BOSTON</v>
          </cell>
          <cell r="C44">
            <v>480.00000000000006</v>
          </cell>
          <cell r="D44" t="str">
            <v/>
          </cell>
          <cell r="E44">
            <v>0</v>
          </cell>
          <cell r="F44">
            <v>480.00000000000006</v>
          </cell>
          <cell r="H44">
            <v>7418440</v>
          </cell>
          <cell r="I44">
            <v>0</v>
          </cell>
          <cell r="J44">
            <v>428632</v>
          </cell>
          <cell r="K44">
            <v>7847072</v>
          </cell>
          <cell r="L44">
            <v>0</v>
          </cell>
          <cell r="M44">
            <v>463</v>
          </cell>
          <cell r="N44">
            <v>480.00000000000006</v>
          </cell>
          <cell r="Q44">
            <v>7418440</v>
          </cell>
          <cell r="R44">
            <v>0</v>
          </cell>
          <cell r="S44">
            <v>0</v>
          </cell>
          <cell r="T44">
            <v>7418440</v>
          </cell>
          <cell r="U44">
            <v>428632</v>
          </cell>
          <cell r="V44">
            <v>7847072</v>
          </cell>
          <cell r="W44">
            <v>0</v>
          </cell>
          <cell r="Z44">
            <v>0</v>
          </cell>
          <cell r="AA44">
            <v>0</v>
          </cell>
          <cell r="AB44">
            <v>7847072</v>
          </cell>
        </row>
        <row r="45">
          <cell r="A45">
            <v>464</v>
          </cell>
          <cell r="B45" t="str">
            <v>MARBLEHEAD COMMUNITY</v>
          </cell>
          <cell r="C45">
            <v>229.99999999999989</v>
          </cell>
          <cell r="D45" t="str">
            <v/>
          </cell>
          <cell r="E45">
            <v>0</v>
          </cell>
          <cell r="F45">
            <v>229.99999999999989</v>
          </cell>
          <cell r="H45">
            <v>2630445</v>
          </cell>
          <cell r="I45">
            <v>0</v>
          </cell>
          <cell r="J45">
            <v>205390</v>
          </cell>
          <cell r="K45">
            <v>2835835</v>
          </cell>
          <cell r="L45">
            <v>0</v>
          </cell>
          <cell r="M45">
            <v>464</v>
          </cell>
          <cell r="N45">
            <v>229.99999999999989</v>
          </cell>
          <cell r="Q45">
            <v>2630445</v>
          </cell>
          <cell r="R45">
            <v>0</v>
          </cell>
          <cell r="S45">
            <v>0</v>
          </cell>
          <cell r="T45">
            <v>2630445</v>
          </cell>
          <cell r="U45">
            <v>205390</v>
          </cell>
          <cell r="V45">
            <v>2835835</v>
          </cell>
          <cell r="W45">
            <v>0</v>
          </cell>
          <cell r="Z45">
            <v>0</v>
          </cell>
          <cell r="AA45">
            <v>0</v>
          </cell>
          <cell r="AB45">
            <v>2835835</v>
          </cell>
        </row>
        <row r="46">
          <cell r="A46">
            <v>466</v>
          </cell>
          <cell r="B46" t="str">
            <v>MARTHA'S VINEYARD</v>
          </cell>
          <cell r="C46">
            <v>179.99999999999991</v>
          </cell>
          <cell r="D46" t="str">
            <v/>
          </cell>
          <cell r="E46">
            <v>0</v>
          </cell>
          <cell r="F46">
            <v>179.99999999999991</v>
          </cell>
          <cell r="H46">
            <v>3921377.3567999997</v>
          </cell>
          <cell r="I46">
            <v>32453</v>
          </cell>
          <cell r="J46">
            <v>160739</v>
          </cell>
          <cell r="K46">
            <v>4114569.3567999997</v>
          </cell>
          <cell r="L46">
            <v>0</v>
          </cell>
          <cell r="M46">
            <v>466</v>
          </cell>
          <cell r="N46">
            <v>179.99999999999991</v>
          </cell>
          <cell r="Q46">
            <v>4274622</v>
          </cell>
          <cell r="R46">
            <v>32453</v>
          </cell>
          <cell r="S46">
            <v>353244.64320000011</v>
          </cell>
          <cell r="T46">
            <v>3953830.3567999988</v>
          </cell>
          <cell r="U46">
            <v>160739</v>
          </cell>
          <cell r="V46">
            <v>4114569.3567999988</v>
          </cell>
          <cell r="W46">
            <v>0</v>
          </cell>
          <cell r="Z46">
            <v>0</v>
          </cell>
          <cell r="AA46">
            <v>0</v>
          </cell>
          <cell r="AB46">
            <v>4114569.3567999988</v>
          </cell>
        </row>
        <row r="47">
          <cell r="A47">
            <v>469</v>
          </cell>
          <cell r="B47" t="str">
            <v>MATCH</v>
          </cell>
          <cell r="C47">
            <v>1164.000000000003</v>
          </cell>
          <cell r="D47" t="str">
            <v/>
          </cell>
          <cell r="E47">
            <v>0</v>
          </cell>
          <cell r="F47">
            <v>1164.000000000003</v>
          </cell>
          <cell r="H47">
            <v>18257358</v>
          </cell>
          <cell r="I47">
            <v>0</v>
          </cell>
          <cell r="J47">
            <v>1039430</v>
          </cell>
          <cell r="K47">
            <v>19296788</v>
          </cell>
          <cell r="L47">
            <v>0</v>
          </cell>
          <cell r="M47">
            <v>469</v>
          </cell>
          <cell r="N47">
            <v>1164.000000000003</v>
          </cell>
          <cell r="Q47">
            <v>18257358</v>
          </cell>
          <cell r="R47">
            <v>0</v>
          </cell>
          <cell r="S47">
            <v>0</v>
          </cell>
          <cell r="T47">
            <v>18257358</v>
          </cell>
          <cell r="U47">
            <v>1039430</v>
          </cell>
          <cell r="V47">
            <v>19296788</v>
          </cell>
          <cell r="W47">
            <v>0</v>
          </cell>
          <cell r="Z47">
            <v>0</v>
          </cell>
          <cell r="AA47">
            <v>0</v>
          </cell>
          <cell r="AB47">
            <v>19296788</v>
          </cell>
        </row>
        <row r="48">
          <cell r="A48">
            <v>470</v>
          </cell>
          <cell r="B48" t="str">
            <v>MYSTIC VALLEY REGIONAL</v>
          </cell>
          <cell r="C48">
            <v>1500.0000000000023</v>
          </cell>
          <cell r="D48" t="str">
            <v/>
          </cell>
          <cell r="E48">
            <v>0</v>
          </cell>
          <cell r="F48">
            <v>1500.0000000000023</v>
          </cell>
          <cell r="H48">
            <v>16056651</v>
          </cell>
          <cell r="I48">
            <v>34200</v>
          </cell>
          <cell r="J48">
            <v>1339481</v>
          </cell>
          <cell r="K48">
            <v>17430332</v>
          </cell>
          <cell r="L48">
            <v>0</v>
          </cell>
          <cell r="M48">
            <v>470</v>
          </cell>
          <cell r="N48">
            <v>1500.0000000000023</v>
          </cell>
          <cell r="Q48">
            <v>16056651</v>
          </cell>
          <cell r="R48">
            <v>34200</v>
          </cell>
          <cell r="S48">
            <v>0</v>
          </cell>
          <cell r="T48">
            <v>16090851</v>
          </cell>
          <cell r="U48">
            <v>1339481</v>
          </cell>
          <cell r="V48">
            <v>17430332</v>
          </cell>
          <cell r="W48">
            <v>0</v>
          </cell>
          <cell r="Z48">
            <v>0</v>
          </cell>
          <cell r="AA48">
            <v>0</v>
          </cell>
          <cell r="AB48">
            <v>17430332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399.99999999999972</v>
          </cell>
          <cell r="D49" t="str">
            <v/>
          </cell>
          <cell r="E49">
            <v>0</v>
          </cell>
          <cell r="F49">
            <v>399.99999999999972</v>
          </cell>
          <cell r="H49">
            <v>4503252</v>
          </cell>
          <cell r="I49">
            <v>0</v>
          </cell>
          <cell r="J49">
            <v>357198</v>
          </cell>
          <cell r="K49">
            <v>4860450</v>
          </cell>
          <cell r="L49">
            <v>0</v>
          </cell>
          <cell r="M49">
            <v>474</v>
          </cell>
          <cell r="N49">
            <v>399.99999999999972</v>
          </cell>
          <cell r="Q49">
            <v>4503252</v>
          </cell>
          <cell r="R49">
            <v>0</v>
          </cell>
          <cell r="S49">
            <v>0</v>
          </cell>
          <cell r="T49">
            <v>4503252</v>
          </cell>
          <cell r="U49">
            <v>357198</v>
          </cell>
          <cell r="V49">
            <v>4860450</v>
          </cell>
          <cell r="W49">
            <v>0</v>
          </cell>
          <cell r="Z49">
            <v>0</v>
          </cell>
          <cell r="AA49">
            <v>0</v>
          </cell>
          <cell r="AB49">
            <v>4860450</v>
          </cell>
        </row>
        <row r="50">
          <cell r="A50">
            <v>475</v>
          </cell>
          <cell r="B50" t="str">
            <v>DORCHESTER COLLEGIATE</v>
          </cell>
        </row>
        <row r="51">
          <cell r="A51">
            <v>478</v>
          </cell>
          <cell r="B51" t="str">
            <v>FRANCIS W. PARKER CHARTER ESSENTIAL</v>
          </cell>
          <cell r="C51">
            <v>400.00000000000017</v>
          </cell>
          <cell r="D51" t="str">
            <v/>
          </cell>
          <cell r="E51">
            <v>0</v>
          </cell>
          <cell r="F51">
            <v>400.00000000000017</v>
          </cell>
          <cell r="H51">
            <v>4692166</v>
          </cell>
          <cell r="I51">
            <v>0</v>
          </cell>
          <cell r="J51">
            <v>357190</v>
          </cell>
          <cell r="K51">
            <v>5049356</v>
          </cell>
          <cell r="L51">
            <v>0</v>
          </cell>
          <cell r="M51">
            <v>478</v>
          </cell>
          <cell r="N51">
            <v>400.00000000000017</v>
          </cell>
          <cell r="Q51">
            <v>4692166</v>
          </cell>
          <cell r="R51">
            <v>0</v>
          </cell>
          <cell r="S51">
            <v>0</v>
          </cell>
          <cell r="T51">
            <v>4692166</v>
          </cell>
          <cell r="U51">
            <v>357190</v>
          </cell>
          <cell r="V51">
            <v>5049356</v>
          </cell>
          <cell r="W51">
            <v>0</v>
          </cell>
          <cell r="Z51">
            <v>0</v>
          </cell>
          <cell r="AA51">
            <v>0</v>
          </cell>
          <cell r="AB51">
            <v>5049356</v>
          </cell>
        </row>
        <row r="52">
          <cell r="A52">
            <v>479</v>
          </cell>
          <cell r="B52" t="str">
            <v>PIONEER VALLEY PERFORMING ARTS</v>
          </cell>
          <cell r="C52">
            <v>399.99999999999989</v>
          </cell>
          <cell r="D52" t="str">
            <v/>
          </cell>
          <cell r="E52">
            <v>0</v>
          </cell>
          <cell r="F52">
            <v>399.99999999999989</v>
          </cell>
          <cell r="H52">
            <v>5100999</v>
          </cell>
          <cell r="I52">
            <v>0</v>
          </cell>
          <cell r="J52">
            <v>357201</v>
          </cell>
          <cell r="K52">
            <v>5458200</v>
          </cell>
          <cell r="L52">
            <v>0</v>
          </cell>
          <cell r="M52">
            <v>479</v>
          </cell>
          <cell r="N52">
            <v>399.99999999999989</v>
          </cell>
          <cell r="Q52">
            <v>5100999</v>
          </cell>
          <cell r="R52">
            <v>0</v>
          </cell>
          <cell r="S52">
            <v>0</v>
          </cell>
          <cell r="T52">
            <v>5100999</v>
          </cell>
          <cell r="U52">
            <v>357201</v>
          </cell>
          <cell r="V52">
            <v>5458200</v>
          </cell>
          <cell r="W52">
            <v>0</v>
          </cell>
          <cell r="Z52">
            <v>0</v>
          </cell>
          <cell r="AA52">
            <v>0</v>
          </cell>
          <cell r="AB52">
            <v>5458200</v>
          </cell>
        </row>
        <row r="53">
          <cell r="A53">
            <v>481</v>
          </cell>
          <cell r="B53" t="str">
            <v>BOSTON RENAISSANCE</v>
          </cell>
          <cell r="C53">
            <v>943.99999999999841</v>
          </cell>
          <cell r="D53" t="str">
            <v/>
          </cell>
          <cell r="E53">
            <v>0</v>
          </cell>
          <cell r="F53">
            <v>943.99999999999841</v>
          </cell>
          <cell r="H53">
            <v>13344216</v>
          </cell>
          <cell r="I53">
            <v>0</v>
          </cell>
          <cell r="J53">
            <v>843000</v>
          </cell>
          <cell r="K53">
            <v>14187216</v>
          </cell>
          <cell r="L53">
            <v>0</v>
          </cell>
          <cell r="M53">
            <v>481</v>
          </cell>
          <cell r="N53">
            <v>943.99999999999841</v>
          </cell>
          <cell r="Q53">
            <v>13344216</v>
          </cell>
          <cell r="R53">
            <v>0</v>
          </cell>
          <cell r="S53">
            <v>0</v>
          </cell>
          <cell r="T53">
            <v>13344216</v>
          </cell>
          <cell r="U53">
            <v>843000</v>
          </cell>
          <cell r="V53">
            <v>14187216</v>
          </cell>
          <cell r="W53">
            <v>0</v>
          </cell>
          <cell r="Z53">
            <v>0</v>
          </cell>
          <cell r="AA53">
            <v>0</v>
          </cell>
          <cell r="AB53">
            <v>14187216</v>
          </cell>
        </row>
        <row r="54">
          <cell r="A54">
            <v>482</v>
          </cell>
          <cell r="B54" t="str">
            <v>RIVER VALLEY</v>
          </cell>
          <cell r="C54">
            <v>288.00000000000006</v>
          </cell>
          <cell r="D54" t="str">
            <v/>
          </cell>
          <cell r="E54">
            <v>0</v>
          </cell>
          <cell r="F54">
            <v>288.00000000000006</v>
          </cell>
          <cell r="H54">
            <v>3327534</v>
          </cell>
          <cell r="I54">
            <v>0</v>
          </cell>
          <cell r="J54">
            <v>257175</v>
          </cell>
          <cell r="K54">
            <v>3584709</v>
          </cell>
          <cell r="L54">
            <v>0</v>
          </cell>
          <cell r="M54">
            <v>482</v>
          </cell>
          <cell r="N54">
            <v>288.00000000000006</v>
          </cell>
          <cell r="Q54">
            <v>3327534</v>
          </cell>
          <cell r="R54">
            <v>0</v>
          </cell>
          <cell r="S54">
            <v>0</v>
          </cell>
          <cell r="T54">
            <v>3327534</v>
          </cell>
          <cell r="U54">
            <v>257175</v>
          </cell>
          <cell r="V54">
            <v>3584709</v>
          </cell>
          <cell r="W54">
            <v>0</v>
          </cell>
          <cell r="Z54">
            <v>0</v>
          </cell>
          <cell r="AA54">
            <v>0</v>
          </cell>
          <cell r="AB54">
            <v>3584709</v>
          </cell>
        </row>
        <row r="55">
          <cell r="A55">
            <v>483</v>
          </cell>
          <cell r="B55" t="str">
            <v>RISING TIDE</v>
          </cell>
          <cell r="C55">
            <v>680.00000000000045</v>
          </cell>
          <cell r="D55" t="str">
            <v/>
          </cell>
          <cell r="E55">
            <v>0</v>
          </cell>
          <cell r="F55">
            <v>680.00000000000045</v>
          </cell>
          <cell r="H55">
            <v>7991994</v>
          </cell>
          <cell r="I55">
            <v>0</v>
          </cell>
          <cell r="J55">
            <v>607234</v>
          </cell>
          <cell r="K55">
            <v>8599228</v>
          </cell>
          <cell r="L55">
            <v>0</v>
          </cell>
          <cell r="M55">
            <v>483</v>
          </cell>
          <cell r="N55">
            <v>680.00000000000045</v>
          </cell>
          <cell r="Q55">
            <v>7991994</v>
          </cell>
          <cell r="R55">
            <v>0</v>
          </cell>
          <cell r="S55">
            <v>0</v>
          </cell>
          <cell r="T55">
            <v>7991994</v>
          </cell>
          <cell r="U55">
            <v>607234</v>
          </cell>
          <cell r="V55">
            <v>8599228</v>
          </cell>
          <cell r="W55">
            <v>0</v>
          </cell>
          <cell r="Z55">
            <v>0</v>
          </cell>
          <cell r="AA55">
            <v>0</v>
          </cell>
          <cell r="AB55">
            <v>8599228</v>
          </cell>
        </row>
        <row r="56">
          <cell r="A56">
            <v>484</v>
          </cell>
          <cell r="B56" t="str">
            <v>ROXBURY PREPARATORY</v>
          </cell>
          <cell r="C56">
            <v>1423.0000000000014</v>
          </cell>
          <cell r="D56" t="str">
            <v/>
          </cell>
          <cell r="E56">
            <v>0</v>
          </cell>
          <cell r="F56">
            <v>1423.0000000000014</v>
          </cell>
          <cell r="H56">
            <v>21344484</v>
          </cell>
          <cell r="I56">
            <v>0</v>
          </cell>
          <cell r="J56">
            <v>1270740</v>
          </cell>
          <cell r="K56">
            <v>22615224</v>
          </cell>
          <cell r="L56">
            <v>0</v>
          </cell>
          <cell r="M56">
            <v>484</v>
          </cell>
          <cell r="N56">
            <v>1423.0000000000014</v>
          </cell>
          <cell r="Q56">
            <v>21344484</v>
          </cell>
          <cell r="R56">
            <v>0</v>
          </cell>
          <cell r="S56">
            <v>0</v>
          </cell>
          <cell r="T56">
            <v>21344484</v>
          </cell>
          <cell r="U56">
            <v>1270740</v>
          </cell>
          <cell r="V56">
            <v>22615224</v>
          </cell>
          <cell r="W56">
            <v>0</v>
          </cell>
          <cell r="Z56">
            <v>0</v>
          </cell>
          <cell r="AA56">
            <v>0</v>
          </cell>
          <cell r="AB56">
            <v>22615224</v>
          </cell>
        </row>
        <row r="57">
          <cell r="A57">
            <v>485</v>
          </cell>
          <cell r="B57" t="str">
            <v>SALEM ACADEMY</v>
          </cell>
          <cell r="C57">
            <v>466.99999999999994</v>
          </cell>
          <cell r="D57" t="str">
            <v/>
          </cell>
          <cell r="E57">
            <v>0</v>
          </cell>
          <cell r="F57">
            <v>466.99999999999994</v>
          </cell>
          <cell r="H57">
            <v>6278251</v>
          </cell>
          <cell r="I57">
            <v>0</v>
          </cell>
          <cell r="J57">
            <v>417025</v>
          </cell>
          <cell r="K57">
            <v>6695276</v>
          </cell>
          <cell r="L57">
            <v>0</v>
          </cell>
          <cell r="M57">
            <v>485</v>
          </cell>
          <cell r="N57">
            <v>466.99999999999994</v>
          </cell>
          <cell r="Q57">
            <v>6278251</v>
          </cell>
          <cell r="R57">
            <v>0</v>
          </cell>
          <cell r="S57">
            <v>0</v>
          </cell>
          <cell r="T57">
            <v>6278251</v>
          </cell>
          <cell r="U57">
            <v>417025</v>
          </cell>
          <cell r="V57">
            <v>6695276</v>
          </cell>
          <cell r="W57">
            <v>0</v>
          </cell>
          <cell r="Z57">
            <v>0</v>
          </cell>
          <cell r="AA57">
            <v>0</v>
          </cell>
          <cell r="AB57">
            <v>6695276</v>
          </cell>
        </row>
        <row r="58">
          <cell r="A58">
            <v>486</v>
          </cell>
          <cell r="B58" t="str">
            <v>SEVEN HILLS</v>
          </cell>
          <cell r="C58">
            <v>666.00000000000023</v>
          </cell>
          <cell r="D58" t="str">
            <v/>
          </cell>
          <cell r="E58">
            <v>0</v>
          </cell>
          <cell r="F58">
            <v>666.00000000000023</v>
          </cell>
          <cell r="H58">
            <v>7441758</v>
          </cell>
          <cell r="I58">
            <v>0</v>
          </cell>
          <cell r="J58">
            <v>594747</v>
          </cell>
          <cell r="K58">
            <v>8036505</v>
          </cell>
          <cell r="L58">
            <v>0</v>
          </cell>
          <cell r="M58">
            <v>486</v>
          </cell>
          <cell r="N58">
            <v>666.00000000000023</v>
          </cell>
          <cell r="Q58">
            <v>7441758</v>
          </cell>
          <cell r="R58">
            <v>0</v>
          </cell>
          <cell r="S58">
            <v>0</v>
          </cell>
          <cell r="T58">
            <v>7441758</v>
          </cell>
          <cell r="U58">
            <v>594747</v>
          </cell>
          <cell r="V58">
            <v>8036505</v>
          </cell>
          <cell r="W58">
            <v>0</v>
          </cell>
          <cell r="Z58">
            <v>0</v>
          </cell>
          <cell r="AA58">
            <v>0</v>
          </cell>
          <cell r="AB58">
            <v>8036505</v>
          </cell>
        </row>
        <row r="59">
          <cell r="A59">
            <v>487</v>
          </cell>
          <cell r="B59" t="str">
            <v>PROSPECT HILL ACADEMY</v>
          </cell>
          <cell r="C59">
            <v>1170.0000000000039</v>
          </cell>
          <cell r="D59" t="str">
            <v/>
          </cell>
          <cell r="E59">
            <v>0</v>
          </cell>
          <cell r="F59">
            <v>1170.0000000000039</v>
          </cell>
          <cell r="H59">
            <v>18675904</v>
          </cell>
          <cell r="I59">
            <v>0</v>
          </cell>
          <cell r="J59">
            <v>1044862</v>
          </cell>
          <cell r="K59">
            <v>19720766</v>
          </cell>
          <cell r="L59">
            <v>0</v>
          </cell>
          <cell r="M59">
            <v>487</v>
          </cell>
          <cell r="N59">
            <v>1170.0000000000039</v>
          </cell>
          <cell r="Q59">
            <v>18675904</v>
          </cell>
          <cell r="R59">
            <v>0</v>
          </cell>
          <cell r="S59">
            <v>0</v>
          </cell>
          <cell r="T59">
            <v>18675904</v>
          </cell>
          <cell r="U59">
            <v>1044862</v>
          </cell>
          <cell r="V59">
            <v>19720766</v>
          </cell>
          <cell r="W59">
            <v>0</v>
          </cell>
          <cell r="Z59">
            <v>0</v>
          </cell>
          <cell r="AA59">
            <v>0</v>
          </cell>
          <cell r="AB59">
            <v>19720766</v>
          </cell>
        </row>
        <row r="60">
          <cell r="A60">
            <v>488</v>
          </cell>
          <cell r="B60" t="str">
            <v>SOUTH SHORE</v>
          </cell>
          <cell r="C60">
            <v>741.99999999999909</v>
          </cell>
          <cell r="D60" t="str">
            <v/>
          </cell>
          <cell r="E60">
            <v>0</v>
          </cell>
          <cell r="F60">
            <v>741.99999999999909</v>
          </cell>
          <cell r="H60">
            <v>8577101</v>
          </cell>
          <cell r="I60">
            <v>0</v>
          </cell>
          <cell r="J60">
            <v>662621</v>
          </cell>
          <cell r="K60">
            <v>9239722</v>
          </cell>
          <cell r="L60">
            <v>0</v>
          </cell>
          <cell r="M60">
            <v>488</v>
          </cell>
          <cell r="N60">
            <v>741.99999999999909</v>
          </cell>
          <cell r="Q60">
            <v>8577101</v>
          </cell>
          <cell r="R60">
            <v>0</v>
          </cell>
          <cell r="S60">
            <v>0</v>
          </cell>
          <cell r="T60">
            <v>8577101</v>
          </cell>
          <cell r="U60">
            <v>662621</v>
          </cell>
          <cell r="V60">
            <v>9239722</v>
          </cell>
          <cell r="W60">
            <v>0</v>
          </cell>
          <cell r="Z60">
            <v>0</v>
          </cell>
          <cell r="AA60">
            <v>0</v>
          </cell>
          <cell r="AB60">
            <v>9239722</v>
          </cell>
        </row>
        <row r="61">
          <cell r="A61">
            <v>489</v>
          </cell>
          <cell r="B61" t="str">
            <v>STURGIS</v>
          </cell>
          <cell r="C61">
            <v>800.00000000000023</v>
          </cell>
          <cell r="D61" t="str">
            <v/>
          </cell>
          <cell r="E61">
            <v>0</v>
          </cell>
          <cell r="F61">
            <v>800.00000000000023</v>
          </cell>
          <cell r="H61">
            <v>11422380</v>
          </cell>
          <cell r="I61">
            <v>0</v>
          </cell>
          <cell r="J61">
            <v>714396</v>
          </cell>
          <cell r="K61">
            <v>12136776</v>
          </cell>
          <cell r="L61">
            <v>0</v>
          </cell>
          <cell r="M61">
            <v>489</v>
          </cell>
          <cell r="N61">
            <v>800.00000000000023</v>
          </cell>
          <cell r="Q61">
            <v>11422380</v>
          </cell>
          <cell r="R61">
            <v>0</v>
          </cell>
          <cell r="S61">
            <v>0</v>
          </cell>
          <cell r="T61">
            <v>11422380</v>
          </cell>
          <cell r="U61">
            <v>714396</v>
          </cell>
          <cell r="V61">
            <v>12136776</v>
          </cell>
          <cell r="W61">
            <v>0</v>
          </cell>
          <cell r="Z61">
            <v>0</v>
          </cell>
          <cell r="AA61">
            <v>0</v>
          </cell>
          <cell r="AB61">
            <v>12136776</v>
          </cell>
        </row>
        <row r="62">
          <cell r="A62">
            <v>491</v>
          </cell>
          <cell r="B62" t="str">
            <v>ATLANTIS</v>
          </cell>
          <cell r="C62">
            <v>1120.000000000002</v>
          </cell>
          <cell r="D62" t="str">
            <v/>
          </cell>
          <cell r="E62">
            <v>0</v>
          </cell>
          <cell r="F62">
            <v>1120.000000000002</v>
          </cell>
          <cell r="H62">
            <v>11432397</v>
          </cell>
          <cell r="I62">
            <v>0</v>
          </cell>
          <cell r="J62">
            <v>1000152</v>
          </cell>
          <cell r="K62">
            <v>12432549</v>
          </cell>
          <cell r="L62">
            <v>0</v>
          </cell>
          <cell r="M62">
            <v>491</v>
          </cell>
          <cell r="N62">
            <v>1120.000000000002</v>
          </cell>
          <cell r="Q62">
            <v>11432397</v>
          </cell>
          <cell r="R62">
            <v>0</v>
          </cell>
          <cell r="S62">
            <v>0</v>
          </cell>
          <cell r="T62">
            <v>11432397</v>
          </cell>
          <cell r="U62">
            <v>1000152</v>
          </cell>
          <cell r="V62">
            <v>12432549</v>
          </cell>
          <cell r="W62">
            <v>0</v>
          </cell>
          <cell r="Z62">
            <v>0</v>
          </cell>
          <cell r="AA62">
            <v>0</v>
          </cell>
          <cell r="AB62">
            <v>12432549</v>
          </cell>
        </row>
        <row r="63">
          <cell r="A63">
            <v>492</v>
          </cell>
          <cell r="B63" t="str">
            <v>MARTIN LUTHER KING JR CS OF EXCELLENCE</v>
          </cell>
          <cell r="C63">
            <v>359.99999999999994</v>
          </cell>
          <cell r="D63" t="str">
            <v/>
          </cell>
          <cell r="E63">
            <v>0</v>
          </cell>
          <cell r="F63">
            <v>359.99999999999994</v>
          </cell>
          <cell r="H63">
            <v>4208478</v>
          </cell>
          <cell r="I63">
            <v>0</v>
          </cell>
          <cell r="J63">
            <v>321480</v>
          </cell>
          <cell r="K63">
            <v>4529958</v>
          </cell>
          <cell r="L63">
            <v>0</v>
          </cell>
          <cell r="M63">
            <v>492</v>
          </cell>
          <cell r="N63">
            <v>359.99999999999994</v>
          </cell>
          <cell r="Q63">
            <v>4208478</v>
          </cell>
          <cell r="R63">
            <v>0</v>
          </cell>
          <cell r="S63">
            <v>0</v>
          </cell>
          <cell r="T63">
            <v>4208478</v>
          </cell>
          <cell r="U63">
            <v>321480</v>
          </cell>
          <cell r="V63">
            <v>4529958</v>
          </cell>
          <cell r="W63">
            <v>0</v>
          </cell>
          <cell r="Z63">
            <v>0</v>
          </cell>
          <cell r="AA63">
            <v>0</v>
          </cell>
          <cell r="AB63">
            <v>4529958</v>
          </cell>
        </row>
        <row r="64">
          <cell r="A64">
            <v>493</v>
          </cell>
          <cell r="B64" t="str">
            <v>PHOENIX CHARTER ACADEMY</v>
          </cell>
          <cell r="C64">
            <v>199.99999999999983</v>
          </cell>
          <cell r="D64" t="str">
            <v/>
          </cell>
          <cell r="E64">
            <v>0</v>
          </cell>
          <cell r="F64">
            <v>199.99999999999983</v>
          </cell>
          <cell r="H64">
            <v>2458252</v>
          </cell>
          <cell r="I64">
            <v>0</v>
          </cell>
          <cell r="J64">
            <v>178600</v>
          </cell>
          <cell r="K64">
            <v>2636852</v>
          </cell>
          <cell r="L64">
            <v>0</v>
          </cell>
          <cell r="M64">
            <v>493</v>
          </cell>
          <cell r="N64">
            <v>199.99999999999983</v>
          </cell>
          <cell r="Q64">
            <v>2458252</v>
          </cell>
          <cell r="R64">
            <v>0</v>
          </cell>
          <cell r="S64">
            <v>0</v>
          </cell>
          <cell r="T64">
            <v>2458252</v>
          </cell>
          <cell r="U64">
            <v>178600</v>
          </cell>
          <cell r="V64">
            <v>2636852</v>
          </cell>
          <cell r="W64">
            <v>0</v>
          </cell>
          <cell r="Z64">
            <v>0</v>
          </cell>
          <cell r="AA64">
            <v>0</v>
          </cell>
          <cell r="AB64">
            <v>2636852</v>
          </cell>
        </row>
        <row r="65">
          <cell r="A65">
            <v>494</v>
          </cell>
          <cell r="B65" t="str">
            <v>PIONEER CS OF SCIENCE</v>
          </cell>
          <cell r="C65">
            <v>539.99999999999977</v>
          </cell>
          <cell r="D65" t="str">
            <v/>
          </cell>
          <cell r="E65">
            <v>0</v>
          </cell>
          <cell r="F65">
            <v>539.99999999999977</v>
          </cell>
          <cell r="H65">
            <v>6456618</v>
          </cell>
          <cell r="I65">
            <v>0</v>
          </cell>
          <cell r="J65">
            <v>482229</v>
          </cell>
          <cell r="K65">
            <v>6938847</v>
          </cell>
          <cell r="L65">
            <v>0</v>
          </cell>
          <cell r="M65">
            <v>494</v>
          </cell>
          <cell r="N65">
            <v>539.99999999999977</v>
          </cell>
          <cell r="Q65">
            <v>6456618</v>
          </cell>
          <cell r="R65">
            <v>0</v>
          </cell>
          <cell r="S65">
            <v>0</v>
          </cell>
          <cell r="T65">
            <v>6456618</v>
          </cell>
          <cell r="U65">
            <v>482229</v>
          </cell>
          <cell r="V65">
            <v>6938847</v>
          </cell>
          <cell r="W65">
            <v>0</v>
          </cell>
          <cell r="Z65">
            <v>0</v>
          </cell>
          <cell r="AA65">
            <v>0</v>
          </cell>
          <cell r="AB65">
            <v>6938847</v>
          </cell>
        </row>
        <row r="66">
          <cell r="A66">
            <v>496</v>
          </cell>
          <cell r="B66" t="str">
            <v>GLOBAL LEARNING</v>
          </cell>
          <cell r="C66">
            <v>500</v>
          </cell>
          <cell r="D66" t="str">
            <v/>
          </cell>
          <cell r="E66">
            <v>0</v>
          </cell>
          <cell r="F66">
            <v>500</v>
          </cell>
          <cell r="H66">
            <v>5513976</v>
          </cell>
          <cell r="I66">
            <v>124611</v>
          </cell>
          <cell r="J66">
            <v>446504</v>
          </cell>
          <cell r="K66">
            <v>6085091</v>
          </cell>
          <cell r="L66">
            <v>0</v>
          </cell>
          <cell r="M66">
            <v>496</v>
          </cell>
          <cell r="N66">
            <v>500</v>
          </cell>
          <cell r="Q66">
            <v>5513976</v>
          </cell>
          <cell r="R66">
            <v>124611</v>
          </cell>
          <cell r="S66">
            <v>0</v>
          </cell>
          <cell r="T66">
            <v>5638587</v>
          </cell>
          <cell r="U66">
            <v>446504</v>
          </cell>
          <cell r="V66">
            <v>6085091</v>
          </cell>
          <cell r="W66">
            <v>0</v>
          </cell>
          <cell r="Z66">
            <v>0</v>
          </cell>
          <cell r="AA66">
            <v>0</v>
          </cell>
          <cell r="AB66">
            <v>6085091</v>
          </cell>
        </row>
        <row r="67">
          <cell r="A67">
            <v>497</v>
          </cell>
          <cell r="B67" t="str">
            <v>PIONEER VALLEY CHINESE IMMERSION</v>
          </cell>
          <cell r="C67">
            <v>500.00000000000034</v>
          </cell>
          <cell r="D67" t="str">
            <v/>
          </cell>
          <cell r="E67">
            <v>0</v>
          </cell>
          <cell r="F67">
            <v>500.00000000000034</v>
          </cell>
          <cell r="H67">
            <v>6412993</v>
          </cell>
          <cell r="I67">
            <v>0</v>
          </cell>
          <cell r="J67">
            <v>446474</v>
          </cell>
          <cell r="K67">
            <v>6859467</v>
          </cell>
          <cell r="L67">
            <v>0</v>
          </cell>
          <cell r="M67">
            <v>497</v>
          </cell>
          <cell r="N67">
            <v>500.00000000000034</v>
          </cell>
          <cell r="Q67">
            <v>6412993</v>
          </cell>
          <cell r="R67">
            <v>0</v>
          </cell>
          <cell r="S67">
            <v>0</v>
          </cell>
          <cell r="T67">
            <v>6412993</v>
          </cell>
          <cell r="U67">
            <v>446474</v>
          </cell>
          <cell r="V67">
            <v>6859467</v>
          </cell>
          <cell r="W67">
            <v>0</v>
          </cell>
          <cell r="Z67">
            <v>0</v>
          </cell>
          <cell r="AA67">
            <v>0</v>
          </cell>
          <cell r="AB67">
            <v>6859467</v>
          </cell>
        </row>
        <row r="68">
          <cell r="A68">
            <v>498</v>
          </cell>
          <cell r="B68" t="str">
            <v>VERITAS PREPARATORY</v>
          </cell>
          <cell r="C68">
            <v>323.99999999999994</v>
          </cell>
          <cell r="D68" t="str">
            <v/>
          </cell>
          <cell r="E68">
            <v>0</v>
          </cell>
          <cell r="F68">
            <v>323.99999999999994</v>
          </cell>
          <cell r="H68">
            <v>3671356</v>
          </cell>
          <cell r="I68">
            <v>0</v>
          </cell>
          <cell r="J68">
            <v>289336</v>
          </cell>
          <cell r="K68">
            <v>3960692</v>
          </cell>
          <cell r="L68">
            <v>0</v>
          </cell>
          <cell r="M68">
            <v>498</v>
          </cell>
          <cell r="N68">
            <v>323.99999999999994</v>
          </cell>
          <cell r="Q68">
            <v>3671356</v>
          </cell>
          <cell r="R68">
            <v>0</v>
          </cell>
          <cell r="S68">
            <v>0</v>
          </cell>
          <cell r="T68">
            <v>3671356</v>
          </cell>
          <cell r="U68">
            <v>289336</v>
          </cell>
          <cell r="V68">
            <v>3960692</v>
          </cell>
          <cell r="W68">
            <v>0</v>
          </cell>
          <cell r="Z68">
            <v>0</v>
          </cell>
          <cell r="AA68">
            <v>0</v>
          </cell>
          <cell r="AB68">
            <v>3960692</v>
          </cell>
        </row>
        <row r="69">
          <cell r="A69">
            <v>499</v>
          </cell>
          <cell r="B69" t="str">
            <v>HAMPDEN CS OF SCIENCE</v>
          </cell>
          <cell r="C69">
            <v>470.00000000000028</v>
          </cell>
          <cell r="D69" t="str">
            <v/>
          </cell>
          <cell r="E69">
            <v>0</v>
          </cell>
          <cell r="F69">
            <v>470.00000000000028</v>
          </cell>
          <cell r="H69">
            <v>5353530</v>
          </cell>
          <cell r="I69">
            <v>0</v>
          </cell>
          <cell r="J69">
            <v>419713</v>
          </cell>
          <cell r="K69">
            <v>5773243</v>
          </cell>
          <cell r="L69">
            <v>0</v>
          </cell>
          <cell r="M69">
            <v>499</v>
          </cell>
          <cell r="N69">
            <v>470.00000000000028</v>
          </cell>
          <cell r="Q69">
            <v>5353530</v>
          </cell>
          <cell r="R69">
            <v>0</v>
          </cell>
          <cell r="S69">
            <v>0</v>
          </cell>
          <cell r="T69">
            <v>5353530</v>
          </cell>
          <cell r="U69">
            <v>419713</v>
          </cell>
          <cell r="V69">
            <v>5773243</v>
          </cell>
          <cell r="W69">
            <v>0</v>
          </cell>
          <cell r="Z69">
            <v>0</v>
          </cell>
          <cell r="AA69">
            <v>0</v>
          </cell>
          <cell r="AB69">
            <v>5773243</v>
          </cell>
        </row>
        <row r="70">
          <cell r="A70">
            <v>3501</v>
          </cell>
          <cell r="B70" t="str">
            <v>PAULO FREIRE SOCIAL JUSTICE</v>
          </cell>
          <cell r="C70">
            <v>374.99999999999977</v>
          </cell>
          <cell r="D70" t="str">
            <v/>
          </cell>
          <cell r="E70">
            <v>0</v>
          </cell>
          <cell r="F70">
            <v>374.99999999999977</v>
          </cell>
          <cell r="H70">
            <v>4744196</v>
          </cell>
          <cell r="I70">
            <v>115827</v>
          </cell>
          <cell r="J70">
            <v>334876</v>
          </cell>
          <cell r="K70">
            <v>5194899</v>
          </cell>
          <cell r="L70">
            <v>0</v>
          </cell>
          <cell r="M70">
            <v>3501</v>
          </cell>
          <cell r="N70">
            <v>374.99999999999977</v>
          </cell>
          <cell r="Q70">
            <v>4744196</v>
          </cell>
          <cell r="R70">
            <v>115827</v>
          </cell>
          <cell r="S70">
            <v>0</v>
          </cell>
          <cell r="T70">
            <v>4860023</v>
          </cell>
          <cell r="U70">
            <v>334876</v>
          </cell>
          <cell r="V70">
            <v>5194899</v>
          </cell>
          <cell r="W70">
            <v>0</v>
          </cell>
          <cell r="Z70">
            <v>0</v>
          </cell>
          <cell r="AA70">
            <v>0</v>
          </cell>
          <cell r="AB70">
            <v>5194899</v>
          </cell>
        </row>
        <row r="71">
          <cell r="A71">
            <v>3502</v>
          </cell>
          <cell r="B71" t="str">
            <v>BAYSTATE ACADEMY</v>
          </cell>
          <cell r="C71">
            <v>400</v>
          </cell>
          <cell r="D71" t="str">
            <v/>
          </cell>
          <cell r="E71">
            <v>0</v>
          </cell>
          <cell r="F71">
            <v>400</v>
          </cell>
          <cell r="H71">
            <v>4577535</v>
          </cell>
          <cell r="I71">
            <v>0</v>
          </cell>
          <cell r="J71">
            <v>357200</v>
          </cell>
          <cell r="K71">
            <v>4934735</v>
          </cell>
          <cell r="L71">
            <v>0</v>
          </cell>
          <cell r="M71">
            <v>3502</v>
          </cell>
          <cell r="N71">
            <v>400</v>
          </cell>
          <cell r="Q71">
            <v>4577535</v>
          </cell>
          <cell r="R71">
            <v>0</v>
          </cell>
          <cell r="S71">
            <v>0</v>
          </cell>
          <cell r="T71">
            <v>4577535</v>
          </cell>
          <cell r="U71">
            <v>357200</v>
          </cell>
          <cell r="V71">
            <v>4934735</v>
          </cell>
          <cell r="W71">
            <v>0</v>
          </cell>
          <cell r="Z71">
            <v>0</v>
          </cell>
          <cell r="AA71">
            <v>0</v>
          </cell>
          <cell r="AB71">
            <v>4934735</v>
          </cell>
        </row>
        <row r="72">
          <cell r="A72">
            <v>3503</v>
          </cell>
          <cell r="B72" t="str">
            <v>LOWELL COLLEGIATE</v>
          </cell>
          <cell r="C72">
            <v>639.99999999999955</v>
          </cell>
          <cell r="D72" t="str">
            <v/>
          </cell>
          <cell r="E72">
            <v>0</v>
          </cell>
          <cell r="F72">
            <v>639.99999999999955</v>
          </cell>
          <cell r="H72">
            <v>7026656</v>
          </cell>
          <cell r="I72">
            <v>0</v>
          </cell>
          <cell r="J72">
            <v>571522</v>
          </cell>
          <cell r="K72">
            <v>7598178</v>
          </cell>
          <cell r="L72">
            <v>0</v>
          </cell>
          <cell r="M72">
            <v>3503</v>
          </cell>
          <cell r="N72">
            <v>639.99999999999955</v>
          </cell>
          <cell r="Q72">
            <v>7026656</v>
          </cell>
          <cell r="R72">
            <v>0</v>
          </cell>
          <cell r="S72">
            <v>0</v>
          </cell>
          <cell r="T72">
            <v>7026656</v>
          </cell>
          <cell r="U72">
            <v>571522</v>
          </cell>
          <cell r="V72">
            <v>7598178</v>
          </cell>
          <cell r="W72">
            <v>0</v>
          </cell>
          <cell r="Z72">
            <v>0</v>
          </cell>
          <cell r="AA72">
            <v>0</v>
          </cell>
          <cell r="AB72">
            <v>7598178</v>
          </cell>
        </row>
        <row r="73">
          <cell r="A73">
            <v>3504</v>
          </cell>
          <cell r="B73" t="str">
            <v>CITY ON A HILL - DUDLEY SQUARE</v>
          </cell>
          <cell r="C73">
            <v>279.99999999999972</v>
          </cell>
          <cell r="D73" t="str">
            <v/>
          </cell>
          <cell r="E73">
            <v>0</v>
          </cell>
          <cell r="F73">
            <v>279.99999999999972</v>
          </cell>
          <cell r="H73">
            <v>4617768</v>
          </cell>
          <cell r="I73">
            <v>42483</v>
          </cell>
          <cell r="J73">
            <v>250036</v>
          </cell>
          <cell r="K73">
            <v>4910287</v>
          </cell>
          <cell r="L73">
            <v>0</v>
          </cell>
          <cell r="M73">
            <v>3504</v>
          </cell>
          <cell r="N73">
            <v>279.99999999999972</v>
          </cell>
          <cell r="Q73">
            <v>4617768</v>
          </cell>
          <cell r="R73">
            <v>42483</v>
          </cell>
          <cell r="S73">
            <v>0</v>
          </cell>
          <cell r="T73">
            <v>4660251</v>
          </cell>
          <cell r="U73">
            <v>250036</v>
          </cell>
          <cell r="V73">
            <v>4910287</v>
          </cell>
          <cell r="W73">
            <v>0</v>
          </cell>
          <cell r="Z73">
            <v>0</v>
          </cell>
          <cell r="AA73">
            <v>0</v>
          </cell>
          <cell r="AB73">
            <v>4910287</v>
          </cell>
        </row>
        <row r="74">
          <cell r="A74">
            <v>3506</v>
          </cell>
          <cell r="B74" t="str">
            <v>PIONEER CS OF SCIENCE II</v>
          </cell>
          <cell r="C74">
            <v>360.00000000000034</v>
          </cell>
          <cell r="D74" t="str">
            <v/>
          </cell>
          <cell r="E74">
            <v>0</v>
          </cell>
          <cell r="F74">
            <v>360.00000000000034</v>
          </cell>
          <cell r="H74">
            <v>4122222</v>
          </cell>
          <cell r="I74">
            <v>11807</v>
          </cell>
          <cell r="J74">
            <v>321462</v>
          </cell>
          <cell r="K74">
            <v>4455491</v>
          </cell>
          <cell r="L74">
            <v>0</v>
          </cell>
          <cell r="M74">
            <v>3506</v>
          </cell>
          <cell r="N74">
            <v>360.00000000000034</v>
          </cell>
          <cell r="Q74">
            <v>4122222</v>
          </cell>
          <cell r="R74">
            <v>11807</v>
          </cell>
          <cell r="S74">
            <v>0</v>
          </cell>
          <cell r="T74">
            <v>4134029</v>
          </cell>
          <cell r="U74">
            <v>321462</v>
          </cell>
          <cell r="V74">
            <v>4455491</v>
          </cell>
          <cell r="W74">
            <v>0</v>
          </cell>
          <cell r="Z74">
            <v>0</v>
          </cell>
          <cell r="AA74">
            <v>0</v>
          </cell>
          <cell r="AB74">
            <v>4455491</v>
          </cell>
        </row>
        <row r="75">
          <cell r="A75">
            <v>3507</v>
          </cell>
          <cell r="B75" t="str">
            <v>CITY ON A HILL NEW BEDFORD</v>
          </cell>
          <cell r="C75">
            <v>239.99999999999997</v>
          </cell>
          <cell r="D75" t="str">
            <v/>
          </cell>
          <cell r="E75">
            <v>0</v>
          </cell>
          <cell r="F75">
            <v>239.99999999999997</v>
          </cell>
          <cell r="H75">
            <v>3058197</v>
          </cell>
          <cell r="I75">
            <v>146650</v>
          </cell>
          <cell r="J75">
            <v>214317</v>
          </cell>
          <cell r="K75">
            <v>3419164</v>
          </cell>
          <cell r="L75">
            <v>0</v>
          </cell>
          <cell r="M75">
            <v>3507</v>
          </cell>
          <cell r="N75">
            <v>239.99999999999997</v>
          </cell>
          <cell r="Q75">
            <v>3058197</v>
          </cell>
          <cell r="R75">
            <v>146650</v>
          </cell>
          <cell r="S75">
            <v>0</v>
          </cell>
          <cell r="T75">
            <v>3204847</v>
          </cell>
          <cell r="U75">
            <v>214317</v>
          </cell>
          <cell r="V75">
            <v>3419164</v>
          </cell>
          <cell r="W75">
            <v>0</v>
          </cell>
          <cell r="Z75">
            <v>0</v>
          </cell>
          <cell r="AA75">
            <v>0</v>
          </cell>
          <cell r="AB75">
            <v>3419164</v>
          </cell>
        </row>
        <row r="76">
          <cell r="A76">
            <v>3508</v>
          </cell>
          <cell r="B76" t="str">
            <v>PHOENIX CHARTER ACADEMY SPRINGFIELD</v>
          </cell>
          <cell r="C76">
            <v>250</v>
          </cell>
          <cell r="D76" t="str">
            <v/>
          </cell>
          <cell r="E76">
            <v>0</v>
          </cell>
          <cell r="F76">
            <v>250</v>
          </cell>
          <cell r="H76">
            <v>3194124</v>
          </cell>
          <cell r="I76">
            <v>0</v>
          </cell>
          <cell r="J76">
            <v>223252</v>
          </cell>
          <cell r="K76">
            <v>3417376</v>
          </cell>
          <cell r="L76">
            <v>0</v>
          </cell>
          <cell r="M76">
            <v>3508</v>
          </cell>
          <cell r="N76">
            <v>250</v>
          </cell>
          <cell r="Q76">
            <v>3194124</v>
          </cell>
          <cell r="R76">
            <v>0</v>
          </cell>
          <cell r="S76">
            <v>0</v>
          </cell>
          <cell r="T76">
            <v>3194124</v>
          </cell>
          <cell r="U76">
            <v>223252</v>
          </cell>
          <cell r="V76">
            <v>3417376</v>
          </cell>
          <cell r="W76">
            <v>0</v>
          </cell>
          <cell r="Z76">
            <v>0</v>
          </cell>
          <cell r="AA76">
            <v>0</v>
          </cell>
          <cell r="AB76">
            <v>3417376</v>
          </cell>
        </row>
        <row r="77">
          <cell r="A77">
            <v>3509</v>
          </cell>
          <cell r="B77" t="str">
            <v>ARGOSY COLLEGIATE</v>
          </cell>
          <cell r="C77">
            <v>307.99999999999989</v>
          </cell>
          <cell r="D77" t="str">
            <v/>
          </cell>
          <cell r="E77">
            <v>0</v>
          </cell>
          <cell r="F77">
            <v>307.99999999999989</v>
          </cell>
          <cell r="H77">
            <v>3099579</v>
          </cell>
          <cell r="I77">
            <v>0</v>
          </cell>
          <cell r="J77">
            <v>275046</v>
          </cell>
          <cell r="K77">
            <v>3374625</v>
          </cell>
          <cell r="L77">
            <v>0</v>
          </cell>
          <cell r="M77">
            <v>3509</v>
          </cell>
          <cell r="N77">
            <v>307.99999999999989</v>
          </cell>
          <cell r="Q77">
            <v>3099579</v>
          </cell>
          <cell r="R77">
            <v>0</v>
          </cell>
          <cell r="S77">
            <v>0</v>
          </cell>
          <cell r="T77">
            <v>3099579</v>
          </cell>
          <cell r="U77">
            <v>275046</v>
          </cell>
          <cell r="V77">
            <v>3374625</v>
          </cell>
          <cell r="W77">
            <v>0</v>
          </cell>
          <cell r="Z77">
            <v>0</v>
          </cell>
          <cell r="AA77">
            <v>0</v>
          </cell>
          <cell r="AB77">
            <v>3374625</v>
          </cell>
        </row>
        <row r="78">
          <cell r="A78">
            <v>3510</v>
          </cell>
          <cell r="B78" t="str">
            <v>SPRINGFIELD PREPARATORY</v>
          </cell>
          <cell r="C78">
            <v>162</v>
          </cell>
          <cell r="E78">
            <v>0</v>
          </cell>
          <cell r="F78">
            <v>162</v>
          </cell>
          <cell r="H78">
            <v>1904655</v>
          </cell>
          <cell r="I78">
            <v>0</v>
          </cell>
          <cell r="J78">
            <v>144669</v>
          </cell>
          <cell r="K78">
            <v>2049324</v>
          </cell>
          <cell r="L78">
            <v>0</v>
          </cell>
          <cell r="M78">
            <v>3510</v>
          </cell>
          <cell r="N78">
            <v>162</v>
          </cell>
          <cell r="Q78">
            <v>1904655</v>
          </cell>
          <cell r="R78">
            <v>0</v>
          </cell>
          <cell r="S78">
            <v>0</v>
          </cell>
          <cell r="T78">
            <v>1904655</v>
          </cell>
          <cell r="U78">
            <v>144669</v>
          </cell>
          <cell r="V78">
            <v>2049324</v>
          </cell>
          <cell r="W78">
            <v>0</v>
          </cell>
          <cell r="Z78">
            <v>0</v>
          </cell>
          <cell r="AA78">
            <v>0</v>
          </cell>
          <cell r="AB78">
            <v>2049324</v>
          </cell>
        </row>
        <row r="79">
          <cell r="A79">
            <v>3513</v>
          </cell>
          <cell r="B79" t="str">
            <v>NEW HEIGHTS CHARTER SCHOOL OF BROCKTON</v>
          </cell>
          <cell r="C79">
            <v>315</v>
          </cell>
          <cell r="D79" t="str">
            <v/>
          </cell>
          <cell r="E79">
            <v>0</v>
          </cell>
          <cell r="F79">
            <v>315</v>
          </cell>
          <cell r="H79">
            <v>3659244</v>
          </cell>
          <cell r="I79">
            <v>0</v>
          </cell>
          <cell r="J79">
            <v>281295</v>
          </cell>
          <cell r="K79">
            <v>3940539</v>
          </cell>
          <cell r="L79">
            <v>0</v>
          </cell>
          <cell r="M79">
            <v>3513</v>
          </cell>
          <cell r="N79">
            <v>315</v>
          </cell>
          <cell r="Q79">
            <v>3659244</v>
          </cell>
          <cell r="R79">
            <v>0</v>
          </cell>
          <cell r="S79">
            <v>0</v>
          </cell>
          <cell r="T79">
            <v>3659244</v>
          </cell>
          <cell r="U79">
            <v>281295</v>
          </cell>
          <cell r="V79">
            <v>3940539</v>
          </cell>
          <cell r="W79">
            <v>0</v>
          </cell>
          <cell r="Z79">
            <v>0</v>
          </cell>
          <cell r="AA79">
            <v>0</v>
          </cell>
          <cell r="AB79">
            <v>3940539</v>
          </cell>
        </row>
        <row r="80">
          <cell r="A80">
            <v>9999</v>
          </cell>
          <cell r="B80" t="str">
            <v>STATE TOTAL</v>
          </cell>
          <cell r="C80">
            <v>39381.000000000007</v>
          </cell>
          <cell r="D80">
            <v>0</v>
          </cell>
          <cell r="E80">
            <v>0</v>
          </cell>
          <cell r="F80">
            <v>39381.000000000007</v>
          </cell>
          <cell r="H80">
            <v>496074471.35679996</v>
          </cell>
          <cell r="I80">
            <v>2765517</v>
          </cell>
          <cell r="J80">
            <v>35167117</v>
          </cell>
          <cell r="K80">
            <v>534007105.35680002</v>
          </cell>
          <cell r="M80">
            <v>9999</v>
          </cell>
          <cell r="N80">
            <v>39381.000000000007</v>
          </cell>
          <cell r="O80">
            <v>0</v>
          </cell>
          <cell r="P80">
            <v>0</v>
          </cell>
          <cell r="Q80">
            <v>496427716</v>
          </cell>
          <cell r="R80">
            <v>2765517</v>
          </cell>
          <cell r="S80">
            <v>353244.64320000011</v>
          </cell>
          <cell r="T80">
            <v>498839988.35679996</v>
          </cell>
          <cell r="U80">
            <v>35167117</v>
          </cell>
          <cell r="V80">
            <v>534007105.35680002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534007105.35680002</v>
          </cell>
        </row>
      </sheetData>
      <sheetData sheetId="23">
        <row r="10">
          <cell r="A10">
            <v>409</v>
          </cell>
          <cell r="B10" t="str">
            <v>ALMA DEL MAR</v>
          </cell>
          <cell r="C10">
            <v>324</v>
          </cell>
          <cell r="D10" t="str">
            <v/>
          </cell>
          <cell r="E10">
            <v>0</v>
          </cell>
          <cell r="F10">
            <v>324</v>
          </cell>
          <cell r="H10">
            <v>3619728</v>
          </cell>
          <cell r="I10">
            <v>0</v>
          </cell>
          <cell r="J10">
            <v>289332</v>
          </cell>
          <cell r="K10">
            <v>3909060</v>
          </cell>
          <cell r="L10">
            <v>0</v>
          </cell>
          <cell r="M10">
            <v>409</v>
          </cell>
          <cell r="N10">
            <v>324</v>
          </cell>
          <cell r="Q10">
            <v>3619728</v>
          </cell>
          <cell r="R10">
            <v>0</v>
          </cell>
          <cell r="S10">
            <v>0</v>
          </cell>
          <cell r="T10">
            <v>3619728</v>
          </cell>
          <cell r="U10">
            <v>289332</v>
          </cell>
          <cell r="V10">
            <v>3909060</v>
          </cell>
          <cell r="W10">
            <v>0</v>
          </cell>
          <cell r="Z10">
            <v>0</v>
          </cell>
          <cell r="AA10">
            <v>0</v>
          </cell>
          <cell r="AB10">
            <v>3909060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997</v>
          </cell>
          <cell r="D11" t="str">
            <v/>
          </cell>
          <cell r="E11">
            <v>0</v>
          </cell>
          <cell r="F11">
            <v>997</v>
          </cell>
          <cell r="H11">
            <v>12545242</v>
          </cell>
          <cell r="I11">
            <v>0</v>
          </cell>
          <cell r="J11">
            <v>890321</v>
          </cell>
          <cell r="K11">
            <v>13435563</v>
          </cell>
          <cell r="L11">
            <v>0</v>
          </cell>
          <cell r="M11">
            <v>410</v>
          </cell>
          <cell r="N11">
            <v>997</v>
          </cell>
          <cell r="Q11">
            <v>12545242</v>
          </cell>
          <cell r="R11">
            <v>0</v>
          </cell>
          <cell r="S11">
            <v>0</v>
          </cell>
          <cell r="T11">
            <v>12545242</v>
          </cell>
          <cell r="U11">
            <v>890321</v>
          </cell>
          <cell r="V11">
            <v>13435563</v>
          </cell>
          <cell r="W11">
            <v>0</v>
          </cell>
          <cell r="Z11">
            <v>0</v>
          </cell>
          <cell r="AA11">
            <v>0</v>
          </cell>
          <cell r="AB11">
            <v>13435563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541</v>
          </cell>
          <cell r="D12" t="str">
            <v/>
          </cell>
          <cell r="E12">
            <v>0</v>
          </cell>
          <cell r="F12">
            <v>541</v>
          </cell>
          <cell r="H12">
            <v>7601136</v>
          </cell>
          <cell r="I12">
            <v>0</v>
          </cell>
          <cell r="J12">
            <v>483113</v>
          </cell>
          <cell r="K12">
            <v>8084249</v>
          </cell>
          <cell r="L12">
            <v>0</v>
          </cell>
          <cell r="M12">
            <v>412</v>
          </cell>
          <cell r="N12">
            <v>541</v>
          </cell>
          <cell r="Q12">
            <v>7601136</v>
          </cell>
          <cell r="R12">
            <v>0</v>
          </cell>
          <cell r="S12">
            <v>0</v>
          </cell>
          <cell r="T12">
            <v>7601136</v>
          </cell>
          <cell r="U12">
            <v>483113</v>
          </cell>
          <cell r="V12">
            <v>8084249</v>
          </cell>
          <cell r="W12">
            <v>0</v>
          </cell>
          <cell r="Z12">
            <v>0</v>
          </cell>
          <cell r="AA12">
            <v>0</v>
          </cell>
          <cell r="AB12">
            <v>8084249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220</v>
          </cell>
          <cell r="H13">
            <v>3299989</v>
          </cell>
          <cell r="I13">
            <v>0</v>
          </cell>
          <cell r="J13">
            <v>196460</v>
          </cell>
          <cell r="K13">
            <v>3496449</v>
          </cell>
          <cell r="L13">
            <v>0</v>
          </cell>
          <cell r="M13">
            <v>413</v>
          </cell>
          <cell r="N13">
            <v>220</v>
          </cell>
          <cell r="Q13">
            <v>3299989</v>
          </cell>
          <cell r="R13">
            <v>0</v>
          </cell>
          <cell r="S13">
            <v>0</v>
          </cell>
          <cell r="T13">
            <v>3299989</v>
          </cell>
          <cell r="U13">
            <v>196460</v>
          </cell>
          <cell r="V13">
            <v>3496449</v>
          </cell>
          <cell r="W13">
            <v>0</v>
          </cell>
          <cell r="Z13">
            <v>0</v>
          </cell>
          <cell r="AA13">
            <v>0</v>
          </cell>
          <cell r="AB13">
            <v>3496449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363</v>
          </cell>
          <cell r="H14">
            <v>4642851</v>
          </cell>
          <cell r="I14">
            <v>0</v>
          </cell>
          <cell r="J14">
            <v>324159</v>
          </cell>
          <cell r="K14">
            <v>4967010</v>
          </cell>
          <cell r="L14">
            <v>0</v>
          </cell>
          <cell r="M14">
            <v>414</v>
          </cell>
          <cell r="N14">
            <v>363</v>
          </cell>
          <cell r="Q14">
            <v>4642851</v>
          </cell>
          <cell r="R14">
            <v>0</v>
          </cell>
          <cell r="S14">
            <v>0</v>
          </cell>
          <cell r="T14">
            <v>4642851</v>
          </cell>
          <cell r="U14">
            <v>324159</v>
          </cell>
          <cell r="V14">
            <v>4967010</v>
          </cell>
          <cell r="W14">
            <v>0</v>
          </cell>
          <cell r="Z14">
            <v>0</v>
          </cell>
          <cell r="AA14">
            <v>0</v>
          </cell>
          <cell r="AB14">
            <v>4967010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 t="str">
            <v/>
          </cell>
          <cell r="E15">
            <v>0</v>
          </cell>
          <cell r="F15">
            <v>400</v>
          </cell>
          <cell r="H15">
            <v>5927127</v>
          </cell>
          <cell r="I15">
            <v>28890</v>
          </cell>
          <cell r="J15">
            <v>357200</v>
          </cell>
          <cell r="K15">
            <v>6313217</v>
          </cell>
          <cell r="L15">
            <v>0</v>
          </cell>
          <cell r="M15">
            <v>416</v>
          </cell>
          <cell r="N15">
            <v>400</v>
          </cell>
          <cell r="Q15">
            <v>5927127</v>
          </cell>
          <cell r="R15">
            <v>28890</v>
          </cell>
          <cell r="S15">
            <v>0</v>
          </cell>
          <cell r="T15">
            <v>5956017</v>
          </cell>
          <cell r="U15">
            <v>357200</v>
          </cell>
          <cell r="V15">
            <v>6313217</v>
          </cell>
          <cell r="W15">
            <v>0</v>
          </cell>
          <cell r="Z15">
            <v>0</v>
          </cell>
          <cell r="AA15">
            <v>0</v>
          </cell>
          <cell r="AB15">
            <v>6313217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272</v>
          </cell>
          <cell r="D16" t="str">
            <v/>
          </cell>
          <cell r="E16">
            <v>0</v>
          </cell>
          <cell r="F16">
            <v>272</v>
          </cell>
          <cell r="H16">
            <v>4218437</v>
          </cell>
          <cell r="I16">
            <v>0</v>
          </cell>
          <cell r="J16">
            <v>242896</v>
          </cell>
          <cell r="K16">
            <v>4461333</v>
          </cell>
          <cell r="L16">
            <v>0</v>
          </cell>
          <cell r="M16">
            <v>417</v>
          </cell>
          <cell r="N16">
            <v>272</v>
          </cell>
          <cell r="Q16">
            <v>4218437</v>
          </cell>
          <cell r="R16">
            <v>0</v>
          </cell>
          <cell r="S16">
            <v>0</v>
          </cell>
          <cell r="T16">
            <v>4218437</v>
          </cell>
          <cell r="U16">
            <v>242896</v>
          </cell>
          <cell r="V16">
            <v>4461333</v>
          </cell>
          <cell r="W16">
            <v>0</v>
          </cell>
          <cell r="Z16">
            <v>0</v>
          </cell>
          <cell r="AA16">
            <v>0</v>
          </cell>
          <cell r="AB16">
            <v>4461333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E17">
            <v>0</v>
          </cell>
          <cell r="F17">
            <v>396</v>
          </cell>
          <cell r="H17">
            <v>5098180</v>
          </cell>
          <cell r="I17">
            <v>0</v>
          </cell>
          <cell r="J17">
            <v>353628</v>
          </cell>
          <cell r="K17">
            <v>5451808</v>
          </cell>
          <cell r="L17">
            <v>0</v>
          </cell>
          <cell r="M17">
            <v>418</v>
          </cell>
          <cell r="N17">
            <v>396</v>
          </cell>
          <cell r="Q17">
            <v>5098180</v>
          </cell>
          <cell r="R17">
            <v>0</v>
          </cell>
          <cell r="S17">
            <v>0</v>
          </cell>
          <cell r="T17">
            <v>5098180</v>
          </cell>
          <cell r="U17">
            <v>353628</v>
          </cell>
          <cell r="V17">
            <v>5451808</v>
          </cell>
          <cell r="W17">
            <v>0</v>
          </cell>
          <cell r="Z17">
            <v>0</v>
          </cell>
          <cell r="AA17">
            <v>0</v>
          </cell>
          <cell r="AB17">
            <v>5451808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 t="str">
            <v/>
          </cell>
          <cell r="E18">
            <v>0</v>
          </cell>
          <cell r="F18">
            <v>216</v>
          </cell>
          <cell r="H18">
            <v>3138264</v>
          </cell>
          <cell r="I18">
            <v>0</v>
          </cell>
          <cell r="J18">
            <v>192888</v>
          </cell>
          <cell r="K18">
            <v>3331152</v>
          </cell>
          <cell r="L18">
            <v>0</v>
          </cell>
          <cell r="M18">
            <v>419</v>
          </cell>
          <cell r="N18">
            <v>216</v>
          </cell>
          <cell r="Q18">
            <v>3138264</v>
          </cell>
          <cell r="R18">
            <v>0</v>
          </cell>
          <cell r="S18">
            <v>0</v>
          </cell>
          <cell r="T18">
            <v>3138264</v>
          </cell>
          <cell r="U18">
            <v>192888</v>
          </cell>
          <cell r="V18">
            <v>3331152</v>
          </cell>
          <cell r="W18">
            <v>0</v>
          </cell>
          <cell r="Z18">
            <v>0</v>
          </cell>
          <cell r="AA18">
            <v>0</v>
          </cell>
          <cell r="AB18">
            <v>3331152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350</v>
          </cell>
          <cell r="H19">
            <v>6552551</v>
          </cell>
          <cell r="I19">
            <v>0</v>
          </cell>
          <cell r="J19">
            <v>312550</v>
          </cell>
          <cell r="K19">
            <v>6865101</v>
          </cell>
          <cell r="L19">
            <v>0</v>
          </cell>
          <cell r="M19">
            <v>420</v>
          </cell>
          <cell r="N19">
            <v>350</v>
          </cell>
          <cell r="Q19">
            <v>6552551</v>
          </cell>
          <cell r="R19">
            <v>0</v>
          </cell>
          <cell r="S19">
            <v>0</v>
          </cell>
          <cell r="T19">
            <v>6552551</v>
          </cell>
          <cell r="U19">
            <v>312550</v>
          </cell>
          <cell r="V19">
            <v>6865101</v>
          </cell>
          <cell r="W19">
            <v>0</v>
          </cell>
          <cell r="Z19">
            <v>0</v>
          </cell>
          <cell r="AA19">
            <v>0</v>
          </cell>
          <cell r="AB19">
            <v>6865101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280</v>
          </cell>
          <cell r="D20" t="str">
            <v/>
          </cell>
          <cell r="E20">
            <v>0</v>
          </cell>
          <cell r="F20">
            <v>280</v>
          </cell>
          <cell r="H20">
            <v>3353107</v>
          </cell>
          <cell r="I20">
            <v>107831</v>
          </cell>
          <cell r="J20">
            <v>250040</v>
          </cell>
          <cell r="K20">
            <v>3710978</v>
          </cell>
          <cell r="L20">
            <v>0</v>
          </cell>
          <cell r="M20">
            <v>426</v>
          </cell>
          <cell r="N20">
            <v>280</v>
          </cell>
          <cell r="Q20">
            <v>3353107</v>
          </cell>
          <cell r="R20">
            <v>107831</v>
          </cell>
          <cell r="S20">
            <v>0</v>
          </cell>
          <cell r="T20">
            <v>3460938</v>
          </cell>
          <cell r="U20">
            <v>250040</v>
          </cell>
          <cell r="V20">
            <v>3710978</v>
          </cell>
          <cell r="W20">
            <v>0</v>
          </cell>
          <cell r="Z20">
            <v>0</v>
          </cell>
          <cell r="AA20">
            <v>0</v>
          </cell>
          <cell r="AB20">
            <v>3710978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1667</v>
          </cell>
          <cell r="D21" t="str">
            <v/>
          </cell>
          <cell r="E21">
            <v>0</v>
          </cell>
          <cell r="F21">
            <v>1667</v>
          </cell>
          <cell r="H21">
            <v>23132397</v>
          </cell>
          <cell r="I21">
            <v>0</v>
          </cell>
          <cell r="J21">
            <v>1488631</v>
          </cell>
          <cell r="K21">
            <v>24621028</v>
          </cell>
          <cell r="L21">
            <v>0</v>
          </cell>
          <cell r="M21">
            <v>428</v>
          </cell>
          <cell r="N21">
            <v>1667</v>
          </cell>
          <cell r="Q21">
            <v>23132397</v>
          </cell>
          <cell r="R21">
            <v>0</v>
          </cell>
          <cell r="S21">
            <v>0</v>
          </cell>
          <cell r="T21">
            <v>23132397</v>
          </cell>
          <cell r="U21">
            <v>1488631</v>
          </cell>
          <cell r="V21">
            <v>24621028</v>
          </cell>
          <cell r="W21">
            <v>0</v>
          </cell>
          <cell r="Z21">
            <v>0</v>
          </cell>
          <cell r="AA21">
            <v>0</v>
          </cell>
          <cell r="AB21">
            <v>24621028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1180</v>
          </cell>
          <cell r="D22" t="str">
            <v/>
          </cell>
          <cell r="E22">
            <v>0</v>
          </cell>
          <cell r="F22">
            <v>1180</v>
          </cell>
          <cell r="H22">
            <v>13520175</v>
          </cell>
          <cell r="I22">
            <v>98289</v>
          </cell>
          <cell r="J22">
            <v>1053740</v>
          </cell>
          <cell r="K22">
            <v>14672204</v>
          </cell>
          <cell r="L22">
            <v>0</v>
          </cell>
          <cell r="M22">
            <v>429</v>
          </cell>
          <cell r="N22">
            <v>1180</v>
          </cell>
          <cell r="Q22">
            <v>13520175</v>
          </cell>
          <cell r="R22">
            <v>98289</v>
          </cell>
          <cell r="S22">
            <v>0</v>
          </cell>
          <cell r="T22">
            <v>13618464</v>
          </cell>
          <cell r="U22">
            <v>1053740</v>
          </cell>
          <cell r="V22">
            <v>14672204</v>
          </cell>
          <cell r="W22">
            <v>0</v>
          </cell>
          <cell r="Z22">
            <v>0</v>
          </cell>
          <cell r="AA22">
            <v>0</v>
          </cell>
          <cell r="AB22">
            <v>14672204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E23">
            <v>0</v>
          </cell>
          <cell r="F23">
            <v>966</v>
          </cell>
          <cell r="H23">
            <v>12223939</v>
          </cell>
          <cell r="I23">
            <v>0</v>
          </cell>
          <cell r="J23">
            <v>862638</v>
          </cell>
          <cell r="K23">
            <v>13086577</v>
          </cell>
          <cell r="L23">
            <v>0</v>
          </cell>
          <cell r="M23">
            <v>430</v>
          </cell>
          <cell r="N23">
            <v>966</v>
          </cell>
          <cell r="Q23">
            <v>12223939</v>
          </cell>
          <cell r="R23">
            <v>0</v>
          </cell>
          <cell r="S23">
            <v>0</v>
          </cell>
          <cell r="T23">
            <v>12223939</v>
          </cell>
          <cell r="U23">
            <v>862638</v>
          </cell>
          <cell r="V23">
            <v>13086577</v>
          </cell>
          <cell r="W23">
            <v>0</v>
          </cell>
          <cell r="Z23">
            <v>0</v>
          </cell>
          <cell r="AA23">
            <v>0</v>
          </cell>
          <cell r="AB23">
            <v>13086577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280</v>
          </cell>
          <cell r="D24" t="str">
            <v/>
          </cell>
          <cell r="E24">
            <v>0</v>
          </cell>
          <cell r="F24">
            <v>280</v>
          </cell>
          <cell r="H24">
            <v>3223434</v>
          </cell>
          <cell r="I24">
            <v>141560</v>
          </cell>
          <cell r="J24">
            <v>250040</v>
          </cell>
          <cell r="K24">
            <v>3615034</v>
          </cell>
          <cell r="L24">
            <v>0</v>
          </cell>
          <cell r="M24">
            <v>431</v>
          </cell>
          <cell r="N24">
            <v>280</v>
          </cell>
          <cell r="Q24">
            <v>3223434</v>
          </cell>
          <cell r="R24">
            <v>141560</v>
          </cell>
          <cell r="S24">
            <v>0</v>
          </cell>
          <cell r="T24">
            <v>3364994</v>
          </cell>
          <cell r="U24">
            <v>250040</v>
          </cell>
          <cell r="V24">
            <v>3615034</v>
          </cell>
          <cell r="W24">
            <v>0</v>
          </cell>
          <cell r="Z24">
            <v>0</v>
          </cell>
          <cell r="AA24">
            <v>0</v>
          </cell>
          <cell r="AB24">
            <v>3615034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243</v>
          </cell>
          <cell r="D25" t="str">
            <v/>
          </cell>
          <cell r="E25">
            <v>0</v>
          </cell>
          <cell r="F25">
            <v>243</v>
          </cell>
          <cell r="H25">
            <v>3258166</v>
          </cell>
          <cell r="I25">
            <v>0</v>
          </cell>
          <cell r="J25">
            <v>216999</v>
          </cell>
          <cell r="K25">
            <v>3475165</v>
          </cell>
          <cell r="L25">
            <v>0</v>
          </cell>
          <cell r="M25">
            <v>432</v>
          </cell>
          <cell r="N25">
            <v>243</v>
          </cell>
          <cell r="Q25">
            <v>3258166</v>
          </cell>
          <cell r="R25">
            <v>0</v>
          </cell>
          <cell r="S25">
            <v>0</v>
          </cell>
          <cell r="T25">
            <v>3258166</v>
          </cell>
          <cell r="U25">
            <v>216999</v>
          </cell>
          <cell r="V25">
            <v>3475165</v>
          </cell>
          <cell r="W25">
            <v>0</v>
          </cell>
          <cell r="Z25">
            <v>0</v>
          </cell>
          <cell r="AA25">
            <v>0</v>
          </cell>
          <cell r="AB25">
            <v>3475165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E26">
            <v>0</v>
          </cell>
          <cell r="F26">
            <v>800</v>
          </cell>
          <cell r="H26">
            <v>9050490</v>
          </cell>
          <cell r="I26">
            <v>0</v>
          </cell>
          <cell r="J26">
            <v>714400</v>
          </cell>
          <cell r="K26">
            <v>9764890</v>
          </cell>
          <cell r="L26">
            <v>0</v>
          </cell>
          <cell r="M26">
            <v>435</v>
          </cell>
          <cell r="N26">
            <v>800</v>
          </cell>
          <cell r="Q26">
            <v>9050490</v>
          </cell>
          <cell r="R26">
            <v>0</v>
          </cell>
          <cell r="S26">
            <v>0</v>
          </cell>
          <cell r="T26">
            <v>9050490</v>
          </cell>
          <cell r="U26">
            <v>714400</v>
          </cell>
          <cell r="V26">
            <v>9764890</v>
          </cell>
          <cell r="W26">
            <v>0</v>
          </cell>
          <cell r="Z26">
            <v>0</v>
          </cell>
          <cell r="AA26">
            <v>0</v>
          </cell>
          <cell r="AB26">
            <v>9764890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 t="str">
            <v/>
          </cell>
          <cell r="E27">
            <v>0</v>
          </cell>
          <cell r="F27">
            <v>360</v>
          </cell>
          <cell r="H27">
            <v>6809064</v>
          </cell>
          <cell r="I27">
            <v>0</v>
          </cell>
          <cell r="J27">
            <v>321480</v>
          </cell>
          <cell r="K27">
            <v>7130544</v>
          </cell>
          <cell r="L27">
            <v>0</v>
          </cell>
          <cell r="M27">
            <v>436</v>
          </cell>
          <cell r="N27">
            <v>360</v>
          </cell>
          <cell r="Q27">
            <v>6809064</v>
          </cell>
          <cell r="R27">
            <v>0</v>
          </cell>
          <cell r="S27">
            <v>0</v>
          </cell>
          <cell r="T27">
            <v>6809064</v>
          </cell>
          <cell r="U27">
            <v>321480</v>
          </cell>
          <cell r="V27">
            <v>7130544</v>
          </cell>
          <cell r="W27">
            <v>0</v>
          </cell>
          <cell r="Z27">
            <v>0</v>
          </cell>
          <cell r="AA27">
            <v>0</v>
          </cell>
          <cell r="AB27">
            <v>7130544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0</v>
          </cell>
          <cell r="F28">
            <v>280</v>
          </cell>
          <cell r="H28">
            <v>4588702</v>
          </cell>
          <cell r="I28">
            <v>120768</v>
          </cell>
          <cell r="J28">
            <v>250040</v>
          </cell>
          <cell r="K28">
            <v>4959510</v>
          </cell>
          <cell r="L28">
            <v>0</v>
          </cell>
          <cell r="M28">
            <v>437</v>
          </cell>
          <cell r="N28">
            <v>280</v>
          </cell>
          <cell r="Q28">
            <v>4588702</v>
          </cell>
          <cell r="R28">
            <v>120768</v>
          </cell>
          <cell r="S28">
            <v>0</v>
          </cell>
          <cell r="T28">
            <v>4709470</v>
          </cell>
          <cell r="U28">
            <v>250040</v>
          </cell>
          <cell r="V28">
            <v>4959510</v>
          </cell>
          <cell r="W28">
            <v>0</v>
          </cell>
          <cell r="Z28">
            <v>0</v>
          </cell>
          <cell r="AA28">
            <v>0</v>
          </cell>
          <cell r="AB28">
            <v>4959510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 t="str">
            <v/>
          </cell>
          <cell r="E29">
            <v>0</v>
          </cell>
          <cell r="F29">
            <v>345</v>
          </cell>
          <cell r="H29">
            <v>5225025</v>
          </cell>
          <cell r="I29">
            <v>28426</v>
          </cell>
          <cell r="J29">
            <v>308085</v>
          </cell>
          <cell r="K29">
            <v>5561536</v>
          </cell>
          <cell r="L29">
            <v>0</v>
          </cell>
          <cell r="M29">
            <v>438</v>
          </cell>
          <cell r="N29">
            <v>345</v>
          </cell>
          <cell r="Q29">
            <v>5225025</v>
          </cell>
          <cell r="R29">
            <v>28426</v>
          </cell>
          <cell r="S29">
            <v>0</v>
          </cell>
          <cell r="T29">
            <v>5253451</v>
          </cell>
          <cell r="U29">
            <v>308085</v>
          </cell>
          <cell r="V29">
            <v>5561536</v>
          </cell>
          <cell r="W29">
            <v>0</v>
          </cell>
          <cell r="Z29">
            <v>0</v>
          </cell>
          <cell r="AA29">
            <v>0</v>
          </cell>
          <cell r="AB29">
            <v>5561536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 t="str">
            <v/>
          </cell>
          <cell r="E30">
            <v>0</v>
          </cell>
          <cell r="F30">
            <v>444</v>
          </cell>
          <cell r="H30">
            <v>5875896</v>
          </cell>
          <cell r="I30">
            <v>0</v>
          </cell>
          <cell r="J30">
            <v>396492</v>
          </cell>
          <cell r="K30">
            <v>6272388</v>
          </cell>
          <cell r="L30">
            <v>0</v>
          </cell>
          <cell r="M30">
            <v>439</v>
          </cell>
          <cell r="N30">
            <v>444</v>
          </cell>
          <cell r="Q30">
            <v>5875896</v>
          </cell>
          <cell r="R30">
            <v>0</v>
          </cell>
          <cell r="S30">
            <v>0</v>
          </cell>
          <cell r="T30">
            <v>5875896</v>
          </cell>
          <cell r="U30">
            <v>396492</v>
          </cell>
          <cell r="V30">
            <v>6272388</v>
          </cell>
          <cell r="W30">
            <v>0</v>
          </cell>
          <cell r="Z30">
            <v>0</v>
          </cell>
          <cell r="AA30">
            <v>0</v>
          </cell>
          <cell r="AB30">
            <v>6272388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4532760</v>
          </cell>
          <cell r="I31">
            <v>124024</v>
          </cell>
          <cell r="J31">
            <v>357200</v>
          </cell>
          <cell r="K31">
            <v>5013984</v>
          </cell>
          <cell r="L31">
            <v>0</v>
          </cell>
          <cell r="M31">
            <v>440</v>
          </cell>
          <cell r="N31">
            <v>400</v>
          </cell>
          <cell r="Q31">
            <v>4532760</v>
          </cell>
          <cell r="R31">
            <v>124024</v>
          </cell>
          <cell r="S31">
            <v>0</v>
          </cell>
          <cell r="T31">
            <v>4656784</v>
          </cell>
          <cell r="U31">
            <v>357200</v>
          </cell>
          <cell r="V31">
            <v>5013984</v>
          </cell>
          <cell r="W31">
            <v>0</v>
          </cell>
          <cell r="Z31">
            <v>0</v>
          </cell>
          <cell r="AA31">
            <v>0</v>
          </cell>
          <cell r="AB31">
            <v>5013984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1574</v>
          </cell>
          <cell r="H32">
            <v>16234620</v>
          </cell>
          <cell r="I32">
            <v>0</v>
          </cell>
          <cell r="J32">
            <v>1405582</v>
          </cell>
          <cell r="K32">
            <v>17640202</v>
          </cell>
          <cell r="L32">
            <v>0</v>
          </cell>
          <cell r="M32">
            <v>441</v>
          </cell>
          <cell r="N32">
            <v>1574</v>
          </cell>
          <cell r="Q32">
            <v>16234620</v>
          </cell>
          <cell r="R32">
            <v>0</v>
          </cell>
          <cell r="S32">
            <v>0</v>
          </cell>
          <cell r="T32">
            <v>16234620</v>
          </cell>
          <cell r="U32">
            <v>1405582</v>
          </cell>
          <cell r="V32">
            <v>17640202</v>
          </cell>
          <cell r="W32">
            <v>0</v>
          </cell>
          <cell r="Z32">
            <v>0</v>
          </cell>
          <cell r="AA32">
            <v>0</v>
          </cell>
          <cell r="AB32">
            <v>17640202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468</v>
          </cell>
          <cell r="D33" t="str">
            <v/>
          </cell>
          <cell r="E33">
            <v>0</v>
          </cell>
          <cell r="F33">
            <v>468</v>
          </cell>
          <cell r="H33">
            <v>6070197</v>
          </cell>
          <cell r="I33">
            <v>0</v>
          </cell>
          <cell r="J33">
            <v>417924</v>
          </cell>
          <cell r="K33">
            <v>6488121</v>
          </cell>
          <cell r="L33">
            <v>0</v>
          </cell>
          <cell r="M33">
            <v>444</v>
          </cell>
          <cell r="N33">
            <v>468</v>
          </cell>
          <cell r="Q33">
            <v>6070197</v>
          </cell>
          <cell r="R33">
            <v>0</v>
          </cell>
          <cell r="S33">
            <v>0</v>
          </cell>
          <cell r="T33">
            <v>6070197</v>
          </cell>
          <cell r="U33">
            <v>417924</v>
          </cell>
          <cell r="V33">
            <v>6488121</v>
          </cell>
          <cell r="W33">
            <v>0</v>
          </cell>
          <cell r="Z33">
            <v>0</v>
          </cell>
          <cell r="AA33">
            <v>0</v>
          </cell>
          <cell r="AB33">
            <v>6488121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 t="str">
            <v/>
          </cell>
          <cell r="E34">
            <v>0</v>
          </cell>
          <cell r="F34">
            <v>1426</v>
          </cell>
          <cell r="H34">
            <v>15039914</v>
          </cell>
          <cell r="I34">
            <v>967075</v>
          </cell>
          <cell r="J34">
            <v>1273418</v>
          </cell>
          <cell r="K34">
            <v>17280407</v>
          </cell>
          <cell r="L34">
            <v>0</v>
          </cell>
          <cell r="M34">
            <v>445</v>
          </cell>
          <cell r="N34">
            <v>1426</v>
          </cell>
          <cell r="Q34">
            <v>15039914</v>
          </cell>
          <cell r="R34">
            <v>967075</v>
          </cell>
          <cell r="S34">
            <v>0</v>
          </cell>
          <cell r="T34">
            <v>16006989</v>
          </cell>
          <cell r="U34">
            <v>1273418</v>
          </cell>
          <cell r="V34">
            <v>17280407</v>
          </cell>
          <cell r="W34">
            <v>0</v>
          </cell>
          <cell r="Z34">
            <v>0</v>
          </cell>
          <cell r="AA34">
            <v>0</v>
          </cell>
          <cell r="AB34">
            <v>17280407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1290</v>
          </cell>
          <cell r="D35" t="str">
            <v/>
          </cell>
          <cell r="E35">
            <v>0</v>
          </cell>
          <cell r="F35">
            <v>1290</v>
          </cell>
          <cell r="H35">
            <v>14308032</v>
          </cell>
          <cell r="I35">
            <v>0</v>
          </cell>
          <cell r="J35">
            <v>1151970</v>
          </cell>
          <cell r="K35">
            <v>15460002</v>
          </cell>
          <cell r="L35">
            <v>0</v>
          </cell>
          <cell r="M35">
            <v>446</v>
          </cell>
          <cell r="N35">
            <v>1290</v>
          </cell>
          <cell r="Q35">
            <v>14308032</v>
          </cell>
          <cell r="R35">
            <v>0</v>
          </cell>
          <cell r="S35">
            <v>0</v>
          </cell>
          <cell r="T35">
            <v>14308032</v>
          </cell>
          <cell r="U35">
            <v>1151970</v>
          </cell>
          <cell r="V35">
            <v>15460002</v>
          </cell>
          <cell r="W35">
            <v>0</v>
          </cell>
          <cell r="Z35">
            <v>0</v>
          </cell>
          <cell r="AA35">
            <v>0</v>
          </cell>
          <cell r="AB35">
            <v>15460002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450</v>
          </cell>
          <cell r="D36" t="str">
            <v/>
          </cell>
          <cell r="E36">
            <v>0</v>
          </cell>
          <cell r="F36">
            <v>450</v>
          </cell>
          <cell r="H36">
            <v>4594966</v>
          </cell>
          <cell r="I36">
            <v>0</v>
          </cell>
          <cell r="J36">
            <v>401850</v>
          </cell>
          <cell r="K36">
            <v>4996816</v>
          </cell>
          <cell r="L36">
            <v>0</v>
          </cell>
          <cell r="M36">
            <v>447</v>
          </cell>
          <cell r="N36">
            <v>450</v>
          </cell>
          <cell r="Q36">
            <v>4594966</v>
          </cell>
          <cell r="R36">
            <v>0</v>
          </cell>
          <cell r="S36">
            <v>0</v>
          </cell>
          <cell r="T36">
            <v>4594966</v>
          </cell>
          <cell r="U36">
            <v>401850</v>
          </cell>
          <cell r="V36">
            <v>4996816</v>
          </cell>
          <cell r="W36">
            <v>0</v>
          </cell>
          <cell r="Z36">
            <v>0</v>
          </cell>
          <cell r="AA36">
            <v>0</v>
          </cell>
          <cell r="AB36">
            <v>4996816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665</v>
          </cell>
          <cell r="D37" t="str">
            <v/>
          </cell>
          <cell r="E37">
            <v>0</v>
          </cell>
          <cell r="F37">
            <v>665</v>
          </cell>
          <cell r="H37">
            <v>8979495</v>
          </cell>
          <cell r="I37">
            <v>0</v>
          </cell>
          <cell r="J37">
            <v>593845</v>
          </cell>
          <cell r="K37">
            <v>9573340</v>
          </cell>
          <cell r="L37">
            <v>0</v>
          </cell>
          <cell r="M37">
            <v>449</v>
          </cell>
          <cell r="N37">
            <v>665</v>
          </cell>
          <cell r="Q37">
            <v>8979495</v>
          </cell>
          <cell r="R37">
            <v>0</v>
          </cell>
          <cell r="S37">
            <v>0</v>
          </cell>
          <cell r="T37">
            <v>8979495</v>
          </cell>
          <cell r="U37">
            <v>593845</v>
          </cell>
          <cell r="V37">
            <v>9573340</v>
          </cell>
          <cell r="W37">
            <v>0</v>
          </cell>
          <cell r="Z37">
            <v>0</v>
          </cell>
          <cell r="AA37">
            <v>0</v>
          </cell>
          <cell r="AB37">
            <v>9573340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 t="str">
            <v/>
          </cell>
          <cell r="E38">
            <v>0</v>
          </cell>
          <cell r="F38">
            <v>218</v>
          </cell>
          <cell r="H38">
            <v>2417766</v>
          </cell>
          <cell r="I38">
            <v>0</v>
          </cell>
          <cell r="J38">
            <v>194674</v>
          </cell>
          <cell r="K38">
            <v>2612440</v>
          </cell>
          <cell r="L38">
            <v>0</v>
          </cell>
          <cell r="M38">
            <v>450</v>
          </cell>
          <cell r="N38">
            <v>218</v>
          </cell>
          <cell r="Q38">
            <v>2417766</v>
          </cell>
          <cell r="R38">
            <v>0</v>
          </cell>
          <cell r="S38">
            <v>0</v>
          </cell>
          <cell r="T38">
            <v>2417766</v>
          </cell>
          <cell r="U38">
            <v>194674</v>
          </cell>
          <cell r="V38">
            <v>2612440</v>
          </cell>
          <cell r="W38">
            <v>0</v>
          </cell>
          <cell r="Z38">
            <v>0</v>
          </cell>
          <cell r="AA38">
            <v>0</v>
          </cell>
          <cell r="AB38">
            <v>2612440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 t="str">
            <v/>
          </cell>
          <cell r="E39">
            <v>0</v>
          </cell>
          <cell r="F39">
            <v>702</v>
          </cell>
          <cell r="H39">
            <v>8141775</v>
          </cell>
          <cell r="I39">
            <v>465207</v>
          </cell>
          <cell r="J39">
            <v>626886</v>
          </cell>
          <cell r="K39">
            <v>9233868</v>
          </cell>
          <cell r="L39">
            <v>0</v>
          </cell>
          <cell r="M39">
            <v>453</v>
          </cell>
          <cell r="N39">
            <v>702</v>
          </cell>
          <cell r="Q39">
            <v>8141775</v>
          </cell>
          <cell r="R39">
            <v>465207</v>
          </cell>
          <cell r="S39">
            <v>0</v>
          </cell>
          <cell r="T39">
            <v>8606982</v>
          </cell>
          <cell r="U39">
            <v>626886</v>
          </cell>
          <cell r="V39">
            <v>9233868</v>
          </cell>
          <cell r="W39">
            <v>0</v>
          </cell>
          <cell r="Z39">
            <v>0</v>
          </cell>
          <cell r="AA39">
            <v>0</v>
          </cell>
          <cell r="AB39">
            <v>9233868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720</v>
          </cell>
          <cell r="D40" t="str">
            <v/>
          </cell>
          <cell r="E40">
            <v>0</v>
          </cell>
          <cell r="F40">
            <v>720</v>
          </cell>
          <cell r="H40">
            <v>8197385</v>
          </cell>
          <cell r="I40">
            <v>175416</v>
          </cell>
          <cell r="J40">
            <v>642960</v>
          </cell>
          <cell r="K40">
            <v>9015761</v>
          </cell>
          <cell r="L40">
            <v>0</v>
          </cell>
          <cell r="M40">
            <v>454</v>
          </cell>
          <cell r="N40">
            <v>720</v>
          </cell>
          <cell r="Q40">
            <v>8197385</v>
          </cell>
          <cell r="R40">
            <v>175416</v>
          </cell>
          <cell r="S40">
            <v>0</v>
          </cell>
          <cell r="T40">
            <v>8372801</v>
          </cell>
          <cell r="U40">
            <v>642960</v>
          </cell>
          <cell r="V40">
            <v>9015761</v>
          </cell>
          <cell r="W40">
            <v>0</v>
          </cell>
          <cell r="Z40">
            <v>0</v>
          </cell>
          <cell r="AA40">
            <v>0</v>
          </cell>
          <cell r="AB40">
            <v>9015761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 t="str">
            <v/>
          </cell>
          <cell r="E41">
            <v>0</v>
          </cell>
          <cell r="F41">
            <v>306</v>
          </cell>
          <cell r="H41">
            <v>2814771</v>
          </cell>
          <cell r="I41">
            <v>0</v>
          </cell>
          <cell r="J41">
            <v>273258</v>
          </cell>
          <cell r="K41">
            <v>3088029</v>
          </cell>
          <cell r="L41">
            <v>0</v>
          </cell>
          <cell r="M41">
            <v>455</v>
          </cell>
          <cell r="N41">
            <v>306</v>
          </cell>
          <cell r="Q41">
            <v>2814771</v>
          </cell>
          <cell r="R41">
            <v>0</v>
          </cell>
          <cell r="S41">
            <v>0</v>
          </cell>
          <cell r="T41">
            <v>2814771</v>
          </cell>
          <cell r="U41">
            <v>273258</v>
          </cell>
          <cell r="V41">
            <v>3088029</v>
          </cell>
          <cell r="W41">
            <v>0</v>
          </cell>
          <cell r="Z41">
            <v>0</v>
          </cell>
          <cell r="AA41">
            <v>0</v>
          </cell>
          <cell r="AB41">
            <v>3088029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800</v>
          </cell>
          <cell r="D42" t="str">
            <v/>
          </cell>
          <cell r="E42">
            <v>0</v>
          </cell>
          <cell r="F42">
            <v>800</v>
          </cell>
          <cell r="H42">
            <v>9552051</v>
          </cell>
          <cell r="I42">
            <v>0</v>
          </cell>
          <cell r="J42">
            <v>714400</v>
          </cell>
          <cell r="K42">
            <v>10266451</v>
          </cell>
          <cell r="L42">
            <v>0</v>
          </cell>
          <cell r="M42">
            <v>456</v>
          </cell>
          <cell r="N42">
            <v>800</v>
          </cell>
          <cell r="Q42">
            <v>9552051</v>
          </cell>
          <cell r="R42">
            <v>0</v>
          </cell>
          <cell r="S42">
            <v>0</v>
          </cell>
          <cell r="T42">
            <v>9552051</v>
          </cell>
          <cell r="U42">
            <v>714400</v>
          </cell>
          <cell r="V42">
            <v>10266451</v>
          </cell>
          <cell r="W42">
            <v>0</v>
          </cell>
          <cell r="Z42">
            <v>0</v>
          </cell>
          <cell r="AA42">
            <v>0</v>
          </cell>
          <cell r="AB42">
            <v>10266451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 t="str">
            <v/>
          </cell>
          <cell r="E43">
            <v>0</v>
          </cell>
          <cell r="F43">
            <v>150</v>
          </cell>
          <cell r="H43">
            <v>1970857</v>
          </cell>
          <cell r="I43">
            <v>0</v>
          </cell>
          <cell r="J43">
            <v>133950</v>
          </cell>
          <cell r="K43">
            <v>2104807</v>
          </cell>
          <cell r="L43">
            <v>0</v>
          </cell>
          <cell r="M43">
            <v>458</v>
          </cell>
          <cell r="N43">
            <v>150</v>
          </cell>
          <cell r="Q43">
            <v>1970857</v>
          </cell>
          <cell r="R43">
            <v>0</v>
          </cell>
          <cell r="S43">
            <v>0</v>
          </cell>
          <cell r="T43">
            <v>1970857</v>
          </cell>
          <cell r="U43">
            <v>133950</v>
          </cell>
          <cell r="V43">
            <v>2104807</v>
          </cell>
          <cell r="W43">
            <v>0</v>
          </cell>
          <cell r="Z43">
            <v>0</v>
          </cell>
          <cell r="AA43">
            <v>0</v>
          </cell>
          <cell r="AB43">
            <v>2104807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504</v>
          </cell>
          <cell r="D44" t="str">
            <v/>
          </cell>
          <cell r="E44">
            <v>0</v>
          </cell>
          <cell r="F44">
            <v>504</v>
          </cell>
          <cell r="H44">
            <v>7779429</v>
          </cell>
          <cell r="I44">
            <v>0</v>
          </cell>
          <cell r="J44">
            <v>450072</v>
          </cell>
          <cell r="K44">
            <v>8229501</v>
          </cell>
          <cell r="L44">
            <v>0</v>
          </cell>
          <cell r="M44">
            <v>463</v>
          </cell>
          <cell r="N44">
            <v>504</v>
          </cell>
          <cell r="Q44">
            <v>7779429</v>
          </cell>
          <cell r="R44">
            <v>0</v>
          </cell>
          <cell r="S44">
            <v>0</v>
          </cell>
          <cell r="T44">
            <v>7779429</v>
          </cell>
          <cell r="U44">
            <v>450072</v>
          </cell>
          <cell r="V44">
            <v>8229501</v>
          </cell>
          <cell r="W44">
            <v>0</v>
          </cell>
          <cell r="Z44">
            <v>0</v>
          </cell>
          <cell r="AA44">
            <v>0</v>
          </cell>
          <cell r="AB44">
            <v>8229501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 t="str">
            <v/>
          </cell>
          <cell r="E45">
            <v>0</v>
          </cell>
          <cell r="F45">
            <v>230</v>
          </cell>
          <cell r="H45">
            <v>2629363</v>
          </cell>
          <cell r="I45">
            <v>0</v>
          </cell>
          <cell r="J45">
            <v>205390</v>
          </cell>
          <cell r="K45">
            <v>2834753</v>
          </cell>
          <cell r="L45">
            <v>0</v>
          </cell>
          <cell r="M45">
            <v>464</v>
          </cell>
          <cell r="N45">
            <v>230</v>
          </cell>
          <cell r="Q45">
            <v>2629363</v>
          </cell>
          <cell r="R45">
            <v>0</v>
          </cell>
          <cell r="S45">
            <v>0</v>
          </cell>
          <cell r="T45">
            <v>2629363</v>
          </cell>
          <cell r="U45">
            <v>205390</v>
          </cell>
          <cell r="V45">
            <v>2834753</v>
          </cell>
          <cell r="W45">
            <v>0</v>
          </cell>
          <cell r="Z45">
            <v>0</v>
          </cell>
          <cell r="AA45">
            <v>0</v>
          </cell>
          <cell r="AB45">
            <v>2834753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 t="str">
            <v/>
          </cell>
          <cell r="E46">
            <v>0</v>
          </cell>
          <cell r="F46">
            <v>180</v>
          </cell>
          <cell r="H46">
            <v>3945451.3568000002</v>
          </cell>
          <cell r="I46">
            <v>32453</v>
          </cell>
          <cell r="J46">
            <v>160740</v>
          </cell>
          <cell r="K46">
            <v>4138644.3568000002</v>
          </cell>
          <cell r="L46">
            <v>0</v>
          </cell>
          <cell r="M46">
            <v>466</v>
          </cell>
          <cell r="N46">
            <v>180</v>
          </cell>
          <cell r="Q46">
            <v>4195658</v>
          </cell>
          <cell r="R46">
            <v>32453</v>
          </cell>
          <cell r="S46">
            <v>308992.64320000005</v>
          </cell>
          <cell r="T46">
            <v>3919118.3567999993</v>
          </cell>
          <cell r="U46">
            <v>158954</v>
          </cell>
          <cell r="V46">
            <v>4078072.3567999993</v>
          </cell>
          <cell r="W46">
            <v>58786</v>
          </cell>
          <cell r="Z46">
            <v>1786</v>
          </cell>
          <cell r="AA46">
            <v>60572</v>
          </cell>
          <cell r="AB46">
            <v>4138644.3567999993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1164</v>
          </cell>
          <cell r="D47" t="str">
            <v/>
          </cell>
          <cell r="E47">
            <v>0</v>
          </cell>
          <cell r="F47">
            <v>1164</v>
          </cell>
          <cell r="H47">
            <v>18253329</v>
          </cell>
          <cell r="I47">
            <v>0</v>
          </cell>
          <cell r="J47">
            <v>1039452</v>
          </cell>
          <cell r="K47">
            <v>19292781</v>
          </cell>
          <cell r="L47">
            <v>0</v>
          </cell>
          <cell r="M47">
            <v>469</v>
          </cell>
          <cell r="N47">
            <v>1164</v>
          </cell>
          <cell r="Q47">
            <v>18253329</v>
          </cell>
          <cell r="R47">
            <v>0</v>
          </cell>
          <cell r="S47">
            <v>0</v>
          </cell>
          <cell r="T47">
            <v>18253329</v>
          </cell>
          <cell r="U47">
            <v>1039452</v>
          </cell>
          <cell r="V47">
            <v>19292781</v>
          </cell>
          <cell r="W47">
            <v>0</v>
          </cell>
          <cell r="Z47">
            <v>0</v>
          </cell>
          <cell r="AA47">
            <v>0</v>
          </cell>
          <cell r="AB47">
            <v>19292781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1511</v>
          </cell>
          <cell r="D48" t="str">
            <v/>
          </cell>
          <cell r="E48">
            <v>0</v>
          </cell>
          <cell r="F48">
            <v>1511</v>
          </cell>
          <cell r="H48">
            <v>16272506</v>
          </cell>
          <cell r="I48">
            <v>34200</v>
          </cell>
          <cell r="J48">
            <v>1349323</v>
          </cell>
          <cell r="K48">
            <v>17656029</v>
          </cell>
          <cell r="L48">
            <v>0</v>
          </cell>
          <cell r="M48">
            <v>470</v>
          </cell>
          <cell r="N48">
            <v>1511</v>
          </cell>
          <cell r="Q48">
            <v>16272506</v>
          </cell>
          <cell r="R48">
            <v>34200</v>
          </cell>
          <cell r="S48">
            <v>0</v>
          </cell>
          <cell r="T48">
            <v>16306706</v>
          </cell>
          <cell r="U48">
            <v>1349323</v>
          </cell>
          <cell r="V48">
            <v>17656029</v>
          </cell>
          <cell r="W48">
            <v>0</v>
          </cell>
          <cell r="Z48">
            <v>0</v>
          </cell>
          <cell r="AA48">
            <v>0</v>
          </cell>
          <cell r="AB48">
            <v>17656029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400</v>
          </cell>
          <cell r="D49" t="str">
            <v/>
          </cell>
          <cell r="E49">
            <v>0</v>
          </cell>
          <cell r="F49">
            <v>400</v>
          </cell>
          <cell r="H49">
            <v>4481569</v>
          </cell>
          <cell r="I49">
            <v>0</v>
          </cell>
          <cell r="J49">
            <v>357200</v>
          </cell>
          <cell r="K49">
            <v>4838769</v>
          </cell>
          <cell r="L49">
            <v>0</v>
          </cell>
          <cell r="M49">
            <v>474</v>
          </cell>
          <cell r="N49">
            <v>400</v>
          </cell>
          <cell r="Q49">
            <v>4481569</v>
          </cell>
          <cell r="R49">
            <v>0</v>
          </cell>
          <cell r="S49">
            <v>0</v>
          </cell>
          <cell r="T49">
            <v>4481569</v>
          </cell>
          <cell r="U49">
            <v>357200</v>
          </cell>
          <cell r="V49">
            <v>4838769</v>
          </cell>
          <cell r="W49">
            <v>0</v>
          </cell>
          <cell r="Z49">
            <v>0</v>
          </cell>
          <cell r="AA49">
            <v>0</v>
          </cell>
          <cell r="AB49">
            <v>4838769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475</v>
          </cell>
        </row>
        <row r="51">
          <cell r="A51">
            <v>478</v>
          </cell>
          <cell r="B51" t="str">
            <v>FRANCIS W. PARKER CHARTER ESSENTIAL</v>
          </cell>
          <cell r="C51">
            <v>400</v>
          </cell>
          <cell r="D51" t="str">
            <v/>
          </cell>
          <cell r="E51">
            <v>0</v>
          </cell>
          <cell r="F51">
            <v>400</v>
          </cell>
          <cell r="H51">
            <v>4660590</v>
          </cell>
          <cell r="I51">
            <v>0</v>
          </cell>
          <cell r="J51">
            <v>357200</v>
          </cell>
          <cell r="K51">
            <v>5017790</v>
          </cell>
          <cell r="L51">
            <v>0</v>
          </cell>
          <cell r="M51">
            <v>478</v>
          </cell>
          <cell r="N51">
            <v>400</v>
          </cell>
          <cell r="Q51">
            <v>4660590</v>
          </cell>
          <cell r="R51">
            <v>0</v>
          </cell>
          <cell r="S51">
            <v>0</v>
          </cell>
          <cell r="T51">
            <v>4660590</v>
          </cell>
          <cell r="U51">
            <v>357200</v>
          </cell>
          <cell r="V51">
            <v>5017790</v>
          </cell>
          <cell r="W51">
            <v>0</v>
          </cell>
          <cell r="Z51">
            <v>0</v>
          </cell>
          <cell r="AA51">
            <v>0</v>
          </cell>
          <cell r="AB51">
            <v>5017790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479</v>
          </cell>
          <cell r="B52" t="str">
            <v>PIONEER VALLEY PERFORMING ARTS</v>
          </cell>
          <cell r="C52">
            <v>400</v>
          </cell>
          <cell r="D52" t="str">
            <v/>
          </cell>
          <cell r="E52">
            <v>0</v>
          </cell>
          <cell r="F52">
            <v>400</v>
          </cell>
          <cell r="H52">
            <v>5088662</v>
          </cell>
          <cell r="I52">
            <v>0</v>
          </cell>
          <cell r="J52">
            <v>357200</v>
          </cell>
          <cell r="K52">
            <v>5445862</v>
          </cell>
          <cell r="L52">
            <v>0</v>
          </cell>
          <cell r="M52">
            <v>479</v>
          </cell>
          <cell r="N52">
            <v>400</v>
          </cell>
          <cell r="Q52">
            <v>5088662</v>
          </cell>
          <cell r="R52">
            <v>0</v>
          </cell>
          <cell r="S52">
            <v>0</v>
          </cell>
          <cell r="T52">
            <v>5088662</v>
          </cell>
          <cell r="U52">
            <v>357200</v>
          </cell>
          <cell r="V52">
            <v>5445862</v>
          </cell>
          <cell r="W52">
            <v>0</v>
          </cell>
          <cell r="Z52">
            <v>0</v>
          </cell>
          <cell r="AA52">
            <v>0</v>
          </cell>
          <cell r="AB52">
            <v>5445862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481</v>
          </cell>
          <cell r="B53" t="str">
            <v>BOSTON RENAISSANCE</v>
          </cell>
          <cell r="C53">
            <v>944</v>
          </cell>
          <cell r="D53" t="str">
            <v/>
          </cell>
          <cell r="E53">
            <v>0</v>
          </cell>
          <cell r="F53">
            <v>944</v>
          </cell>
          <cell r="H53">
            <v>13332653</v>
          </cell>
          <cell r="I53">
            <v>0</v>
          </cell>
          <cell r="J53">
            <v>842992</v>
          </cell>
          <cell r="K53">
            <v>14175645</v>
          </cell>
          <cell r="L53">
            <v>0</v>
          </cell>
          <cell r="M53">
            <v>481</v>
          </cell>
          <cell r="N53">
            <v>944</v>
          </cell>
          <cell r="Q53">
            <v>13332653</v>
          </cell>
          <cell r="R53">
            <v>0</v>
          </cell>
          <cell r="S53">
            <v>0</v>
          </cell>
          <cell r="T53">
            <v>13332653</v>
          </cell>
          <cell r="U53">
            <v>842992</v>
          </cell>
          <cell r="V53">
            <v>14175645</v>
          </cell>
          <cell r="W53">
            <v>0</v>
          </cell>
          <cell r="Z53">
            <v>0</v>
          </cell>
          <cell r="AA53">
            <v>0</v>
          </cell>
          <cell r="AB53">
            <v>14175645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482</v>
          </cell>
          <cell r="B54" t="str">
            <v>RIVER VALLEY</v>
          </cell>
          <cell r="C54">
            <v>288</v>
          </cell>
          <cell r="D54" t="str">
            <v/>
          </cell>
          <cell r="E54">
            <v>0</v>
          </cell>
          <cell r="F54">
            <v>288</v>
          </cell>
          <cell r="H54">
            <v>3350370</v>
          </cell>
          <cell r="I54">
            <v>0</v>
          </cell>
          <cell r="J54">
            <v>257184</v>
          </cell>
          <cell r="K54">
            <v>3607554</v>
          </cell>
          <cell r="L54">
            <v>0</v>
          </cell>
          <cell r="M54">
            <v>482</v>
          </cell>
          <cell r="N54">
            <v>288</v>
          </cell>
          <cell r="Q54">
            <v>3350370</v>
          </cell>
          <cell r="R54">
            <v>0</v>
          </cell>
          <cell r="S54">
            <v>0</v>
          </cell>
          <cell r="T54">
            <v>3350370</v>
          </cell>
          <cell r="U54">
            <v>257184</v>
          </cell>
          <cell r="V54">
            <v>3607554</v>
          </cell>
          <cell r="W54">
            <v>0</v>
          </cell>
          <cell r="Z54">
            <v>0</v>
          </cell>
          <cell r="AA54">
            <v>0</v>
          </cell>
          <cell r="AB54">
            <v>3607554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483</v>
          </cell>
          <cell r="B55" t="str">
            <v>RISING TIDE</v>
          </cell>
          <cell r="C55">
            <v>700</v>
          </cell>
          <cell r="D55" t="str">
            <v/>
          </cell>
          <cell r="E55">
            <v>0</v>
          </cell>
          <cell r="F55">
            <v>700</v>
          </cell>
          <cell r="H55">
            <v>8236611</v>
          </cell>
          <cell r="I55">
            <v>0</v>
          </cell>
          <cell r="J55">
            <v>625100</v>
          </cell>
          <cell r="K55">
            <v>8861711</v>
          </cell>
          <cell r="L55">
            <v>0</v>
          </cell>
          <cell r="M55">
            <v>483</v>
          </cell>
          <cell r="N55">
            <v>700</v>
          </cell>
          <cell r="Q55">
            <v>8236611</v>
          </cell>
          <cell r="R55">
            <v>0</v>
          </cell>
          <cell r="S55">
            <v>0</v>
          </cell>
          <cell r="T55">
            <v>8236611</v>
          </cell>
          <cell r="U55">
            <v>625100</v>
          </cell>
          <cell r="V55">
            <v>8861711</v>
          </cell>
          <cell r="W55">
            <v>0</v>
          </cell>
          <cell r="Z55">
            <v>0</v>
          </cell>
          <cell r="AA55">
            <v>0</v>
          </cell>
          <cell r="AB55">
            <v>8861711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484</v>
          </cell>
          <cell r="B56" t="str">
            <v>ROXBURY PREPARATORY</v>
          </cell>
          <cell r="C56">
            <v>1498</v>
          </cell>
          <cell r="D56" t="str">
            <v/>
          </cell>
          <cell r="E56">
            <v>0</v>
          </cell>
          <cell r="F56">
            <v>1498</v>
          </cell>
          <cell r="H56">
            <v>22459514</v>
          </cell>
          <cell r="I56">
            <v>0</v>
          </cell>
          <cell r="J56">
            <v>1337714</v>
          </cell>
          <cell r="K56">
            <v>23797228</v>
          </cell>
          <cell r="L56">
            <v>0</v>
          </cell>
          <cell r="M56">
            <v>484</v>
          </cell>
          <cell r="N56">
            <v>1498</v>
          </cell>
          <cell r="Q56">
            <v>22459514</v>
          </cell>
          <cell r="R56">
            <v>0</v>
          </cell>
          <cell r="S56">
            <v>0</v>
          </cell>
          <cell r="T56">
            <v>22459514</v>
          </cell>
          <cell r="U56">
            <v>1337714</v>
          </cell>
          <cell r="V56">
            <v>23797228</v>
          </cell>
          <cell r="W56">
            <v>0</v>
          </cell>
          <cell r="Z56">
            <v>0</v>
          </cell>
          <cell r="AA56">
            <v>0</v>
          </cell>
          <cell r="AB56">
            <v>23797228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485</v>
          </cell>
          <cell r="B57" t="str">
            <v>SALEM ACADEMY</v>
          </cell>
          <cell r="C57">
            <v>456</v>
          </cell>
          <cell r="D57" t="str">
            <v/>
          </cell>
          <cell r="E57">
            <v>0</v>
          </cell>
          <cell r="F57">
            <v>456</v>
          </cell>
          <cell r="H57">
            <v>6150239</v>
          </cell>
          <cell r="I57">
            <v>0</v>
          </cell>
          <cell r="J57">
            <v>407208</v>
          </cell>
          <cell r="K57">
            <v>6557447</v>
          </cell>
          <cell r="L57">
            <v>0</v>
          </cell>
          <cell r="M57">
            <v>485</v>
          </cell>
          <cell r="N57">
            <v>456</v>
          </cell>
          <cell r="Q57">
            <v>6150239</v>
          </cell>
          <cell r="R57">
            <v>0</v>
          </cell>
          <cell r="S57">
            <v>0</v>
          </cell>
          <cell r="T57">
            <v>6150239</v>
          </cell>
          <cell r="U57">
            <v>407208</v>
          </cell>
          <cell r="V57">
            <v>6557447</v>
          </cell>
          <cell r="W57">
            <v>0</v>
          </cell>
          <cell r="Z57">
            <v>0</v>
          </cell>
          <cell r="AA57">
            <v>0</v>
          </cell>
          <cell r="AB57">
            <v>6557447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486</v>
          </cell>
          <cell r="B58" t="str">
            <v>SEVEN HILLS</v>
          </cell>
          <cell r="C58">
            <v>666</v>
          </cell>
          <cell r="D58" t="str">
            <v/>
          </cell>
          <cell r="E58">
            <v>0</v>
          </cell>
          <cell r="F58">
            <v>666</v>
          </cell>
          <cell r="H58">
            <v>7450481</v>
          </cell>
          <cell r="I58">
            <v>0</v>
          </cell>
          <cell r="J58">
            <v>594738</v>
          </cell>
          <cell r="K58">
            <v>8045219</v>
          </cell>
          <cell r="L58">
            <v>0</v>
          </cell>
          <cell r="M58">
            <v>486</v>
          </cell>
          <cell r="N58">
            <v>666</v>
          </cell>
          <cell r="Q58">
            <v>7450481</v>
          </cell>
          <cell r="R58">
            <v>0</v>
          </cell>
          <cell r="S58">
            <v>0</v>
          </cell>
          <cell r="T58">
            <v>7450481</v>
          </cell>
          <cell r="U58">
            <v>594738</v>
          </cell>
          <cell r="V58">
            <v>8045219</v>
          </cell>
          <cell r="W58">
            <v>0</v>
          </cell>
          <cell r="Z58">
            <v>0</v>
          </cell>
          <cell r="AA58">
            <v>0</v>
          </cell>
          <cell r="AB58">
            <v>8045219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487</v>
          </cell>
          <cell r="B59" t="str">
            <v>PROSPECT HILL ACADEMY</v>
          </cell>
          <cell r="C59">
            <v>1197</v>
          </cell>
          <cell r="D59" t="str">
            <v/>
          </cell>
          <cell r="E59">
            <v>0</v>
          </cell>
          <cell r="F59">
            <v>1197</v>
          </cell>
          <cell r="H59">
            <v>18997077</v>
          </cell>
          <cell r="I59">
            <v>0</v>
          </cell>
          <cell r="J59">
            <v>1068921</v>
          </cell>
          <cell r="K59">
            <v>20065998</v>
          </cell>
          <cell r="L59">
            <v>0</v>
          </cell>
          <cell r="M59">
            <v>487</v>
          </cell>
          <cell r="N59">
            <v>1197</v>
          </cell>
          <cell r="Q59">
            <v>18997077</v>
          </cell>
          <cell r="R59">
            <v>0</v>
          </cell>
          <cell r="S59">
            <v>0</v>
          </cell>
          <cell r="T59">
            <v>18997077</v>
          </cell>
          <cell r="U59">
            <v>1068921</v>
          </cell>
          <cell r="V59">
            <v>20065998</v>
          </cell>
          <cell r="W59">
            <v>0</v>
          </cell>
          <cell r="Z59">
            <v>0</v>
          </cell>
          <cell r="AA59">
            <v>0</v>
          </cell>
          <cell r="AB59">
            <v>20065998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488</v>
          </cell>
          <cell r="B60" t="str">
            <v>SOUTH SHORE</v>
          </cell>
          <cell r="C60">
            <v>760</v>
          </cell>
          <cell r="D60" t="str">
            <v/>
          </cell>
          <cell r="E60">
            <v>0</v>
          </cell>
          <cell r="F60">
            <v>760</v>
          </cell>
          <cell r="H60">
            <v>8749358</v>
          </cell>
          <cell r="I60">
            <v>0</v>
          </cell>
          <cell r="J60">
            <v>678680</v>
          </cell>
          <cell r="K60">
            <v>9428038</v>
          </cell>
          <cell r="L60">
            <v>0</v>
          </cell>
          <cell r="M60">
            <v>488</v>
          </cell>
          <cell r="N60">
            <v>760</v>
          </cell>
          <cell r="Q60">
            <v>8749358</v>
          </cell>
          <cell r="R60">
            <v>0</v>
          </cell>
          <cell r="S60">
            <v>0</v>
          </cell>
          <cell r="T60">
            <v>8749358</v>
          </cell>
          <cell r="U60">
            <v>678680</v>
          </cell>
          <cell r="V60">
            <v>9428038</v>
          </cell>
          <cell r="W60">
            <v>0</v>
          </cell>
          <cell r="Z60">
            <v>0</v>
          </cell>
          <cell r="AA60">
            <v>0</v>
          </cell>
          <cell r="AB60">
            <v>9428038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489</v>
          </cell>
          <cell r="B61" t="str">
            <v>STURGIS</v>
          </cell>
          <cell r="C61">
            <v>800</v>
          </cell>
          <cell r="D61" t="str">
            <v/>
          </cell>
          <cell r="E61">
            <v>0</v>
          </cell>
          <cell r="F61">
            <v>800</v>
          </cell>
          <cell r="H61">
            <v>11461742</v>
          </cell>
          <cell r="I61">
            <v>0</v>
          </cell>
          <cell r="J61">
            <v>714400</v>
          </cell>
          <cell r="K61">
            <v>12176142</v>
          </cell>
          <cell r="L61">
            <v>0</v>
          </cell>
          <cell r="M61">
            <v>489</v>
          </cell>
          <cell r="N61">
            <v>800</v>
          </cell>
          <cell r="Q61">
            <v>11461742</v>
          </cell>
          <cell r="R61">
            <v>0</v>
          </cell>
          <cell r="S61">
            <v>0</v>
          </cell>
          <cell r="T61">
            <v>11461742</v>
          </cell>
          <cell r="U61">
            <v>714400</v>
          </cell>
          <cell r="V61">
            <v>12176142</v>
          </cell>
          <cell r="W61">
            <v>0</v>
          </cell>
          <cell r="Z61">
            <v>0</v>
          </cell>
          <cell r="AA61">
            <v>0</v>
          </cell>
          <cell r="AB61">
            <v>12176142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491</v>
          </cell>
          <cell r="B62" t="str">
            <v>ATLANTIS</v>
          </cell>
          <cell r="C62">
            <v>1197</v>
          </cell>
          <cell r="D62" t="str">
            <v/>
          </cell>
          <cell r="E62">
            <v>0</v>
          </cell>
          <cell r="F62">
            <v>1197</v>
          </cell>
          <cell r="H62">
            <v>12237583</v>
          </cell>
          <cell r="I62">
            <v>0</v>
          </cell>
          <cell r="J62">
            <v>1068921</v>
          </cell>
          <cell r="K62">
            <v>13306504</v>
          </cell>
          <cell r="L62">
            <v>0</v>
          </cell>
          <cell r="M62">
            <v>491</v>
          </cell>
          <cell r="N62">
            <v>1197</v>
          </cell>
          <cell r="Q62">
            <v>12237583</v>
          </cell>
          <cell r="R62">
            <v>0</v>
          </cell>
          <cell r="S62">
            <v>0</v>
          </cell>
          <cell r="T62">
            <v>12237583</v>
          </cell>
          <cell r="U62">
            <v>1068921</v>
          </cell>
          <cell r="V62">
            <v>13306504</v>
          </cell>
          <cell r="W62">
            <v>0</v>
          </cell>
          <cell r="Z62">
            <v>0</v>
          </cell>
          <cell r="AA62">
            <v>0</v>
          </cell>
          <cell r="AB62">
            <v>13306504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492</v>
          </cell>
          <cell r="B63" t="str">
            <v>MARTIN LUTHER KING JR CS OF EXCELLENCE</v>
          </cell>
          <cell r="C63">
            <v>360</v>
          </cell>
          <cell r="D63" t="str">
            <v/>
          </cell>
          <cell r="E63">
            <v>0</v>
          </cell>
          <cell r="F63">
            <v>360</v>
          </cell>
          <cell r="H63">
            <v>4208513</v>
          </cell>
          <cell r="I63">
            <v>0</v>
          </cell>
          <cell r="J63">
            <v>321480</v>
          </cell>
          <cell r="K63">
            <v>4529993</v>
          </cell>
          <cell r="L63">
            <v>0</v>
          </cell>
          <cell r="M63">
            <v>492</v>
          </cell>
          <cell r="N63">
            <v>360</v>
          </cell>
          <cell r="Q63">
            <v>4208513</v>
          </cell>
          <cell r="R63">
            <v>0</v>
          </cell>
          <cell r="S63">
            <v>0</v>
          </cell>
          <cell r="T63">
            <v>4208513</v>
          </cell>
          <cell r="U63">
            <v>321480</v>
          </cell>
          <cell r="V63">
            <v>4529993</v>
          </cell>
          <cell r="W63">
            <v>0</v>
          </cell>
          <cell r="Z63">
            <v>0</v>
          </cell>
          <cell r="AA63">
            <v>0</v>
          </cell>
          <cell r="AB63">
            <v>4529993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493</v>
          </cell>
          <cell r="B64" t="str">
            <v>PHOENIX CHARTER ACADEMY</v>
          </cell>
          <cell r="C64">
            <v>200</v>
          </cell>
          <cell r="D64" t="str">
            <v/>
          </cell>
          <cell r="E64">
            <v>0</v>
          </cell>
          <cell r="F64">
            <v>200</v>
          </cell>
          <cell r="H64">
            <v>2460562</v>
          </cell>
          <cell r="I64">
            <v>0</v>
          </cell>
          <cell r="J64">
            <v>178600</v>
          </cell>
          <cell r="K64">
            <v>2639162</v>
          </cell>
          <cell r="L64">
            <v>0</v>
          </cell>
          <cell r="M64">
            <v>493</v>
          </cell>
          <cell r="N64">
            <v>200</v>
          </cell>
          <cell r="Q64">
            <v>2460562</v>
          </cell>
          <cell r="R64">
            <v>0</v>
          </cell>
          <cell r="S64">
            <v>0</v>
          </cell>
          <cell r="T64">
            <v>2460562</v>
          </cell>
          <cell r="U64">
            <v>178600</v>
          </cell>
          <cell r="V64">
            <v>2639162</v>
          </cell>
          <cell r="W64">
            <v>0</v>
          </cell>
          <cell r="Z64">
            <v>0</v>
          </cell>
          <cell r="AA64">
            <v>0</v>
          </cell>
          <cell r="AB64">
            <v>2639162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494</v>
          </cell>
          <cell r="B65" t="str">
            <v>PIONEER CS OF SCIENCE</v>
          </cell>
          <cell r="C65">
            <v>540</v>
          </cell>
          <cell r="D65" t="str">
            <v/>
          </cell>
          <cell r="E65">
            <v>0</v>
          </cell>
          <cell r="F65">
            <v>540</v>
          </cell>
          <cell r="H65">
            <v>6387973</v>
          </cell>
          <cell r="I65">
            <v>0</v>
          </cell>
          <cell r="J65">
            <v>482220</v>
          </cell>
          <cell r="K65">
            <v>6870193</v>
          </cell>
          <cell r="L65">
            <v>0</v>
          </cell>
          <cell r="M65">
            <v>494</v>
          </cell>
          <cell r="N65">
            <v>540</v>
          </cell>
          <cell r="Q65">
            <v>6387973</v>
          </cell>
          <cell r="R65">
            <v>0</v>
          </cell>
          <cell r="S65">
            <v>0</v>
          </cell>
          <cell r="T65">
            <v>6387973</v>
          </cell>
          <cell r="U65">
            <v>482220</v>
          </cell>
          <cell r="V65">
            <v>6870193</v>
          </cell>
          <cell r="W65">
            <v>0</v>
          </cell>
          <cell r="Z65">
            <v>0</v>
          </cell>
          <cell r="AA65">
            <v>0</v>
          </cell>
          <cell r="AB65">
            <v>6870193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496</v>
          </cell>
          <cell r="B66" t="str">
            <v>GLOBAL LEARNING</v>
          </cell>
          <cell r="C66">
            <v>500</v>
          </cell>
          <cell r="D66" t="str">
            <v/>
          </cell>
          <cell r="E66">
            <v>0</v>
          </cell>
          <cell r="F66">
            <v>500</v>
          </cell>
          <cell r="H66">
            <v>5516290</v>
          </cell>
          <cell r="I66">
            <v>124611</v>
          </cell>
          <cell r="J66">
            <v>446500</v>
          </cell>
          <cell r="K66">
            <v>6087401</v>
          </cell>
          <cell r="L66">
            <v>0</v>
          </cell>
          <cell r="M66">
            <v>496</v>
          </cell>
          <cell r="N66">
            <v>500</v>
          </cell>
          <cell r="Q66">
            <v>5516290</v>
          </cell>
          <cell r="R66">
            <v>124611</v>
          </cell>
          <cell r="S66">
            <v>0</v>
          </cell>
          <cell r="T66">
            <v>5640901</v>
          </cell>
          <cell r="U66">
            <v>446500</v>
          </cell>
          <cell r="V66">
            <v>6087401</v>
          </cell>
          <cell r="W66">
            <v>0</v>
          </cell>
          <cell r="Z66">
            <v>0</v>
          </cell>
          <cell r="AA66">
            <v>0</v>
          </cell>
          <cell r="AB66">
            <v>6087401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497</v>
          </cell>
          <cell r="B67" t="str">
            <v>PIONEER VALLEY CHINESE IMMERSION</v>
          </cell>
          <cell r="C67">
            <v>525</v>
          </cell>
          <cell r="D67" t="str">
            <v/>
          </cell>
          <cell r="E67">
            <v>0</v>
          </cell>
          <cell r="F67">
            <v>525</v>
          </cell>
          <cell r="H67">
            <v>6792273</v>
          </cell>
          <cell r="I67">
            <v>0</v>
          </cell>
          <cell r="J67">
            <v>468825</v>
          </cell>
          <cell r="K67">
            <v>7261098</v>
          </cell>
          <cell r="L67">
            <v>0</v>
          </cell>
          <cell r="M67">
            <v>497</v>
          </cell>
          <cell r="N67">
            <v>525</v>
          </cell>
          <cell r="Q67">
            <v>6792273</v>
          </cell>
          <cell r="R67">
            <v>0</v>
          </cell>
          <cell r="S67">
            <v>0</v>
          </cell>
          <cell r="T67">
            <v>6792273</v>
          </cell>
          <cell r="U67">
            <v>468825</v>
          </cell>
          <cell r="V67">
            <v>7261098</v>
          </cell>
          <cell r="W67">
            <v>0</v>
          </cell>
          <cell r="Z67">
            <v>0</v>
          </cell>
          <cell r="AA67">
            <v>0</v>
          </cell>
          <cell r="AB67">
            <v>7261098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498</v>
          </cell>
          <cell r="B68" t="str">
            <v>VERITAS PREPARATORY</v>
          </cell>
          <cell r="C68">
            <v>324</v>
          </cell>
          <cell r="D68" t="str">
            <v/>
          </cell>
          <cell r="E68">
            <v>0</v>
          </cell>
          <cell r="F68">
            <v>324</v>
          </cell>
          <cell r="H68">
            <v>3673512</v>
          </cell>
          <cell r="I68">
            <v>0</v>
          </cell>
          <cell r="J68">
            <v>289332</v>
          </cell>
          <cell r="K68">
            <v>3962844</v>
          </cell>
          <cell r="L68">
            <v>0</v>
          </cell>
          <cell r="M68">
            <v>498</v>
          </cell>
          <cell r="N68">
            <v>324</v>
          </cell>
          <cell r="Q68">
            <v>3673512</v>
          </cell>
          <cell r="R68">
            <v>0</v>
          </cell>
          <cell r="S68">
            <v>0</v>
          </cell>
          <cell r="T68">
            <v>3673512</v>
          </cell>
          <cell r="U68">
            <v>289332</v>
          </cell>
          <cell r="V68">
            <v>3962844</v>
          </cell>
          <cell r="W68">
            <v>0</v>
          </cell>
          <cell r="Z68">
            <v>0</v>
          </cell>
          <cell r="AA68">
            <v>0</v>
          </cell>
          <cell r="AB68">
            <v>3962844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499</v>
          </cell>
          <cell r="B69" t="str">
            <v>HAMPDEN CS OF SCIENCE</v>
          </cell>
          <cell r="C69">
            <v>470</v>
          </cell>
          <cell r="D69" t="str">
            <v/>
          </cell>
          <cell r="E69">
            <v>0</v>
          </cell>
          <cell r="F69">
            <v>470</v>
          </cell>
          <cell r="H69">
            <v>5372994</v>
          </cell>
          <cell r="I69">
            <v>0</v>
          </cell>
          <cell r="J69">
            <v>419710</v>
          </cell>
          <cell r="K69">
            <v>5792704</v>
          </cell>
          <cell r="L69">
            <v>0</v>
          </cell>
          <cell r="M69">
            <v>499</v>
          </cell>
          <cell r="N69">
            <v>470</v>
          </cell>
          <cell r="Q69">
            <v>5372994</v>
          </cell>
          <cell r="R69">
            <v>0</v>
          </cell>
          <cell r="S69">
            <v>0</v>
          </cell>
          <cell r="T69">
            <v>5372994</v>
          </cell>
          <cell r="U69">
            <v>419710</v>
          </cell>
          <cell r="V69">
            <v>5792704</v>
          </cell>
          <cell r="W69">
            <v>0</v>
          </cell>
          <cell r="Z69">
            <v>0</v>
          </cell>
          <cell r="AA69">
            <v>0</v>
          </cell>
          <cell r="AB69">
            <v>5792704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3501</v>
          </cell>
          <cell r="B70" t="str">
            <v>PAULO FREIRE SOCIAL JUSTICE</v>
          </cell>
          <cell r="C70">
            <v>360</v>
          </cell>
          <cell r="D70" t="str">
            <v/>
          </cell>
          <cell r="E70">
            <v>0</v>
          </cell>
          <cell r="F70">
            <v>360</v>
          </cell>
          <cell r="H70">
            <v>4563066</v>
          </cell>
          <cell r="I70">
            <v>115827</v>
          </cell>
          <cell r="J70">
            <v>321480</v>
          </cell>
          <cell r="K70">
            <v>5000373</v>
          </cell>
          <cell r="L70">
            <v>0</v>
          </cell>
          <cell r="M70">
            <v>3501</v>
          </cell>
          <cell r="N70">
            <v>360</v>
          </cell>
          <cell r="Q70">
            <v>4563066</v>
          </cell>
          <cell r="R70">
            <v>115827</v>
          </cell>
          <cell r="S70">
            <v>0</v>
          </cell>
          <cell r="T70">
            <v>4678893</v>
          </cell>
          <cell r="U70">
            <v>321480</v>
          </cell>
          <cell r="V70">
            <v>5000373</v>
          </cell>
          <cell r="W70">
            <v>0</v>
          </cell>
          <cell r="Z70">
            <v>0</v>
          </cell>
          <cell r="AA70">
            <v>0</v>
          </cell>
          <cell r="AB70">
            <v>5000373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3502</v>
          </cell>
          <cell r="B71" t="str">
            <v>BAYSTATE ACADEMY</v>
          </cell>
          <cell r="C71">
            <v>400</v>
          </cell>
          <cell r="D71" t="str">
            <v/>
          </cell>
          <cell r="E71">
            <v>0</v>
          </cell>
          <cell r="F71">
            <v>400</v>
          </cell>
          <cell r="H71">
            <v>4574345</v>
          </cell>
          <cell r="I71">
            <v>0</v>
          </cell>
          <cell r="J71">
            <v>357200</v>
          </cell>
          <cell r="K71">
            <v>4931545</v>
          </cell>
          <cell r="L71">
            <v>0</v>
          </cell>
          <cell r="M71">
            <v>3502</v>
          </cell>
          <cell r="N71">
            <v>400</v>
          </cell>
          <cell r="Q71">
            <v>4574345</v>
          </cell>
          <cell r="R71">
            <v>0</v>
          </cell>
          <cell r="S71">
            <v>0</v>
          </cell>
          <cell r="T71">
            <v>4574345</v>
          </cell>
          <cell r="U71">
            <v>357200</v>
          </cell>
          <cell r="V71">
            <v>4931545</v>
          </cell>
          <cell r="W71">
            <v>0</v>
          </cell>
          <cell r="Z71">
            <v>0</v>
          </cell>
          <cell r="AA71">
            <v>0</v>
          </cell>
          <cell r="AB71">
            <v>4931545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3503</v>
          </cell>
          <cell r="B72" t="str">
            <v>LOWELL COLLEGIATE</v>
          </cell>
          <cell r="C72">
            <v>649</v>
          </cell>
          <cell r="D72" t="str">
            <v/>
          </cell>
          <cell r="E72">
            <v>0</v>
          </cell>
          <cell r="F72">
            <v>649</v>
          </cell>
          <cell r="H72">
            <v>7122955</v>
          </cell>
          <cell r="I72">
            <v>0</v>
          </cell>
          <cell r="J72">
            <v>579557</v>
          </cell>
          <cell r="K72">
            <v>7702512</v>
          </cell>
          <cell r="L72">
            <v>0</v>
          </cell>
          <cell r="M72">
            <v>3503</v>
          </cell>
          <cell r="N72">
            <v>649</v>
          </cell>
          <cell r="Q72">
            <v>7122955</v>
          </cell>
          <cell r="R72">
            <v>0</v>
          </cell>
          <cell r="S72">
            <v>0</v>
          </cell>
          <cell r="T72">
            <v>7122955</v>
          </cell>
          <cell r="U72">
            <v>579557</v>
          </cell>
          <cell r="V72">
            <v>7702512</v>
          </cell>
          <cell r="W72">
            <v>0</v>
          </cell>
          <cell r="Z72">
            <v>0</v>
          </cell>
          <cell r="AA72">
            <v>0</v>
          </cell>
          <cell r="AB72">
            <v>7702512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3504</v>
          </cell>
          <cell r="B73" t="str">
            <v>CITY ON A HILL - DUDLEY SQUARE</v>
          </cell>
          <cell r="C73">
            <v>280</v>
          </cell>
          <cell r="D73" t="str">
            <v/>
          </cell>
          <cell r="E73">
            <v>0</v>
          </cell>
          <cell r="F73">
            <v>280</v>
          </cell>
          <cell r="H73">
            <v>4618486</v>
          </cell>
          <cell r="I73">
            <v>42483</v>
          </cell>
          <cell r="J73">
            <v>250040</v>
          </cell>
          <cell r="K73">
            <v>4911009</v>
          </cell>
          <cell r="L73">
            <v>0</v>
          </cell>
          <cell r="M73">
            <v>3504</v>
          </cell>
          <cell r="N73">
            <v>280</v>
          </cell>
          <cell r="Q73">
            <v>4618486</v>
          </cell>
          <cell r="R73">
            <v>42483</v>
          </cell>
          <cell r="S73">
            <v>0</v>
          </cell>
          <cell r="T73">
            <v>4660969</v>
          </cell>
          <cell r="U73">
            <v>250040</v>
          </cell>
          <cell r="V73">
            <v>4911009</v>
          </cell>
          <cell r="W73">
            <v>0</v>
          </cell>
          <cell r="Z73">
            <v>0</v>
          </cell>
          <cell r="AA73">
            <v>0</v>
          </cell>
          <cell r="AB73">
            <v>4911009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3506</v>
          </cell>
          <cell r="B74" t="str">
            <v>PIONEER CS OF SCIENCE II</v>
          </cell>
          <cell r="C74">
            <v>338</v>
          </cell>
          <cell r="D74" t="str">
            <v/>
          </cell>
          <cell r="E74">
            <v>0</v>
          </cell>
          <cell r="F74">
            <v>338</v>
          </cell>
          <cell r="H74">
            <v>3855951</v>
          </cell>
          <cell r="I74">
            <v>11807</v>
          </cell>
          <cell r="J74">
            <v>301834</v>
          </cell>
          <cell r="K74">
            <v>4169592</v>
          </cell>
          <cell r="L74">
            <v>0</v>
          </cell>
          <cell r="M74">
            <v>3506</v>
          </cell>
          <cell r="N74">
            <v>338</v>
          </cell>
          <cell r="Q74">
            <v>3855951</v>
          </cell>
          <cell r="R74">
            <v>11807</v>
          </cell>
          <cell r="S74">
            <v>0</v>
          </cell>
          <cell r="T74">
            <v>3867758</v>
          </cell>
          <cell r="U74">
            <v>301834</v>
          </cell>
          <cell r="V74">
            <v>4169592</v>
          </cell>
          <cell r="W74">
            <v>0</v>
          </cell>
          <cell r="Z74">
            <v>0</v>
          </cell>
          <cell r="AA74">
            <v>0</v>
          </cell>
          <cell r="AB74">
            <v>4169592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3507</v>
          </cell>
          <cell r="B75" t="str">
            <v>CITY ON A HILL NEW BEDFORD</v>
          </cell>
          <cell r="C75">
            <v>241</v>
          </cell>
          <cell r="D75" t="str">
            <v/>
          </cell>
          <cell r="E75">
            <v>0</v>
          </cell>
          <cell r="F75">
            <v>241</v>
          </cell>
          <cell r="H75">
            <v>3072001</v>
          </cell>
          <cell r="I75">
            <v>146650</v>
          </cell>
          <cell r="J75">
            <v>215213</v>
          </cell>
          <cell r="K75">
            <v>3433864</v>
          </cell>
          <cell r="L75">
            <v>0</v>
          </cell>
          <cell r="M75">
            <v>3507</v>
          </cell>
          <cell r="N75">
            <v>241</v>
          </cell>
          <cell r="Q75">
            <v>3072001</v>
          </cell>
          <cell r="R75">
            <v>146650</v>
          </cell>
          <cell r="S75">
            <v>0</v>
          </cell>
          <cell r="T75">
            <v>3218651</v>
          </cell>
          <cell r="U75">
            <v>215213</v>
          </cell>
          <cell r="V75">
            <v>3433864</v>
          </cell>
          <cell r="W75">
            <v>0</v>
          </cell>
          <cell r="Z75">
            <v>0</v>
          </cell>
          <cell r="AA75">
            <v>0</v>
          </cell>
          <cell r="AB75">
            <v>3433864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3508</v>
          </cell>
          <cell r="B76" t="str">
            <v>PHOENIX CHARTER ACADEMY SPRINGFIELD</v>
          </cell>
          <cell r="C76">
            <v>200</v>
          </cell>
          <cell r="D76" t="str">
            <v/>
          </cell>
          <cell r="E76">
            <v>0</v>
          </cell>
          <cell r="F76">
            <v>200</v>
          </cell>
          <cell r="H76">
            <v>2556550</v>
          </cell>
          <cell r="I76">
            <v>0</v>
          </cell>
          <cell r="J76">
            <v>178600</v>
          </cell>
          <cell r="K76">
            <v>2735150</v>
          </cell>
          <cell r="L76">
            <v>0</v>
          </cell>
          <cell r="M76">
            <v>3508</v>
          </cell>
          <cell r="N76">
            <v>200</v>
          </cell>
          <cell r="Q76">
            <v>2556550</v>
          </cell>
          <cell r="R76">
            <v>0</v>
          </cell>
          <cell r="S76">
            <v>0</v>
          </cell>
          <cell r="T76">
            <v>2556550</v>
          </cell>
          <cell r="U76">
            <v>178600</v>
          </cell>
          <cell r="V76">
            <v>2735150</v>
          </cell>
          <cell r="W76">
            <v>0</v>
          </cell>
          <cell r="Z76">
            <v>0</v>
          </cell>
          <cell r="AA76">
            <v>0</v>
          </cell>
          <cell r="AB76">
            <v>2735150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3509</v>
          </cell>
          <cell r="B77" t="str">
            <v>ARGOSY COLLEGIATE</v>
          </cell>
          <cell r="C77">
            <v>308</v>
          </cell>
          <cell r="D77" t="str">
            <v/>
          </cell>
          <cell r="E77">
            <v>0</v>
          </cell>
          <cell r="F77">
            <v>308</v>
          </cell>
          <cell r="H77">
            <v>3098788</v>
          </cell>
          <cell r="I77">
            <v>0</v>
          </cell>
          <cell r="J77">
            <v>275044</v>
          </cell>
          <cell r="K77">
            <v>3373832</v>
          </cell>
          <cell r="L77">
            <v>0</v>
          </cell>
          <cell r="M77">
            <v>3509</v>
          </cell>
          <cell r="N77">
            <v>308</v>
          </cell>
          <cell r="Q77">
            <v>3098788</v>
          </cell>
          <cell r="R77">
            <v>0</v>
          </cell>
          <cell r="S77">
            <v>0</v>
          </cell>
          <cell r="T77">
            <v>3098788</v>
          </cell>
          <cell r="U77">
            <v>275044</v>
          </cell>
          <cell r="V77">
            <v>3373832</v>
          </cell>
          <cell r="W77">
            <v>0</v>
          </cell>
          <cell r="Z77">
            <v>0</v>
          </cell>
          <cell r="AA77">
            <v>0</v>
          </cell>
          <cell r="AB77">
            <v>3373832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3510</v>
          </cell>
          <cell r="B78" t="str">
            <v>SPRINGFIELD PREPARATORY</v>
          </cell>
          <cell r="C78">
            <v>162</v>
          </cell>
          <cell r="E78">
            <v>0</v>
          </cell>
          <cell r="F78">
            <v>162</v>
          </cell>
          <cell r="H78">
            <v>1898150</v>
          </cell>
          <cell r="I78">
            <v>0</v>
          </cell>
          <cell r="J78">
            <v>144666</v>
          </cell>
          <cell r="K78">
            <v>2042816</v>
          </cell>
          <cell r="L78">
            <v>0</v>
          </cell>
          <cell r="M78">
            <v>3510</v>
          </cell>
          <cell r="N78">
            <v>162</v>
          </cell>
          <cell r="Q78">
            <v>1898150</v>
          </cell>
          <cell r="R78">
            <v>0</v>
          </cell>
          <cell r="S78">
            <v>0</v>
          </cell>
          <cell r="T78">
            <v>1898150</v>
          </cell>
          <cell r="U78">
            <v>144666</v>
          </cell>
          <cell r="V78">
            <v>2042816</v>
          </cell>
          <cell r="W78">
            <v>0</v>
          </cell>
          <cell r="Z78">
            <v>0</v>
          </cell>
          <cell r="AA78">
            <v>0</v>
          </cell>
          <cell r="AB78">
            <v>2042816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3513</v>
          </cell>
          <cell r="B79" t="str">
            <v>NEW HEIGHTS CS OF BROCKTON</v>
          </cell>
          <cell r="C79">
            <v>315</v>
          </cell>
          <cell r="D79" t="str">
            <v/>
          </cell>
          <cell r="E79">
            <v>0</v>
          </cell>
          <cell r="F79">
            <v>315</v>
          </cell>
          <cell r="H79">
            <v>3678707</v>
          </cell>
          <cell r="I79">
            <v>0</v>
          </cell>
          <cell r="J79">
            <v>281295</v>
          </cell>
          <cell r="K79">
            <v>3960002</v>
          </cell>
          <cell r="L79">
            <v>0</v>
          </cell>
          <cell r="M79">
            <v>3513</v>
          </cell>
          <cell r="N79">
            <v>315</v>
          </cell>
          <cell r="Q79">
            <v>3678707</v>
          </cell>
          <cell r="R79">
            <v>0</v>
          </cell>
          <cell r="S79">
            <v>0</v>
          </cell>
          <cell r="T79">
            <v>3678707</v>
          </cell>
          <cell r="U79">
            <v>281295</v>
          </cell>
          <cell r="V79">
            <v>3960002</v>
          </cell>
          <cell r="W79">
            <v>0</v>
          </cell>
          <cell r="Z79">
            <v>0</v>
          </cell>
          <cell r="AA79">
            <v>0</v>
          </cell>
          <cell r="AB79">
            <v>3960002</v>
          </cell>
          <cell r="AI79">
            <v>0</v>
          </cell>
          <cell r="AM79">
            <v>0</v>
          </cell>
          <cell r="AN79">
            <v>0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FF00"/>
    <pageSetUpPr autoPageBreaks="0"/>
  </sheetPr>
  <dimension ref="A1:BX462"/>
  <sheetViews>
    <sheetView showGridLines="0" tabSelected="1" zoomScaleNormal="100" zoomScaleSheetLayoutView="40" workbookViewId="0">
      <pane ySplit="9" topLeftCell="A10" activePane="bottomLeft" state="frozen"/>
      <selection pane="bottomLeft"/>
    </sheetView>
  </sheetViews>
  <sheetFormatPr defaultRowHeight="15.75" outlineLevelCol="1"/>
  <cols>
    <col min="2" max="2" width="0.140625" customWidth="1"/>
    <col min="3" max="3" width="21.5703125" customWidth="1"/>
    <col min="4" max="4" width="10.42578125" style="19" customWidth="1"/>
    <col min="5" max="5" width="15.5703125" style="20" customWidth="1"/>
    <col min="6" max="7" width="14.7109375" style="20" customWidth="1"/>
    <col min="8" max="8" width="1.7109375" style="21" customWidth="1"/>
    <col min="9" max="9" width="18.7109375" style="20" customWidth="1"/>
    <col min="10" max="10" width="14.140625" style="20" hidden="1" customWidth="1"/>
    <col min="11" max="11" width="14.5703125" style="20" customWidth="1"/>
    <col min="12" max="12" width="14.85546875" style="20" customWidth="1"/>
    <col min="13" max="13" width="1.42578125" style="19" customWidth="1"/>
    <col min="14" max="14" width="15.28515625" style="19" customWidth="1"/>
    <col min="15" max="15" width="1.42578125" style="19" customWidth="1"/>
    <col min="16" max="16" width="19.85546875" style="20" customWidth="1"/>
    <col min="17" max="17" width="18" style="20" customWidth="1"/>
    <col min="18" max="18" width="12.85546875" style="20" customWidth="1"/>
    <col min="19" max="19" width="13.7109375" style="20" customWidth="1"/>
    <col min="20" max="20" width="1.140625" customWidth="1"/>
    <col min="21" max="21" width="15.7109375" hidden="1" customWidth="1"/>
    <col min="22" max="22" width="30.7109375" customWidth="1"/>
    <col min="23" max="23" width="8.85546875" style="22"/>
    <col min="24" max="24" width="11.28515625" style="22" customWidth="1"/>
    <col min="25" max="25" width="14.42578125" style="22" customWidth="1"/>
    <col min="26" max="26" width="12" style="22" customWidth="1"/>
    <col min="27" max="27" width="14.28515625" style="22" customWidth="1"/>
    <col min="28" max="28" width="13.5703125" style="22" customWidth="1"/>
    <col min="29" max="29" width="14.42578125" style="22" customWidth="1"/>
    <col min="30" max="30" width="12.28515625" style="22" customWidth="1"/>
    <col min="31" max="31" width="13.42578125" style="22" customWidth="1"/>
    <col min="32" max="32" width="12.85546875" style="22" customWidth="1"/>
    <col min="33" max="33" width="14.85546875" style="22" customWidth="1"/>
    <col min="34" max="34" width="3.28515625" customWidth="1"/>
    <col min="35" max="35" width="6" style="23" customWidth="1"/>
    <col min="36" max="36" width="0.28515625" style="23" customWidth="1"/>
    <col min="37" max="37" width="18.28515625" style="23" customWidth="1"/>
    <col min="38" max="38" width="14.42578125" style="23" customWidth="1"/>
    <col min="39" max="39" width="13.28515625" style="23" customWidth="1"/>
    <col min="40" max="40" width="13.85546875" style="23" customWidth="1"/>
    <col min="41" max="41" width="13.140625" style="23" customWidth="1"/>
    <col min="42" max="45" width="12" style="23" customWidth="1"/>
    <col min="46" max="46" width="14.28515625" style="23" customWidth="1"/>
    <col min="47" max="47" width="13.7109375" style="23" customWidth="1"/>
    <col min="48" max="48" width="14.7109375" style="23" customWidth="1"/>
    <col min="49" max="49" width="2.28515625" customWidth="1"/>
    <col min="50" max="50" width="7.85546875" style="22" hidden="1" customWidth="1" outlineLevel="1"/>
    <col min="51" max="51" width="18.85546875" style="22" hidden="1" customWidth="1" outlineLevel="1"/>
    <col min="52" max="52" width="8.7109375" style="22" hidden="1" customWidth="1" outlineLevel="1"/>
    <col min="53" max="53" width="12.5703125" style="22" hidden="1" customWidth="1" outlineLevel="1"/>
    <col min="54" max="54" width="10.42578125" style="22" hidden="1" customWidth="1" outlineLevel="1"/>
    <col min="55" max="55" width="10.140625" style="22" hidden="1" customWidth="1" outlineLevel="1"/>
    <col min="56" max="56" width="12.42578125" style="22" hidden="1" customWidth="1" outlineLevel="1"/>
    <col min="57" max="57" width="11.7109375" style="22" hidden="1" customWidth="1" outlineLevel="1"/>
    <col min="58" max="58" width="10.140625" style="22" hidden="1" customWidth="1" outlineLevel="1"/>
    <col min="59" max="59" width="11" style="22" hidden="1" customWidth="1" outlineLevel="1"/>
    <col min="60" max="60" width="1.28515625" style="157" hidden="1" customWidth="1" outlineLevel="1"/>
    <col min="61" max="61" width="10.140625" style="22" hidden="1" customWidth="1" outlineLevel="1"/>
    <col min="62" max="63" width="13.5703125" style="22" hidden="1" customWidth="1" outlineLevel="1"/>
    <col min="64" max="64" width="12.85546875" style="22" hidden="1" customWidth="1" outlineLevel="1"/>
    <col min="65" max="65" width="15.28515625" style="22" hidden="1" customWidth="1" outlineLevel="1"/>
    <col min="66" max="66" width="12" style="22" hidden="1" customWidth="1" outlineLevel="1"/>
    <col min="67" max="67" width="12.42578125" style="22" hidden="1" customWidth="1" outlineLevel="1"/>
    <col min="68" max="68" width="1.7109375" hidden="1" customWidth="1" outlineLevel="1"/>
    <col min="69" max="70" width="13.85546875" style="23" hidden="1" customWidth="1" outlineLevel="1"/>
    <col min="71" max="71" width="1.7109375" hidden="1" customWidth="1" outlineLevel="1"/>
    <col min="72" max="72" width="6.28515625" style="24" customWidth="1" collapsed="1"/>
    <col min="73" max="73" width="10.85546875" style="24" customWidth="1" collapsed="1"/>
    <col min="74" max="74" width="6.5703125" style="24" customWidth="1"/>
    <col min="75" max="75" width="13.28515625" style="26" customWidth="1"/>
  </cols>
  <sheetData>
    <row r="1" spans="1:76" s="3" customFormat="1" ht="25.15" customHeight="1">
      <c r="A1" s="2" t="s">
        <v>522</v>
      </c>
      <c r="B1" s="2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I1" s="5"/>
      <c r="AJ1" s="5"/>
      <c r="AK1" s="5"/>
      <c r="AL1" s="5"/>
      <c r="AM1" s="6" t="s">
        <v>1</v>
      </c>
      <c r="AN1" s="6" t="s">
        <v>2</v>
      </c>
      <c r="AO1" s="6" t="s">
        <v>3</v>
      </c>
      <c r="AP1" s="6" t="s">
        <v>4</v>
      </c>
      <c r="AQ1" s="6" t="s">
        <v>5</v>
      </c>
      <c r="AR1" s="6" t="s">
        <v>6</v>
      </c>
      <c r="AS1" s="6" t="s">
        <v>7</v>
      </c>
      <c r="AT1" s="5"/>
      <c r="AU1" s="5"/>
      <c r="AV1" s="7"/>
      <c r="AX1" s="5"/>
      <c r="AY1" s="5"/>
      <c r="AZ1" s="5"/>
      <c r="BA1" s="5"/>
      <c r="BB1" s="5"/>
      <c r="BC1" s="5" t="s">
        <v>8</v>
      </c>
      <c r="BD1" s="5"/>
      <c r="BE1" s="5"/>
      <c r="BF1" s="5" t="s">
        <v>8</v>
      </c>
      <c r="BG1" s="5" t="s">
        <v>8</v>
      </c>
      <c r="BH1" s="5"/>
      <c r="BI1" s="5"/>
      <c r="BJ1" s="5"/>
      <c r="BK1" s="5"/>
      <c r="BL1" s="5"/>
      <c r="BM1" s="5"/>
      <c r="BN1" s="5"/>
      <c r="BO1" s="5"/>
      <c r="BQ1" s="6"/>
      <c r="BR1" s="6"/>
      <c r="BT1" s="8"/>
      <c r="BU1" s="8"/>
      <c r="BV1" s="8"/>
      <c r="BW1" s="9"/>
    </row>
    <row r="2" spans="1:76" s="10" customFormat="1" ht="25.9" customHeight="1">
      <c r="A2" s="160" t="s">
        <v>523</v>
      </c>
      <c r="AM2" s="11" t="s">
        <v>9</v>
      </c>
      <c r="AN2" s="12">
        <f>$AV$3-SUM(AB450+AF450+BB450+BE450)</f>
        <v>50114134</v>
      </c>
      <c r="AO2" s="12">
        <f>IF(AN3=1,(AN2-AN450),0)</f>
        <v>2732807.5600000024</v>
      </c>
      <c r="AP2" s="12">
        <f>IF(AO3=1,(AO2-AO450),0)</f>
        <v>0</v>
      </c>
      <c r="AQ2" s="12">
        <f>IF(AP3=1,(AP2-AP450),0)</f>
        <v>0</v>
      </c>
      <c r="AR2" s="12">
        <f>IF(AQ3=1,(AQ2-AQ450),0)</f>
        <v>0</v>
      </c>
      <c r="AS2" s="12">
        <f>IF(AR3=1,(AR2-AR450),0)</f>
        <v>0</v>
      </c>
      <c r="AT2" s="13"/>
      <c r="AU2" s="14"/>
      <c r="AV2" s="15"/>
      <c r="AX2" s="16" t="s">
        <v>10</v>
      </c>
      <c r="BT2" s="16"/>
    </row>
    <row r="3" spans="1:76" s="10" customFormat="1" ht="15" customHeight="1">
      <c r="A3" s="1" t="s">
        <v>0</v>
      </c>
      <c r="AM3" s="11" t="s">
        <v>11</v>
      </c>
      <c r="AN3" s="17">
        <f t="shared" ref="AN3:AS3" si="0">IF(AN2&gt;AN450,1,AN2/AN450)</f>
        <v>1</v>
      </c>
      <c r="AO3" s="17">
        <f t="shared" si="0"/>
        <v>0.21477618815016064</v>
      </c>
      <c r="AP3" s="17">
        <f t="shared" si="0"/>
        <v>0</v>
      </c>
      <c r="AQ3" s="17">
        <f t="shared" si="0"/>
        <v>0</v>
      </c>
      <c r="AR3" s="17">
        <f t="shared" si="0"/>
        <v>0</v>
      </c>
      <c r="AS3" s="17">
        <f t="shared" si="0"/>
        <v>0</v>
      </c>
      <c r="AT3" s="18"/>
      <c r="AU3" s="14"/>
      <c r="AV3" s="15">
        <v>85500000</v>
      </c>
      <c r="AX3" s="16" t="s">
        <v>12</v>
      </c>
      <c r="BT3" s="16"/>
    </row>
    <row r="4" spans="1:76" s="10" customFormat="1" thickBot="1"/>
    <row r="5" spans="1:76" ht="16.149999999999999" hidden="1" customHeight="1" thickBot="1">
      <c r="BH5" s="22"/>
      <c r="BV5"/>
      <c r="BW5" s="25"/>
    </row>
    <row r="6" spans="1:76" ht="16.149999999999999" hidden="1" customHeight="1" thickBot="1">
      <c r="BH6" s="22"/>
      <c r="BV6"/>
      <c r="BW6" s="25"/>
    </row>
    <row r="7" spans="1:76" ht="32.25" hidden="1" customHeight="1" thickBot="1"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BH7" s="22"/>
      <c r="BQ7" s="22"/>
      <c r="BR7" s="22"/>
    </row>
    <row r="8" spans="1:76" ht="18.75">
      <c r="D8" s="27"/>
      <c r="E8" s="28"/>
      <c r="F8" s="28" t="s">
        <v>13</v>
      </c>
      <c r="G8" s="29"/>
      <c r="H8" s="20"/>
      <c r="I8" s="28"/>
      <c r="J8" s="30"/>
      <c r="K8" s="30" t="s">
        <v>14</v>
      </c>
      <c r="L8" s="29"/>
      <c r="N8" s="31"/>
      <c r="P8" s="28"/>
      <c r="Q8" s="28" t="s">
        <v>15</v>
      </c>
      <c r="R8" s="32"/>
      <c r="S8" s="33"/>
      <c r="U8" s="31"/>
      <c r="W8" s="34" t="s">
        <v>16</v>
      </c>
      <c r="X8" s="35"/>
      <c r="Y8" s="35"/>
      <c r="Z8" s="35"/>
      <c r="AA8" s="35"/>
      <c r="AB8" s="35"/>
      <c r="AC8" s="35"/>
      <c r="AD8" s="35"/>
      <c r="AE8" s="35"/>
      <c r="AF8" s="35"/>
      <c r="AG8" s="36"/>
      <c r="AI8" s="37" t="s">
        <v>17</v>
      </c>
      <c r="AJ8" s="38"/>
      <c r="AK8" s="38"/>
      <c r="AL8" s="38"/>
      <c r="AM8" s="39"/>
      <c r="AN8" s="38"/>
      <c r="AO8" s="38"/>
      <c r="AP8" s="39"/>
      <c r="AQ8" s="39"/>
      <c r="AR8" s="39"/>
      <c r="AS8" s="39"/>
      <c r="AT8" s="39"/>
      <c r="AU8" s="39"/>
      <c r="AV8" s="40"/>
      <c r="AX8" s="41" t="s">
        <v>18</v>
      </c>
      <c r="AY8" s="42"/>
      <c r="AZ8" s="42"/>
      <c r="BA8" s="42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4"/>
      <c r="BQ8" s="45"/>
      <c r="BR8" s="46"/>
    </row>
    <row r="9" spans="1:76" ht="75" customHeight="1" thickBot="1">
      <c r="A9" s="47" t="s">
        <v>19</v>
      </c>
      <c r="B9" s="48" t="s">
        <v>20</v>
      </c>
      <c r="C9" s="49" t="s">
        <v>21</v>
      </c>
      <c r="D9" s="50" t="s">
        <v>22</v>
      </c>
      <c r="E9" s="51" t="s">
        <v>23</v>
      </c>
      <c r="F9" s="51" t="s">
        <v>24</v>
      </c>
      <c r="G9" s="52" t="s">
        <v>25</v>
      </c>
      <c r="H9" s="53" t="s">
        <v>26</v>
      </c>
      <c r="I9" s="58" t="s">
        <v>524</v>
      </c>
      <c r="J9" s="54" t="s">
        <v>27</v>
      </c>
      <c r="K9" s="54" t="s">
        <v>28</v>
      </c>
      <c r="L9" s="55" t="s">
        <v>29</v>
      </c>
      <c r="M9" s="56" t="s">
        <v>26</v>
      </c>
      <c r="N9" s="57" t="s">
        <v>30</v>
      </c>
      <c r="O9" s="56" t="s">
        <v>26</v>
      </c>
      <c r="P9" s="58" t="s">
        <v>31</v>
      </c>
      <c r="Q9" s="59" t="s">
        <v>524</v>
      </c>
      <c r="R9" s="59" t="s">
        <v>32</v>
      </c>
      <c r="S9" s="52" t="s">
        <v>33</v>
      </c>
      <c r="U9" s="60" t="s">
        <v>27</v>
      </c>
      <c r="W9" s="61" t="s">
        <v>34</v>
      </c>
      <c r="X9" s="62" t="s">
        <v>22</v>
      </c>
      <c r="Y9" s="62" t="s">
        <v>35</v>
      </c>
      <c r="Z9" s="62" t="s">
        <v>36</v>
      </c>
      <c r="AA9" s="62" t="s">
        <v>37</v>
      </c>
      <c r="AB9" s="62" t="s">
        <v>38</v>
      </c>
      <c r="AC9" s="62" t="s">
        <v>39</v>
      </c>
      <c r="AD9" s="62" t="s">
        <v>40</v>
      </c>
      <c r="AE9" s="62" t="s">
        <v>41</v>
      </c>
      <c r="AF9" s="62" t="s">
        <v>42</v>
      </c>
      <c r="AG9" s="63" t="s">
        <v>43</v>
      </c>
      <c r="AI9" s="64" t="s">
        <v>19</v>
      </c>
      <c r="AJ9" s="65" t="s">
        <v>20</v>
      </c>
      <c r="AK9" s="65" t="s">
        <v>44</v>
      </c>
      <c r="AL9" s="66" t="s">
        <v>45</v>
      </c>
      <c r="AM9" s="67" t="s">
        <v>46</v>
      </c>
      <c r="AN9" s="66" t="s">
        <v>47</v>
      </c>
      <c r="AO9" s="66" t="s">
        <v>48</v>
      </c>
      <c r="AP9" s="66" t="s">
        <v>49</v>
      </c>
      <c r="AQ9" s="66" t="s">
        <v>50</v>
      </c>
      <c r="AR9" s="66" t="s">
        <v>51</v>
      </c>
      <c r="AS9" s="66" t="s">
        <v>52</v>
      </c>
      <c r="AT9" s="66" t="s">
        <v>53</v>
      </c>
      <c r="AU9" s="68" t="s">
        <v>54</v>
      </c>
      <c r="AV9" s="68" t="s">
        <v>54</v>
      </c>
      <c r="AX9" s="69" t="s">
        <v>19</v>
      </c>
      <c r="AY9" s="70" t="s">
        <v>44</v>
      </c>
      <c r="AZ9" s="71" t="s">
        <v>55</v>
      </c>
      <c r="BA9" s="71" t="s">
        <v>56</v>
      </c>
      <c r="BB9" s="71" t="s">
        <v>57</v>
      </c>
      <c r="BC9" s="72" t="s">
        <v>58</v>
      </c>
      <c r="BD9" s="71" t="s">
        <v>59</v>
      </c>
      <c r="BE9" s="71" t="s">
        <v>60</v>
      </c>
      <c r="BF9" s="72" t="s">
        <v>61</v>
      </c>
      <c r="BG9" s="73" t="s">
        <v>62</v>
      </c>
      <c r="BH9" s="74"/>
      <c r="BI9" s="72" t="s">
        <v>63</v>
      </c>
      <c r="BJ9" s="75" t="s">
        <v>64</v>
      </c>
      <c r="BK9" s="76" t="s">
        <v>65</v>
      </c>
      <c r="BL9" s="76" t="s">
        <v>66</v>
      </c>
      <c r="BM9" s="77" t="s">
        <v>67</v>
      </c>
      <c r="BN9" s="72" t="s">
        <v>68</v>
      </c>
      <c r="BO9" s="73" t="s">
        <v>69</v>
      </c>
      <c r="BQ9" s="78"/>
      <c r="BR9" s="79"/>
      <c r="BT9" s="80" t="s">
        <v>70</v>
      </c>
      <c r="BU9" s="81" t="s">
        <v>71</v>
      </c>
    </row>
    <row r="10" spans="1:76">
      <c r="A10" s="82">
        <v>1</v>
      </c>
      <c r="B10" s="82">
        <v>1</v>
      </c>
      <c r="C10" s="83" t="s">
        <v>72</v>
      </c>
      <c r="D10" s="84">
        <f>X10</f>
        <v>40</v>
      </c>
      <c r="E10" s="85">
        <f>AA10+BA10</f>
        <v>460833</v>
      </c>
      <c r="F10" s="85">
        <f>AB10+BB10</f>
        <v>35720</v>
      </c>
      <c r="G10" s="86">
        <f>F10+E10</f>
        <v>496553</v>
      </c>
      <c r="H10" s="87"/>
      <c r="I10" s="88">
        <f>IF(AV10="",AU10,AV10)</f>
        <v>2046.5486028358432</v>
      </c>
      <c r="J10" s="89">
        <f t="shared" ref="J10:J73" si="1">IF(AU10=0,"",(SUM(I10)/SUM(AU10)))</f>
        <v>2.9237452806683713E-2</v>
      </c>
      <c r="K10" s="90">
        <f>F10</f>
        <v>35720</v>
      </c>
      <c r="L10" s="86">
        <f>I10+K10</f>
        <v>37766.548602835843</v>
      </c>
      <c r="M10" s="91"/>
      <c r="N10" s="92">
        <f t="shared" ref="N10:N73" si="2">G10-L10</f>
        <v>458786.45139716414</v>
      </c>
      <c r="P10" s="88">
        <f>AF10+BF10</f>
        <v>0</v>
      </c>
      <c r="Q10" s="85">
        <f>IF(AV10="",AU10,AV10)</f>
        <v>2046.5486028358432</v>
      </c>
      <c r="R10" s="85">
        <f>AB10+AE10+BB10+BE10</f>
        <v>35720</v>
      </c>
      <c r="S10" s="93">
        <f t="shared" ref="S10:S73" si="3">SUM(P10:R10)-AE10-BE10</f>
        <v>37766.548602835843</v>
      </c>
      <c r="U10" s="92"/>
      <c r="V10">
        <f t="shared" ref="V10:V73" si="4">W10-A10</f>
        <v>0</v>
      </c>
      <c r="W10" s="94">
        <v>1</v>
      </c>
      <c r="X10" s="95">
        <v>40</v>
      </c>
      <c r="Y10" s="96">
        <v>460833</v>
      </c>
      <c r="Z10" s="96">
        <v>0</v>
      </c>
      <c r="AA10" s="96">
        <v>460833</v>
      </c>
      <c r="AB10" s="96">
        <v>35720</v>
      </c>
      <c r="AC10" s="96">
        <v>496553</v>
      </c>
      <c r="AD10" s="96">
        <v>0</v>
      </c>
      <c r="AE10" s="96">
        <v>0</v>
      </c>
      <c r="AF10" s="96">
        <v>0</v>
      </c>
      <c r="AG10" s="97">
        <v>496553</v>
      </c>
      <c r="AI10" s="94">
        <v>1</v>
      </c>
      <c r="AJ10" s="98">
        <v>1</v>
      </c>
      <c r="AK10" s="99" t="s">
        <v>72</v>
      </c>
      <c r="AL10" s="100">
        <f>AA10+BA10</f>
        <v>460833</v>
      </c>
      <c r="AM10" s="101">
        <v>477472</v>
      </c>
      <c r="AN10" s="100">
        <f>IF(AM10&lt;0,AL10,IF(AL10-AM10&gt;0,AL10-AM10,0))</f>
        <v>0</v>
      </c>
      <c r="AO10" s="100">
        <v>9528.75</v>
      </c>
      <c r="AP10" s="100">
        <v>31270.75</v>
      </c>
      <c r="AQ10" s="100">
        <v>14519.5</v>
      </c>
      <c r="AR10" s="100">
        <v>5487.5</v>
      </c>
      <c r="AS10" s="100">
        <v>9191</v>
      </c>
      <c r="AT10" s="100">
        <f>BN10</f>
        <v>0</v>
      </c>
      <c r="AU10" s="102">
        <f>SUM(AN10:AS10)+AT10</f>
        <v>69997.5</v>
      </c>
      <c r="AV10" s="102">
        <f>AN10*AN$3+AO10*AO$3+AP10*AP$3+AQ10*AQ$3+AR10*AR$3+AS10*AS$3</f>
        <v>2046.5486028358432</v>
      </c>
      <c r="AX10" s="103">
        <v>1</v>
      </c>
      <c r="AY10" s="104" t="s">
        <v>72</v>
      </c>
      <c r="AZ10" s="105"/>
      <c r="BA10" s="105"/>
      <c r="BB10" s="106"/>
      <c r="BC10" s="107">
        <f>BA10+BB10</f>
        <v>0</v>
      </c>
      <c r="BD10" s="106"/>
      <c r="BE10" s="106"/>
      <c r="BF10" s="107">
        <f t="shared" ref="BF10:BF73" si="5">BD10+BE10</f>
        <v>0</v>
      </c>
      <c r="BG10" s="108">
        <f t="shared" ref="BG10:BG73" si="6">BF10+BC10</f>
        <v>0</v>
      </c>
      <c r="BH10" s="109"/>
      <c r="BI10" s="107">
        <v>0</v>
      </c>
      <c r="BJ10" s="100">
        <f>AN10</f>
        <v>0</v>
      </c>
      <c r="BK10" s="100">
        <f>IF(AM10&lt;0,0,IF((AA10-AM10)&gt;0,AA10-AM10,0))</f>
        <v>0</v>
      </c>
      <c r="BL10" s="100">
        <f>BJ10-BK10</f>
        <v>0</v>
      </c>
      <c r="BM10" s="100"/>
      <c r="BN10" s="107">
        <f>IF(AND(BL10&lt;0,BM10&lt;0),      IF(BL10&lt;BM10,    0,   BM10-BL10),    IF(AND(BL10&gt;0,BM10&gt;0),     IF(OR(BM10&gt;BL10,BM10=BL10    ),      BM10-BL10,    0), BM10))</f>
        <v>0</v>
      </c>
      <c r="BO10" s="108">
        <f>BI10+BN10</f>
        <v>0</v>
      </c>
      <c r="BP10" s="110"/>
      <c r="BQ10" s="111"/>
      <c r="BR10" s="112"/>
      <c r="BS10" s="110"/>
      <c r="BT10" s="113"/>
      <c r="BU10" s="113">
        <f t="shared" ref="BU10:BU73" si="7">BV10-A10</f>
        <v>0</v>
      </c>
      <c r="BV10" s="25">
        <v>1</v>
      </c>
      <c r="BW10" s="25">
        <v>9528.75</v>
      </c>
      <c r="BX10" s="110"/>
    </row>
    <row r="11" spans="1:76">
      <c r="A11" s="82">
        <v>2</v>
      </c>
      <c r="B11" s="82">
        <v>2</v>
      </c>
      <c r="C11" s="83" t="s">
        <v>73</v>
      </c>
      <c r="D11" s="84">
        <f t="shared" ref="D11:D74" si="8">X11</f>
        <v>0</v>
      </c>
      <c r="E11" s="85">
        <f t="shared" ref="E11:F74" si="9">AA11+BA11</f>
        <v>0</v>
      </c>
      <c r="F11" s="85">
        <f t="shared" si="9"/>
        <v>0</v>
      </c>
      <c r="G11" s="86">
        <f t="shared" ref="G11:G74" si="10">F11+E11</f>
        <v>0</v>
      </c>
      <c r="H11" s="87"/>
      <c r="I11" s="88">
        <f t="shared" ref="I11:I74" si="11">IF(AV11="",AU11,AV11)</f>
        <v>0</v>
      </c>
      <c r="J11" s="89" t="str">
        <f t="shared" si="1"/>
        <v/>
      </c>
      <c r="K11" s="90">
        <f t="shared" ref="K11:K74" si="12">F11</f>
        <v>0</v>
      </c>
      <c r="L11" s="86">
        <f t="shared" ref="L11:L74" si="13">I11+K11</f>
        <v>0</v>
      </c>
      <c r="M11" s="91"/>
      <c r="N11" s="114">
        <f t="shared" si="2"/>
        <v>0</v>
      </c>
      <c r="P11" s="88">
        <f t="shared" ref="P11:P74" si="14">AF11+BF11</f>
        <v>0</v>
      </c>
      <c r="Q11" s="85">
        <f t="shared" ref="Q11:Q74" si="15">IF(AV11="",AU11,AV11)</f>
        <v>0</v>
      </c>
      <c r="R11" s="85">
        <f t="shared" ref="R11:R74" si="16">AB11+AE11+BB11+BE11</f>
        <v>0</v>
      </c>
      <c r="S11" s="93">
        <f t="shared" si="3"/>
        <v>0</v>
      </c>
      <c r="U11" s="114"/>
      <c r="V11">
        <f t="shared" si="4"/>
        <v>0</v>
      </c>
      <c r="W11" s="94">
        <v>2</v>
      </c>
      <c r="X11" s="95"/>
      <c r="Y11" s="96"/>
      <c r="Z11" s="96"/>
      <c r="AA11" s="96"/>
      <c r="AB11" s="96"/>
      <c r="AC11" s="96"/>
      <c r="AD11" s="96"/>
      <c r="AE11" s="96"/>
      <c r="AF11" s="96"/>
      <c r="AG11" s="97"/>
      <c r="AI11" s="94">
        <v>2</v>
      </c>
      <c r="AJ11" s="98">
        <v>2</v>
      </c>
      <c r="AK11" s="99" t="s">
        <v>73</v>
      </c>
      <c r="AL11" s="100">
        <f t="shared" ref="AL11:AL74" si="17">AA11+BA11</f>
        <v>0</v>
      </c>
      <c r="AM11" s="101">
        <v>0</v>
      </c>
      <c r="AN11" s="100">
        <f t="shared" ref="AN11:AN74" si="18">IF(AM11&lt;0,AL11,IF(AL11-AM11&gt;0,AL11-AM11,0))</f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f t="shared" ref="AT11:AT74" si="19">BN11</f>
        <v>0</v>
      </c>
      <c r="AU11" s="102">
        <f t="shared" ref="AU11:AU74" si="20">SUM(AN11:AS11)+AT11</f>
        <v>0</v>
      </c>
      <c r="AV11" s="102">
        <f t="shared" ref="AV11:AV74" si="21">AN11*AN$3+AO11*AO$3+AP11*AP$3+AQ11*AQ$3+AR11*AR$3+AS11*AS$3</f>
        <v>0</v>
      </c>
      <c r="AX11" s="103">
        <v>2</v>
      </c>
      <c r="AY11" s="104" t="s">
        <v>73</v>
      </c>
      <c r="AZ11" s="105"/>
      <c r="BA11" s="105"/>
      <c r="BB11" s="106"/>
      <c r="BC11" s="107">
        <f t="shared" ref="BC11:BC74" si="22">BA11+BB11</f>
        <v>0</v>
      </c>
      <c r="BD11" s="106"/>
      <c r="BE11" s="106"/>
      <c r="BF11" s="107">
        <f t="shared" si="5"/>
        <v>0</v>
      </c>
      <c r="BG11" s="108">
        <f t="shared" si="6"/>
        <v>0</v>
      </c>
      <c r="BH11" s="109"/>
      <c r="BI11" s="107">
        <v>0</v>
      </c>
      <c r="BJ11" s="100">
        <f t="shared" ref="BJ11:BJ74" si="23">AN11</f>
        <v>0</v>
      </c>
      <c r="BK11" s="100">
        <f t="shared" ref="BK11:BK74" si="24">IF(AM11&lt;0,0,IF((AA11-AM11)&gt;0,AA11-AM11,0))</f>
        <v>0</v>
      </c>
      <c r="BL11" s="100">
        <f t="shared" ref="BL11:BL74" si="25">BJ11-BK11</f>
        <v>0</v>
      </c>
      <c r="BM11" s="100"/>
      <c r="BN11" s="107">
        <f t="shared" ref="BN11:BN74" si="26">IF(AND(BL11&lt;0,BM11&lt;0),      IF(BL11&lt;BM11,    0,   BM11-BL11),    IF(AND(BL11&gt;0,BM11&gt;0),     IF(OR(BM11&gt;BL11,BM11=BL11    ),      BM11-BL11,    0), BM11))</f>
        <v>0</v>
      </c>
      <c r="BO11" s="108">
        <f t="shared" ref="BO11:BO74" si="27">BI11+BN11</f>
        <v>0</v>
      </c>
      <c r="BP11" s="110"/>
      <c r="BQ11" s="111"/>
      <c r="BR11" s="112"/>
      <c r="BS11" s="110"/>
      <c r="BT11" s="113" t="s">
        <v>74</v>
      </c>
      <c r="BU11" s="113">
        <f t="shared" si="7"/>
        <v>0</v>
      </c>
      <c r="BV11" s="25">
        <v>2</v>
      </c>
      <c r="BW11" s="25">
        <v>0</v>
      </c>
      <c r="BX11" s="110"/>
    </row>
    <row r="12" spans="1:76">
      <c r="A12" s="82">
        <v>3</v>
      </c>
      <c r="B12" s="82">
        <v>3</v>
      </c>
      <c r="C12" s="83" t="s">
        <v>75</v>
      </c>
      <c r="D12" s="84">
        <f t="shared" si="8"/>
        <v>0</v>
      </c>
      <c r="E12" s="85">
        <f t="shared" si="9"/>
        <v>0</v>
      </c>
      <c r="F12" s="85">
        <f t="shared" si="9"/>
        <v>0</v>
      </c>
      <c r="G12" s="86">
        <f t="shared" si="10"/>
        <v>0</v>
      </c>
      <c r="H12" s="87"/>
      <c r="I12" s="88">
        <f t="shared" si="11"/>
        <v>0</v>
      </c>
      <c r="J12" s="89">
        <f t="shared" si="1"/>
        <v>0</v>
      </c>
      <c r="K12" s="90">
        <f t="shared" si="12"/>
        <v>0</v>
      </c>
      <c r="L12" s="86">
        <f t="shared" si="13"/>
        <v>0</v>
      </c>
      <c r="M12" s="91"/>
      <c r="N12" s="114">
        <f t="shared" si="2"/>
        <v>0</v>
      </c>
      <c r="P12" s="88">
        <f t="shared" si="14"/>
        <v>0</v>
      </c>
      <c r="Q12" s="85">
        <f t="shared" si="15"/>
        <v>0</v>
      </c>
      <c r="R12" s="85">
        <f t="shared" si="16"/>
        <v>0</v>
      </c>
      <c r="S12" s="93">
        <f t="shared" si="3"/>
        <v>0</v>
      </c>
      <c r="U12" s="114"/>
      <c r="V12">
        <f t="shared" si="4"/>
        <v>0</v>
      </c>
      <c r="W12" s="94">
        <v>3</v>
      </c>
      <c r="X12" s="95"/>
      <c r="Y12" s="96"/>
      <c r="Z12" s="96"/>
      <c r="AA12" s="96"/>
      <c r="AB12" s="96"/>
      <c r="AC12" s="96"/>
      <c r="AD12" s="96"/>
      <c r="AE12" s="96"/>
      <c r="AF12" s="96"/>
      <c r="AG12" s="97"/>
      <c r="AI12" s="94">
        <v>3</v>
      </c>
      <c r="AJ12" s="98">
        <v>3</v>
      </c>
      <c r="AK12" s="99" t="s">
        <v>75</v>
      </c>
      <c r="AL12" s="100">
        <f t="shared" si="17"/>
        <v>0</v>
      </c>
      <c r="AM12" s="101">
        <v>0</v>
      </c>
      <c r="AN12" s="100">
        <f t="shared" si="18"/>
        <v>0</v>
      </c>
      <c r="AO12" s="100">
        <v>0</v>
      </c>
      <c r="AP12" s="100">
        <v>484.75</v>
      </c>
      <c r="AQ12" s="100">
        <v>0</v>
      </c>
      <c r="AR12" s="100">
        <v>0</v>
      </c>
      <c r="AS12" s="100">
        <v>0</v>
      </c>
      <c r="AT12" s="100">
        <f t="shared" si="19"/>
        <v>0</v>
      </c>
      <c r="AU12" s="102">
        <f t="shared" si="20"/>
        <v>484.75</v>
      </c>
      <c r="AV12" s="102">
        <f t="shared" si="21"/>
        <v>0</v>
      </c>
      <c r="AX12" s="103">
        <v>3</v>
      </c>
      <c r="AY12" s="104" t="s">
        <v>75</v>
      </c>
      <c r="AZ12" s="105"/>
      <c r="BA12" s="105"/>
      <c r="BB12" s="106"/>
      <c r="BC12" s="107">
        <f t="shared" si="22"/>
        <v>0</v>
      </c>
      <c r="BD12" s="106"/>
      <c r="BE12" s="106"/>
      <c r="BF12" s="107">
        <f t="shared" si="5"/>
        <v>0</v>
      </c>
      <c r="BG12" s="108">
        <f t="shared" si="6"/>
        <v>0</v>
      </c>
      <c r="BH12" s="109"/>
      <c r="BI12" s="107">
        <v>0</v>
      </c>
      <c r="BJ12" s="100">
        <f t="shared" si="23"/>
        <v>0</v>
      </c>
      <c r="BK12" s="100">
        <f t="shared" si="24"/>
        <v>0</v>
      </c>
      <c r="BL12" s="100">
        <f t="shared" si="25"/>
        <v>0</v>
      </c>
      <c r="BM12" s="100"/>
      <c r="BN12" s="107">
        <f t="shared" si="26"/>
        <v>0</v>
      </c>
      <c r="BO12" s="108">
        <f t="shared" si="27"/>
        <v>0</v>
      </c>
      <c r="BP12" s="110"/>
      <c r="BQ12" s="111"/>
      <c r="BR12" s="112"/>
      <c r="BS12" s="110"/>
      <c r="BT12" s="113"/>
      <c r="BU12" s="113">
        <f t="shared" si="7"/>
        <v>0</v>
      </c>
      <c r="BV12" s="25">
        <v>3</v>
      </c>
      <c r="BW12" s="25">
        <v>0</v>
      </c>
      <c r="BX12" s="110"/>
    </row>
    <row r="13" spans="1:76">
      <c r="A13" s="82">
        <v>4</v>
      </c>
      <c r="B13" s="82">
        <v>4</v>
      </c>
      <c r="C13" s="83" t="s">
        <v>76</v>
      </c>
      <c r="D13" s="84">
        <f t="shared" si="8"/>
        <v>0</v>
      </c>
      <c r="E13" s="85">
        <f t="shared" si="9"/>
        <v>0</v>
      </c>
      <c r="F13" s="85">
        <f t="shared" si="9"/>
        <v>0</v>
      </c>
      <c r="G13" s="86">
        <f t="shared" si="10"/>
        <v>0</v>
      </c>
      <c r="H13" s="87"/>
      <c r="I13" s="88">
        <f t="shared" si="11"/>
        <v>0</v>
      </c>
      <c r="J13" s="89" t="str">
        <f t="shared" si="1"/>
        <v/>
      </c>
      <c r="K13" s="90">
        <f t="shared" si="12"/>
        <v>0</v>
      </c>
      <c r="L13" s="86">
        <f t="shared" si="13"/>
        <v>0</v>
      </c>
      <c r="M13" s="91"/>
      <c r="N13" s="114">
        <f t="shared" si="2"/>
        <v>0</v>
      </c>
      <c r="P13" s="88">
        <f t="shared" si="14"/>
        <v>0</v>
      </c>
      <c r="Q13" s="85">
        <f t="shared" si="15"/>
        <v>0</v>
      </c>
      <c r="R13" s="85">
        <f t="shared" si="16"/>
        <v>0</v>
      </c>
      <c r="S13" s="93">
        <f t="shared" si="3"/>
        <v>0</v>
      </c>
      <c r="U13" s="114"/>
      <c r="V13">
        <f t="shared" si="4"/>
        <v>0</v>
      </c>
      <c r="W13" s="94">
        <v>4</v>
      </c>
      <c r="X13" s="95"/>
      <c r="Y13" s="96"/>
      <c r="Z13" s="96"/>
      <c r="AA13" s="96"/>
      <c r="AB13" s="96"/>
      <c r="AC13" s="96"/>
      <c r="AD13" s="96"/>
      <c r="AE13" s="96"/>
      <c r="AF13" s="96"/>
      <c r="AG13" s="97"/>
      <c r="AI13" s="94">
        <v>4</v>
      </c>
      <c r="AJ13" s="98">
        <v>4</v>
      </c>
      <c r="AK13" s="99" t="s">
        <v>76</v>
      </c>
      <c r="AL13" s="100">
        <f t="shared" si="17"/>
        <v>0</v>
      </c>
      <c r="AM13" s="101">
        <v>0</v>
      </c>
      <c r="AN13" s="100">
        <f t="shared" si="18"/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f t="shared" si="19"/>
        <v>0</v>
      </c>
      <c r="AU13" s="102">
        <f t="shared" si="20"/>
        <v>0</v>
      </c>
      <c r="AV13" s="102">
        <f t="shared" si="21"/>
        <v>0</v>
      </c>
      <c r="AX13" s="103">
        <v>4</v>
      </c>
      <c r="AY13" s="104" t="s">
        <v>76</v>
      </c>
      <c r="AZ13" s="105"/>
      <c r="BA13" s="105"/>
      <c r="BB13" s="106"/>
      <c r="BC13" s="107">
        <f t="shared" si="22"/>
        <v>0</v>
      </c>
      <c r="BD13" s="106"/>
      <c r="BE13" s="106"/>
      <c r="BF13" s="107">
        <f t="shared" si="5"/>
        <v>0</v>
      </c>
      <c r="BG13" s="108">
        <f t="shared" si="6"/>
        <v>0</v>
      </c>
      <c r="BH13" s="109"/>
      <c r="BI13" s="107">
        <v>0</v>
      </c>
      <c r="BJ13" s="100">
        <f t="shared" si="23"/>
        <v>0</v>
      </c>
      <c r="BK13" s="100">
        <f t="shared" si="24"/>
        <v>0</v>
      </c>
      <c r="BL13" s="100">
        <f t="shared" si="25"/>
        <v>0</v>
      </c>
      <c r="BM13" s="100"/>
      <c r="BN13" s="107">
        <f t="shared" si="26"/>
        <v>0</v>
      </c>
      <c r="BO13" s="108">
        <f t="shared" si="27"/>
        <v>0</v>
      </c>
      <c r="BP13" s="110"/>
      <c r="BQ13" s="111"/>
      <c r="BR13" s="112"/>
      <c r="BS13" s="110"/>
      <c r="BT13" s="113"/>
      <c r="BU13" s="113">
        <f t="shared" si="7"/>
        <v>0</v>
      </c>
      <c r="BV13" s="25">
        <v>4</v>
      </c>
      <c r="BW13" s="25">
        <v>0</v>
      </c>
      <c r="BX13" s="110"/>
    </row>
    <row r="14" spans="1:76">
      <c r="A14" s="82">
        <v>5</v>
      </c>
      <c r="B14" s="82">
        <v>5</v>
      </c>
      <c r="C14" s="83" t="s">
        <v>77</v>
      </c>
      <c r="D14" s="84">
        <f t="shared" si="8"/>
        <v>17</v>
      </c>
      <c r="E14" s="85">
        <f t="shared" si="9"/>
        <v>223986</v>
      </c>
      <c r="F14" s="85">
        <f t="shared" si="9"/>
        <v>15181</v>
      </c>
      <c r="G14" s="86">
        <f t="shared" si="10"/>
        <v>239167</v>
      </c>
      <c r="H14" s="87"/>
      <c r="I14" s="88">
        <f t="shared" si="11"/>
        <v>5021.9105257874317</v>
      </c>
      <c r="J14" s="89">
        <f t="shared" si="1"/>
        <v>0.13168165944364507</v>
      </c>
      <c r="K14" s="90">
        <f t="shared" si="12"/>
        <v>15181</v>
      </c>
      <c r="L14" s="86">
        <f t="shared" si="13"/>
        <v>20202.910525787433</v>
      </c>
      <c r="M14" s="91"/>
      <c r="N14" s="114">
        <f t="shared" si="2"/>
        <v>218964.08947421255</v>
      </c>
      <c r="P14" s="88">
        <f t="shared" si="14"/>
        <v>0</v>
      </c>
      <c r="Q14" s="85">
        <f t="shared" si="15"/>
        <v>5021.9105257874317</v>
      </c>
      <c r="R14" s="85">
        <f t="shared" si="16"/>
        <v>15181</v>
      </c>
      <c r="S14" s="93">
        <f t="shared" si="3"/>
        <v>20202.910525787433</v>
      </c>
      <c r="U14" s="114"/>
      <c r="V14">
        <f t="shared" si="4"/>
        <v>0</v>
      </c>
      <c r="W14" s="94">
        <v>5</v>
      </c>
      <c r="X14" s="95">
        <v>17</v>
      </c>
      <c r="Y14" s="96">
        <v>223986</v>
      </c>
      <c r="Z14" s="96">
        <v>0</v>
      </c>
      <c r="AA14" s="96">
        <v>223986</v>
      </c>
      <c r="AB14" s="96">
        <v>15181</v>
      </c>
      <c r="AC14" s="96">
        <v>239167</v>
      </c>
      <c r="AD14" s="96">
        <v>0</v>
      </c>
      <c r="AE14" s="96">
        <v>0</v>
      </c>
      <c r="AF14" s="96">
        <v>0</v>
      </c>
      <c r="AG14" s="97">
        <v>239167</v>
      </c>
      <c r="AI14" s="94">
        <v>5</v>
      </c>
      <c r="AJ14" s="98">
        <v>5</v>
      </c>
      <c r="AK14" s="99" t="s">
        <v>77</v>
      </c>
      <c r="AL14" s="100">
        <f t="shared" si="17"/>
        <v>223986</v>
      </c>
      <c r="AM14" s="101">
        <v>219441</v>
      </c>
      <c r="AN14" s="100">
        <f t="shared" si="18"/>
        <v>4545</v>
      </c>
      <c r="AO14" s="100">
        <v>2220.5</v>
      </c>
      <c r="AP14" s="100">
        <v>17352.25</v>
      </c>
      <c r="AQ14" s="100">
        <v>6025</v>
      </c>
      <c r="AR14" s="100">
        <v>0</v>
      </c>
      <c r="AS14" s="100">
        <v>7994</v>
      </c>
      <c r="AT14" s="100">
        <f t="shared" si="19"/>
        <v>0</v>
      </c>
      <c r="AU14" s="102">
        <f t="shared" si="20"/>
        <v>38136.75</v>
      </c>
      <c r="AV14" s="102">
        <f t="shared" si="21"/>
        <v>5021.9105257874317</v>
      </c>
      <c r="AX14" s="103">
        <v>5</v>
      </c>
      <c r="AY14" s="104" t="s">
        <v>77</v>
      </c>
      <c r="AZ14" s="105"/>
      <c r="BA14" s="105"/>
      <c r="BB14" s="106"/>
      <c r="BC14" s="107">
        <f t="shared" si="22"/>
        <v>0</v>
      </c>
      <c r="BD14" s="106"/>
      <c r="BE14" s="106"/>
      <c r="BF14" s="107">
        <f t="shared" si="5"/>
        <v>0</v>
      </c>
      <c r="BG14" s="108">
        <f t="shared" si="6"/>
        <v>0</v>
      </c>
      <c r="BH14" s="109"/>
      <c r="BI14" s="107">
        <v>0</v>
      </c>
      <c r="BJ14" s="100">
        <f t="shared" si="23"/>
        <v>4545</v>
      </c>
      <c r="BK14" s="100">
        <f t="shared" si="24"/>
        <v>4545</v>
      </c>
      <c r="BL14" s="100">
        <f t="shared" si="25"/>
        <v>0</v>
      </c>
      <c r="BM14" s="100"/>
      <c r="BN14" s="107">
        <f t="shared" si="26"/>
        <v>0</v>
      </c>
      <c r="BO14" s="108">
        <f t="shared" si="27"/>
        <v>0</v>
      </c>
      <c r="BP14" s="110"/>
      <c r="BQ14" s="111"/>
      <c r="BR14" s="112"/>
      <c r="BS14" s="110"/>
      <c r="BT14" s="113"/>
      <c r="BU14" s="113">
        <f t="shared" si="7"/>
        <v>0</v>
      </c>
      <c r="BV14" s="25">
        <v>5</v>
      </c>
      <c r="BW14" s="25">
        <v>2220.5</v>
      </c>
      <c r="BX14" s="110"/>
    </row>
    <row r="15" spans="1:76">
      <c r="A15" s="82">
        <v>6</v>
      </c>
      <c r="B15" s="82">
        <v>6</v>
      </c>
      <c r="C15" s="83" t="s">
        <v>78</v>
      </c>
      <c r="D15" s="84">
        <f t="shared" si="8"/>
        <v>0</v>
      </c>
      <c r="E15" s="85">
        <f t="shared" si="9"/>
        <v>0</v>
      </c>
      <c r="F15" s="85">
        <f t="shared" si="9"/>
        <v>0</v>
      </c>
      <c r="G15" s="86">
        <f t="shared" si="10"/>
        <v>0</v>
      </c>
      <c r="H15" s="87"/>
      <c r="I15" s="88">
        <f t="shared" si="11"/>
        <v>0</v>
      </c>
      <c r="J15" s="89" t="str">
        <f t="shared" si="1"/>
        <v/>
      </c>
      <c r="K15" s="90">
        <f t="shared" si="12"/>
        <v>0</v>
      </c>
      <c r="L15" s="86">
        <f t="shared" si="13"/>
        <v>0</v>
      </c>
      <c r="M15" s="91"/>
      <c r="N15" s="114">
        <f t="shared" si="2"/>
        <v>0</v>
      </c>
      <c r="P15" s="88">
        <f t="shared" si="14"/>
        <v>0</v>
      </c>
      <c r="Q15" s="85">
        <f t="shared" si="15"/>
        <v>0</v>
      </c>
      <c r="R15" s="85">
        <f t="shared" si="16"/>
        <v>0</v>
      </c>
      <c r="S15" s="93">
        <f t="shared" si="3"/>
        <v>0</v>
      </c>
      <c r="U15" s="114"/>
      <c r="V15">
        <f t="shared" si="4"/>
        <v>0</v>
      </c>
      <c r="W15" s="94">
        <v>6</v>
      </c>
      <c r="X15" s="95"/>
      <c r="Y15" s="96"/>
      <c r="Z15" s="96"/>
      <c r="AA15" s="96"/>
      <c r="AB15" s="96"/>
      <c r="AC15" s="96"/>
      <c r="AD15" s="96"/>
      <c r="AE15" s="96"/>
      <c r="AF15" s="96"/>
      <c r="AG15" s="97"/>
      <c r="AI15" s="94">
        <v>6</v>
      </c>
      <c r="AJ15" s="98">
        <v>6</v>
      </c>
      <c r="AK15" s="99" t="s">
        <v>78</v>
      </c>
      <c r="AL15" s="100">
        <f t="shared" si="17"/>
        <v>0</v>
      </c>
      <c r="AM15" s="101">
        <v>0</v>
      </c>
      <c r="AN15" s="100">
        <f t="shared" si="18"/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f t="shared" si="19"/>
        <v>0</v>
      </c>
      <c r="AU15" s="102">
        <f t="shared" si="20"/>
        <v>0</v>
      </c>
      <c r="AV15" s="102">
        <f t="shared" si="21"/>
        <v>0</v>
      </c>
      <c r="AX15" s="103">
        <v>6</v>
      </c>
      <c r="AY15" s="104" t="s">
        <v>78</v>
      </c>
      <c r="AZ15" s="105"/>
      <c r="BA15" s="105"/>
      <c r="BB15" s="106"/>
      <c r="BC15" s="107">
        <f t="shared" si="22"/>
        <v>0</v>
      </c>
      <c r="BD15" s="106"/>
      <c r="BE15" s="106"/>
      <c r="BF15" s="107">
        <f t="shared" si="5"/>
        <v>0</v>
      </c>
      <c r="BG15" s="108">
        <f t="shared" si="6"/>
        <v>0</v>
      </c>
      <c r="BH15" s="109"/>
      <c r="BI15" s="107">
        <v>0</v>
      </c>
      <c r="BJ15" s="100">
        <f t="shared" si="23"/>
        <v>0</v>
      </c>
      <c r="BK15" s="100">
        <f t="shared" si="24"/>
        <v>0</v>
      </c>
      <c r="BL15" s="100">
        <f t="shared" si="25"/>
        <v>0</v>
      </c>
      <c r="BM15" s="100"/>
      <c r="BN15" s="107">
        <f t="shared" si="26"/>
        <v>0</v>
      </c>
      <c r="BO15" s="108">
        <f t="shared" si="27"/>
        <v>0</v>
      </c>
      <c r="BP15" s="110"/>
      <c r="BQ15" s="111"/>
      <c r="BR15" s="112"/>
      <c r="BS15" s="110"/>
      <c r="BT15" s="113"/>
      <c r="BU15" s="113">
        <f t="shared" si="7"/>
        <v>0</v>
      </c>
      <c r="BV15" s="25">
        <v>6</v>
      </c>
      <c r="BW15" s="25">
        <v>0</v>
      </c>
      <c r="BX15" s="110"/>
    </row>
    <row r="16" spans="1:76">
      <c r="A16" s="82">
        <v>7</v>
      </c>
      <c r="B16" s="82">
        <v>7</v>
      </c>
      <c r="C16" s="83" t="s">
        <v>79</v>
      </c>
      <c r="D16" s="84">
        <f t="shared" si="8"/>
        <v>54</v>
      </c>
      <c r="E16" s="85">
        <f t="shared" si="9"/>
        <v>578733</v>
      </c>
      <c r="F16" s="85">
        <f t="shared" si="9"/>
        <v>48222</v>
      </c>
      <c r="G16" s="86">
        <f t="shared" si="10"/>
        <v>626955</v>
      </c>
      <c r="H16" s="87"/>
      <c r="I16" s="88">
        <f t="shared" si="11"/>
        <v>5760.7269185636087</v>
      </c>
      <c r="J16" s="89">
        <f t="shared" si="1"/>
        <v>7.766164044317643E-2</v>
      </c>
      <c r="K16" s="90">
        <f t="shared" si="12"/>
        <v>48222</v>
      </c>
      <c r="L16" s="86">
        <f t="shared" si="13"/>
        <v>53982.726918563611</v>
      </c>
      <c r="M16" s="91"/>
      <c r="N16" s="114">
        <f t="shared" si="2"/>
        <v>572972.2730814364</v>
      </c>
      <c r="P16" s="88">
        <f t="shared" si="14"/>
        <v>0</v>
      </c>
      <c r="Q16" s="85">
        <f t="shared" si="15"/>
        <v>5760.7269185636087</v>
      </c>
      <c r="R16" s="85">
        <f t="shared" si="16"/>
        <v>48222</v>
      </c>
      <c r="S16" s="93">
        <f t="shared" si="3"/>
        <v>53982.726918563611</v>
      </c>
      <c r="U16" s="114"/>
      <c r="V16">
        <f t="shared" si="4"/>
        <v>0</v>
      </c>
      <c r="W16" s="94">
        <v>7</v>
      </c>
      <c r="X16" s="95">
        <v>54</v>
      </c>
      <c r="Y16" s="96">
        <v>578733</v>
      </c>
      <c r="Z16" s="96">
        <v>0</v>
      </c>
      <c r="AA16" s="96">
        <v>578733</v>
      </c>
      <c r="AB16" s="96">
        <v>48222</v>
      </c>
      <c r="AC16" s="96">
        <v>626955</v>
      </c>
      <c r="AD16" s="96">
        <v>0</v>
      </c>
      <c r="AE16" s="96">
        <v>0</v>
      </c>
      <c r="AF16" s="96">
        <v>0</v>
      </c>
      <c r="AG16" s="97">
        <v>626955</v>
      </c>
      <c r="AI16" s="94">
        <v>7</v>
      </c>
      <c r="AJ16" s="98">
        <v>7</v>
      </c>
      <c r="AK16" s="99" t="s">
        <v>79</v>
      </c>
      <c r="AL16" s="100">
        <f t="shared" si="17"/>
        <v>578733</v>
      </c>
      <c r="AM16" s="101">
        <v>592014</v>
      </c>
      <c r="AN16" s="100">
        <f t="shared" si="18"/>
        <v>0</v>
      </c>
      <c r="AO16" s="100">
        <v>26822</v>
      </c>
      <c r="AP16" s="100">
        <v>0</v>
      </c>
      <c r="AQ16" s="100">
        <v>0</v>
      </c>
      <c r="AR16" s="100">
        <v>20828.75</v>
      </c>
      <c r="AS16" s="100">
        <v>26526.5</v>
      </c>
      <c r="AT16" s="100">
        <f t="shared" si="19"/>
        <v>0</v>
      </c>
      <c r="AU16" s="102">
        <f t="shared" si="20"/>
        <v>74177.25</v>
      </c>
      <c r="AV16" s="102">
        <f t="shared" si="21"/>
        <v>5760.7269185636087</v>
      </c>
      <c r="AX16" s="103">
        <v>7</v>
      </c>
      <c r="AY16" s="104" t="s">
        <v>79</v>
      </c>
      <c r="AZ16" s="105"/>
      <c r="BA16" s="105"/>
      <c r="BB16" s="106"/>
      <c r="BC16" s="107">
        <f t="shared" si="22"/>
        <v>0</v>
      </c>
      <c r="BD16" s="106"/>
      <c r="BE16" s="106"/>
      <c r="BF16" s="107">
        <f t="shared" si="5"/>
        <v>0</v>
      </c>
      <c r="BG16" s="108">
        <f t="shared" si="6"/>
        <v>0</v>
      </c>
      <c r="BH16" s="109"/>
      <c r="BI16" s="107">
        <v>0</v>
      </c>
      <c r="BJ16" s="100">
        <f t="shared" si="23"/>
        <v>0</v>
      </c>
      <c r="BK16" s="100">
        <f t="shared" si="24"/>
        <v>0</v>
      </c>
      <c r="BL16" s="100">
        <f t="shared" si="25"/>
        <v>0</v>
      </c>
      <c r="BM16" s="100"/>
      <c r="BN16" s="107">
        <f t="shared" si="26"/>
        <v>0</v>
      </c>
      <c r="BO16" s="108">
        <f t="shared" si="27"/>
        <v>0</v>
      </c>
      <c r="BP16" s="110"/>
      <c r="BQ16" s="111"/>
      <c r="BR16" s="112"/>
      <c r="BS16" s="110"/>
      <c r="BT16" s="113"/>
      <c r="BU16" s="113">
        <f t="shared" si="7"/>
        <v>0</v>
      </c>
      <c r="BV16" s="25">
        <v>7</v>
      </c>
      <c r="BW16" s="25">
        <v>26822</v>
      </c>
      <c r="BX16" s="110"/>
    </row>
    <row r="17" spans="1:76">
      <c r="A17" s="82">
        <v>8</v>
      </c>
      <c r="B17" s="82">
        <v>8</v>
      </c>
      <c r="C17" s="83" t="s">
        <v>80</v>
      </c>
      <c r="D17" s="84">
        <f t="shared" si="8"/>
        <v>87</v>
      </c>
      <c r="E17" s="85">
        <f t="shared" si="9"/>
        <v>1545745</v>
      </c>
      <c r="F17" s="85">
        <f t="shared" si="9"/>
        <v>77691</v>
      </c>
      <c r="G17" s="86">
        <f t="shared" si="10"/>
        <v>1623436</v>
      </c>
      <c r="H17" s="87"/>
      <c r="I17" s="88">
        <f t="shared" si="11"/>
        <v>107696.73800754873</v>
      </c>
      <c r="J17" s="89">
        <f t="shared" si="1"/>
        <v>0.33547067543178744</v>
      </c>
      <c r="K17" s="90">
        <f t="shared" si="12"/>
        <v>77691</v>
      </c>
      <c r="L17" s="86">
        <f t="shared" si="13"/>
        <v>185387.73800754873</v>
      </c>
      <c r="M17" s="91"/>
      <c r="N17" s="114">
        <f t="shared" si="2"/>
        <v>1438048.2619924513</v>
      </c>
      <c r="P17" s="88">
        <f t="shared" si="14"/>
        <v>0</v>
      </c>
      <c r="Q17" s="85">
        <f t="shared" si="15"/>
        <v>107696.73800754873</v>
      </c>
      <c r="R17" s="85">
        <f t="shared" si="16"/>
        <v>77691</v>
      </c>
      <c r="S17" s="93">
        <f t="shared" si="3"/>
        <v>185387.73800754873</v>
      </c>
      <c r="U17" s="114"/>
      <c r="V17">
        <f t="shared" si="4"/>
        <v>0</v>
      </c>
      <c r="W17" s="94">
        <v>8</v>
      </c>
      <c r="X17" s="95">
        <v>87</v>
      </c>
      <c r="Y17" s="96">
        <v>1545745</v>
      </c>
      <c r="Z17" s="96">
        <v>0</v>
      </c>
      <c r="AA17" s="96">
        <v>1545745</v>
      </c>
      <c r="AB17" s="96">
        <v>77691</v>
      </c>
      <c r="AC17" s="96">
        <v>1623436</v>
      </c>
      <c r="AD17" s="96">
        <v>0</v>
      </c>
      <c r="AE17" s="96">
        <v>0</v>
      </c>
      <c r="AF17" s="96">
        <v>0</v>
      </c>
      <c r="AG17" s="97">
        <v>1623436</v>
      </c>
      <c r="AI17" s="94">
        <v>8</v>
      </c>
      <c r="AJ17" s="98">
        <v>8</v>
      </c>
      <c r="AK17" s="99" t="s">
        <v>80</v>
      </c>
      <c r="AL17" s="100">
        <f t="shared" si="17"/>
        <v>1545745</v>
      </c>
      <c r="AM17" s="101">
        <v>1447794</v>
      </c>
      <c r="AN17" s="100">
        <f t="shared" si="18"/>
        <v>97951</v>
      </c>
      <c r="AO17" s="100">
        <v>45376.25</v>
      </c>
      <c r="AP17" s="100">
        <v>69685.5</v>
      </c>
      <c r="AQ17" s="100">
        <v>39206.75</v>
      </c>
      <c r="AR17" s="100">
        <v>27995.5</v>
      </c>
      <c r="AS17" s="100">
        <v>40816.75</v>
      </c>
      <c r="AT17" s="100">
        <f t="shared" si="19"/>
        <v>0</v>
      </c>
      <c r="AU17" s="102">
        <f t="shared" si="20"/>
        <v>321031.75</v>
      </c>
      <c r="AV17" s="102">
        <f t="shared" si="21"/>
        <v>107696.73800754873</v>
      </c>
      <c r="AX17" s="103">
        <v>8</v>
      </c>
      <c r="AY17" s="104" t="s">
        <v>80</v>
      </c>
      <c r="AZ17" s="105"/>
      <c r="BA17" s="105"/>
      <c r="BB17" s="106"/>
      <c r="BC17" s="107">
        <f t="shared" si="22"/>
        <v>0</v>
      </c>
      <c r="BD17" s="106"/>
      <c r="BE17" s="106"/>
      <c r="BF17" s="107">
        <f t="shared" si="5"/>
        <v>0</v>
      </c>
      <c r="BG17" s="108">
        <f t="shared" si="6"/>
        <v>0</v>
      </c>
      <c r="BH17" s="109"/>
      <c r="BI17" s="107">
        <v>0</v>
      </c>
      <c r="BJ17" s="100">
        <f t="shared" si="23"/>
        <v>97951</v>
      </c>
      <c r="BK17" s="100">
        <f t="shared" si="24"/>
        <v>97951</v>
      </c>
      <c r="BL17" s="100">
        <f t="shared" si="25"/>
        <v>0</v>
      </c>
      <c r="BM17" s="100"/>
      <c r="BN17" s="107">
        <f t="shared" si="26"/>
        <v>0</v>
      </c>
      <c r="BO17" s="108">
        <f t="shared" si="27"/>
        <v>0</v>
      </c>
      <c r="BP17" s="110"/>
      <c r="BQ17" s="111"/>
      <c r="BR17" s="112"/>
      <c r="BS17" s="110"/>
      <c r="BT17" s="113"/>
      <c r="BU17" s="113">
        <f t="shared" si="7"/>
        <v>0</v>
      </c>
      <c r="BV17" s="25">
        <v>8</v>
      </c>
      <c r="BW17" s="25">
        <v>45376.25</v>
      </c>
      <c r="BX17" s="110"/>
    </row>
    <row r="18" spans="1:76">
      <c r="A18" s="82">
        <v>9</v>
      </c>
      <c r="B18" s="82">
        <v>9</v>
      </c>
      <c r="C18" s="83" t="s">
        <v>81</v>
      </c>
      <c r="D18" s="84">
        <f t="shared" si="8"/>
        <v>9</v>
      </c>
      <c r="E18" s="85">
        <f t="shared" si="9"/>
        <v>144811</v>
      </c>
      <c r="F18" s="85">
        <f t="shared" si="9"/>
        <v>8037</v>
      </c>
      <c r="G18" s="86">
        <f t="shared" si="10"/>
        <v>152848</v>
      </c>
      <c r="H18" s="87"/>
      <c r="I18" s="88">
        <f t="shared" si="11"/>
        <v>5593.4162679946339</v>
      </c>
      <c r="J18" s="89">
        <f t="shared" si="1"/>
        <v>0.13357411983270767</v>
      </c>
      <c r="K18" s="90">
        <f t="shared" si="12"/>
        <v>8037</v>
      </c>
      <c r="L18" s="86">
        <f t="shared" si="13"/>
        <v>13630.416267994635</v>
      </c>
      <c r="M18" s="91"/>
      <c r="N18" s="114">
        <f t="shared" si="2"/>
        <v>139217.58373200535</v>
      </c>
      <c r="P18" s="88">
        <f t="shared" si="14"/>
        <v>0</v>
      </c>
      <c r="Q18" s="85">
        <f t="shared" si="15"/>
        <v>5593.4162679946339</v>
      </c>
      <c r="R18" s="85">
        <f t="shared" si="16"/>
        <v>8037</v>
      </c>
      <c r="S18" s="93">
        <f t="shared" si="3"/>
        <v>13630.416267994635</v>
      </c>
      <c r="U18" s="114"/>
      <c r="V18">
        <f t="shared" si="4"/>
        <v>0</v>
      </c>
      <c r="W18" s="94">
        <v>9</v>
      </c>
      <c r="X18" s="95">
        <v>9</v>
      </c>
      <c r="Y18" s="96">
        <v>144811</v>
      </c>
      <c r="Z18" s="96">
        <v>0</v>
      </c>
      <c r="AA18" s="96">
        <v>144811</v>
      </c>
      <c r="AB18" s="96">
        <v>8037</v>
      </c>
      <c r="AC18" s="96">
        <v>152848</v>
      </c>
      <c r="AD18" s="96">
        <v>0</v>
      </c>
      <c r="AE18" s="96">
        <v>0</v>
      </c>
      <c r="AF18" s="96">
        <v>0</v>
      </c>
      <c r="AG18" s="97">
        <v>152848</v>
      </c>
      <c r="AI18" s="94">
        <v>9</v>
      </c>
      <c r="AJ18" s="98">
        <v>9</v>
      </c>
      <c r="AK18" s="99" t="s">
        <v>81</v>
      </c>
      <c r="AL18" s="100">
        <f t="shared" si="17"/>
        <v>144811</v>
      </c>
      <c r="AM18" s="101">
        <v>196363</v>
      </c>
      <c r="AN18" s="100">
        <f t="shared" si="18"/>
        <v>0</v>
      </c>
      <c r="AO18" s="100">
        <v>26043</v>
      </c>
      <c r="AP18" s="100">
        <v>9204.5</v>
      </c>
      <c r="AQ18" s="100">
        <v>6627.5</v>
      </c>
      <c r="AR18" s="100">
        <v>0</v>
      </c>
      <c r="AS18" s="100">
        <v>0</v>
      </c>
      <c r="AT18" s="100">
        <f t="shared" si="19"/>
        <v>0</v>
      </c>
      <c r="AU18" s="102">
        <f t="shared" si="20"/>
        <v>41875</v>
      </c>
      <c r="AV18" s="102">
        <f t="shared" si="21"/>
        <v>5593.4162679946339</v>
      </c>
      <c r="AX18" s="103">
        <v>9</v>
      </c>
      <c r="AY18" s="104" t="s">
        <v>81</v>
      </c>
      <c r="AZ18" s="105"/>
      <c r="BA18" s="105"/>
      <c r="BB18" s="106"/>
      <c r="BC18" s="107">
        <f t="shared" si="22"/>
        <v>0</v>
      </c>
      <c r="BD18" s="106"/>
      <c r="BE18" s="106"/>
      <c r="BF18" s="107">
        <f t="shared" si="5"/>
        <v>0</v>
      </c>
      <c r="BG18" s="108">
        <f t="shared" si="6"/>
        <v>0</v>
      </c>
      <c r="BH18" s="109"/>
      <c r="BI18" s="107">
        <v>0</v>
      </c>
      <c r="BJ18" s="100">
        <f t="shared" si="23"/>
        <v>0</v>
      </c>
      <c r="BK18" s="100">
        <f t="shared" si="24"/>
        <v>0</v>
      </c>
      <c r="BL18" s="100">
        <f t="shared" si="25"/>
        <v>0</v>
      </c>
      <c r="BM18" s="100"/>
      <c r="BN18" s="107">
        <f t="shared" si="26"/>
        <v>0</v>
      </c>
      <c r="BO18" s="108">
        <f t="shared" si="27"/>
        <v>0</v>
      </c>
      <c r="BP18" s="110"/>
      <c r="BQ18" s="111"/>
      <c r="BR18" s="112"/>
      <c r="BS18" s="110"/>
      <c r="BT18" s="113"/>
      <c r="BU18" s="113">
        <f t="shared" si="7"/>
        <v>0</v>
      </c>
      <c r="BV18" s="25">
        <v>9</v>
      </c>
      <c r="BW18" s="25">
        <v>26043</v>
      </c>
      <c r="BX18" s="110"/>
    </row>
    <row r="19" spans="1:76">
      <c r="A19" s="82">
        <v>10</v>
      </c>
      <c r="B19" s="82">
        <v>10</v>
      </c>
      <c r="C19" s="83" t="s">
        <v>82</v>
      </c>
      <c r="D19" s="84">
        <f t="shared" si="8"/>
        <v>12</v>
      </c>
      <c r="E19" s="85">
        <f t="shared" si="9"/>
        <v>165325</v>
      </c>
      <c r="F19" s="85">
        <f t="shared" si="9"/>
        <v>10716</v>
      </c>
      <c r="G19" s="86">
        <f t="shared" si="10"/>
        <v>176041</v>
      </c>
      <c r="H19" s="87"/>
      <c r="I19" s="88">
        <f t="shared" si="11"/>
        <v>66184</v>
      </c>
      <c r="J19" s="89">
        <f t="shared" si="1"/>
        <v>0.69161759557759328</v>
      </c>
      <c r="K19" s="90">
        <f t="shared" si="12"/>
        <v>10716</v>
      </c>
      <c r="L19" s="86">
        <f t="shared" si="13"/>
        <v>76900</v>
      </c>
      <c r="M19" s="91"/>
      <c r="N19" s="114">
        <f t="shared" si="2"/>
        <v>99141</v>
      </c>
      <c r="P19" s="88">
        <f t="shared" si="14"/>
        <v>0</v>
      </c>
      <c r="Q19" s="85">
        <f t="shared" si="15"/>
        <v>66184</v>
      </c>
      <c r="R19" s="85">
        <f t="shared" si="16"/>
        <v>10716</v>
      </c>
      <c r="S19" s="93">
        <f t="shared" si="3"/>
        <v>76900</v>
      </c>
      <c r="U19" s="114"/>
      <c r="V19">
        <f t="shared" si="4"/>
        <v>0</v>
      </c>
      <c r="W19" s="94">
        <v>10</v>
      </c>
      <c r="X19" s="95">
        <v>12</v>
      </c>
      <c r="Y19" s="96">
        <v>165325</v>
      </c>
      <c r="Z19" s="96">
        <v>0</v>
      </c>
      <c r="AA19" s="96">
        <v>165325</v>
      </c>
      <c r="AB19" s="96">
        <v>10716</v>
      </c>
      <c r="AC19" s="96">
        <v>176041</v>
      </c>
      <c r="AD19" s="96">
        <v>0</v>
      </c>
      <c r="AE19" s="96">
        <v>0</v>
      </c>
      <c r="AF19" s="96">
        <v>0</v>
      </c>
      <c r="AG19" s="97">
        <v>176041</v>
      </c>
      <c r="AI19" s="94">
        <v>10</v>
      </c>
      <c r="AJ19" s="98">
        <v>10</v>
      </c>
      <c r="AK19" s="99" t="s">
        <v>82</v>
      </c>
      <c r="AL19" s="100">
        <f t="shared" si="17"/>
        <v>165325</v>
      </c>
      <c r="AM19" s="101">
        <v>99141</v>
      </c>
      <c r="AN19" s="100">
        <f t="shared" si="18"/>
        <v>66184</v>
      </c>
      <c r="AO19" s="100">
        <v>0</v>
      </c>
      <c r="AP19" s="100">
        <v>0</v>
      </c>
      <c r="AQ19" s="100">
        <v>0</v>
      </c>
      <c r="AR19" s="100">
        <v>21184</v>
      </c>
      <c r="AS19" s="100">
        <v>8326.5</v>
      </c>
      <c r="AT19" s="100">
        <f t="shared" si="19"/>
        <v>0</v>
      </c>
      <c r="AU19" s="102">
        <f t="shared" si="20"/>
        <v>95694.5</v>
      </c>
      <c r="AV19" s="102">
        <f t="shared" si="21"/>
        <v>66184</v>
      </c>
      <c r="AX19" s="103">
        <v>10</v>
      </c>
      <c r="AY19" s="104" t="s">
        <v>82</v>
      </c>
      <c r="AZ19" s="105"/>
      <c r="BA19" s="105"/>
      <c r="BB19" s="106"/>
      <c r="BC19" s="107">
        <f t="shared" si="22"/>
        <v>0</v>
      </c>
      <c r="BD19" s="106"/>
      <c r="BE19" s="106"/>
      <c r="BF19" s="107">
        <f t="shared" si="5"/>
        <v>0</v>
      </c>
      <c r="BG19" s="108">
        <f t="shared" si="6"/>
        <v>0</v>
      </c>
      <c r="BH19" s="109"/>
      <c r="BI19" s="107">
        <v>0</v>
      </c>
      <c r="BJ19" s="100">
        <f t="shared" si="23"/>
        <v>66184</v>
      </c>
      <c r="BK19" s="100">
        <f t="shared" si="24"/>
        <v>66184</v>
      </c>
      <c r="BL19" s="100">
        <f t="shared" si="25"/>
        <v>0</v>
      </c>
      <c r="BM19" s="100"/>
      <c r="BN19" s="107">
        <f t="shared" si="26"/>
        <v>0</v>
      </c>
      <c r="BO19" s="108">
        <f t="shared" si="27"/>
        <v>0</v>
      </c>
      <c r="BP19" s="110"/>
      <c r="BQ19" s="111"/>
      <c r="BR19" s="112"/>
      <c r="BS19" s="110"/>
      <c r="BT19" s="113"/>
      <c r="BU19" s="113">
        <f t="shared" si="7"/>
        <v>0</v>
      </c>
      <c r="BV19" s="25">
        <v>10</v>
      </c>
      <c r="BW19" s="25">
        <v>0</v>
      </c>
      <c r="BX19" s="110"/>
    </row>
    <row r="20" spans="1:76">
      <c r="A20" s="82">
        <v>11</v>
      </c>
      <c r="B20" s="82">
        <v>11</v>
      </c>
      <c r="C20" s="83" t="s">
        <v>83</v>
      </c>
      <c r="D20" s="84">
        <f t="shared" si="8"/>
        <v>0</v>
      </c>
      <c r="E20" s="85">
        <f t="shared" si="9"/>
        <v>0</v>
      </c>
      <c r="F20" s="85">
        <f t="shared" si="9"/>
        <v>0</v>
      </c>
      <c r="G20" s="86">
        <f t="shared" si="10"/>
        <v>0</v>
      </c>
      <c r="H20" s="87"/>
      <c r="I20" s="88">
        <f t="shared" si="11"/>
        <v>0</v>
      </c>
      <c r="J20" s="89" t="str">
        <f t="shared" si="1"/>
        <v/>
      </c>
      <c r="K20" s="90">
        <f t="shared" si="12"/>
        <v>0</v>
      </c>
      <c r="L20" s="86">
        <f t="shared" si="13"/>
        <v>0</v>
      </c>
      <c r="M20" s="91"/>
      <c r="N20" s="114">
        <f t="shared" si="2"/>
        <v>0</v>
      </c>
      <c r="P20" s="88">
        <f t="shared" si="14"/>
        <v>0</v>
      </c>
      <c r="Q20" s="85">
        <f t="shared" si="15"/>
        <v>0</v>
      </c>
      <c r="R20" s="85">
        <f t="shared" si="16"/>
        <v>0</v>
      </c>
      <c r="S20" s="93">
        <f t="shared" si="3"/>
        <v>0</v>
      </c>
      <c r="U20" s="114"/>
      <c r="V20">
        <f t="shared" si="4"/>
        <v>0</v>
      </c>
      <c r="W20" s="94">
        <v>11</v>
      </c>
      <c r="X20" s="95"/>
      <c r="Y20" s="96"/>
      <c r="Z20" s="96"/>
      <c r="AA20" s="96"/>
      <c r="AB20" s="96"/>
      <c r="AC20" s="96"/>
      <c r="AD20" s="96"/>
      <c r="AE20" s="96"/>
      <c r="AF20" s="96"/>
      <c r="AG20" s="97"/>
      <c r="AI20" s="94">
        <v>11</v>
      </c>
      <c r="AJ20" s="98">
        <v>11</v>
      </c>
      <c r="AK20" s="99" t="s">
        <v>83</v>
      </c>
      <c r="AL20" s="100">
        <f t="shared" si="17"/>
        <v>0</v>
      </c>
      <c r="AM20" s="101">
        <v>0</v>
      </c>
      <c r="AN20" s="100">
        <f t="shared" si="18"/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f t="shared" si="19"/>
        <v>0</v>
      </c>
      <c r="AU20" s="102">
        <f t="shared" si="20"/>
        <v>0</v>
      </c>
      <c r="AV20" s="102">
        <f t="shared" si="21"/>
        <v>0</v>
      </c>
      <c r="AX20" s="103">
        <v>11</v>
      </c>
      <c r="AY20" s="104" t="s">
        <v>83</v>
      </c>
      <c r="AZ20" s="105"/>
      <c r="BA20" s="105"/>
      <c r="BB20" s="106"/>
      <c r="BC20" s="107">
        <f t="shared" si="22"/>
        <v>0</v>
      </c>
      <c r="BD20" s="106"/>
      <c r="BE20" s="106"/>
      <c r="BF20" s="107">
        <f t="shared" si="5"/>
        <v>0</v>
      </c>
      <c r="BG20" s="108">
        <f t="shared" si="6"/>
        <v>0</v>
      </c>
      <c r="BH20" s="109"/>
      <c r="BI20" s="107">
        <v>0</v>
      </c>
      <c r="BJ20" s="100">
        <f t="shared" si="23"/>
        <v>0</v>
      </c>
      <c r="BK20" s="100">
        <f t="shared" si="24"/>
        <v>0</v>
      </c>
      <c r="BL20" s="100">
        <f t="shared" si="25"/>
        <v>0</v>
      </c>
      <c r="BM20" s="100"/>
      <c r="BN20" s="107">
        <f t="shared" si="26"/>
        <v>0</v>
      </c>
      <c r="BO20" s="108">
        <f t="shared" si="27"/>
        <v>0</v>
      </c>
      <c r="BP20" s="110"/>
      <c r="BQ20" s="111"/>
      <c r="BR20" s="112"/>
      <c r="BS20" s="110"/>
      <c r="BT20" s="113"/>
      <c r="BU20" s="113">
        <f t="shared" si="7"/>
        <v>0</v>
      </c>
      <c r="BV20" s="25">
        <v>11</v>
      </c>
      <c r="BW20" s="25">
        <v>0</v>
      </c>
      <c r="BX20" s="110"/>
    </row>
    <row r="21" spans="1:76">
      <c r="A21" s="82">
        <v>12</v>
      </c>
      <c r="B21" s="82">
        <v>12</v>
      </c>
      <c r="C21" s="83" t="s">
        <v>84</v>
      </c>
      <c r="D21" s="84">
        <f t="shared" si="8"/>
        <v>0</v>
      </c>
      <c r="E21" s="85">
        <f t="shared" si="9"/>
        <v>0</v>
      </c>
      <c r="F21" s="85">
        <f t="shared" si="9"/>
        <v>0</v>
      </c>
      <c r="G21" s="86">
        <f t="shared" si="10"/>
        <v>0</v>
      </c>
      <c r="H21" s="87"/>
      <c r="I21" s="88">
        <f t="shared" si="11"/>
        <v>0</v>
      </c>
      <c r="J21" s="89" t="str">
        <f t="shared" si="1"/>
        <v/>
      </c>
      <c r="K21" s="90">
        <f t="shared" si="12"/>
        <v>0</v>
      </c>
      <c r="L21" s="86">
        <f t="shared" si="13"/>
        <v>0</v>
      </c>
      <c r="M21" s="91"/>
      <c r="N21" s="114">
        <f t="shared" si="2"/>
        <v>0</v>
      </c>
      <c r="P21" s="88">
        <f t="shared" si="14"/>
        <v>0</v>
      </c>
      <c r="Q21" s="85">
        <f t="shared" si="15"/>
        <v>0</v>
      </c>
      <c r="R21" s="85">
        <f t="shared" si="16"/>
        <v>0</v>
      </c>
      <c r="S21" s="93">
        <f t="shared" si="3"/>
        <v>0</v>
      </c>
      <c r="U21" s="114"/>
      <c r="V21">
        <f t="shared" si="4"/>
        <v>0</v>
      </c>
      <c r="W21" s="94">
        <v>12</v>
      </c>
      <c r="X21" s="95"/>
      <c r="Y21" s="96"/>
      <c r="Z21" s="96"/>
      <c r="AA21" s="96"/>
      <c r="AB21" s="96"/>
      <c r="AC21" s="96"/>
      <c r="AD21" s="96"/>
      <c r="AE21" s="96"/>
      <c r="AF21" s="96"/>
      <c r="AG21" s="97"/>
      <c r="AI21" s="94">
        <v>12</v>
      </c>
      <c r="AJ21" s="98">
        <v>12</v>
      </c>
      <c r="AK21" s="99" t="s">
        <v>84</v>
      </c>
      <c r="AL21" s="100">
        <f t="shared" si="17"/>
        <v>0</v>
      </c>
      <c r="AM21" s="101">
        <v>0</v>
      </c>
      <c r="AN21" s="100">
        <f t="shared" si="18"/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f t="shared" si="19"/>
        <v>0</v>
      </c>
      <c r="AU21" s="102">
        <f t="shared" si="20"/>
        <v>0</v>
      </c>
      <c r="AV21" s="102">
        <f t="shared" si="21"/>
        <v>0</v>
      </c>
      <c r="AX21" s="103">
        <v>12</v>
      </c>
      <c r="AY21" s="104" t="s">
        <v>84</v>
      </c>
      <c r="AZ21" s="105"/>
      <c r="BA21" s="105"/>
      <c r="BB21" s="106"/>
      <c r="BC21" s="107">
        <f t="shared" si="22"/>
        <v>0</v>
      </c>
      <c r="BD21" s="106"/>
      <c r="BE21" s="106"/>
      <c r="BF21" s="107">
        <f t="shared" si="5"/>
        <v>0</v>
      </c>
      <c r="BG21" s="108">
        <f t="shared" si="6"/>
        <v>0</v>
      </c>
      <c r="BH21" s="109"/>
      <c r="BI21" s="107">
        <v>0</v>
      </c>
      <c r="BJ21" s="100">
        <f t="shared" si="23"/>
        <v>0</v>
      </c>
      <c r="BK21" s="100">
        <f t="shared" si="24"/>
        <v>0</v>
      </c>
      <c r="BL21" s="100">
        <f t="shared" si="25"/>
        <v>0</v>
      </c>
      <c r="BM21" s="100"/>
      <c r="BN21" s="107">
        <f t="shared" si="26"/>
        <v>0</v>
      </c>
      <c r="BO21" s="108">
        <f t="shared" si="27"/>
        <v>0</v>
      </c>
      <c r="BP21" s="110"/>
      <c r="BQ21" s="111"/>
      <c r="BR21" s="112"/>
      <c r="BS21" s="110"/>
      <c r="BT21" s="113"/>
      <c r="BU21" s="113">
        <f t="shared" si="7"/>
        <v>0</v>
      </c>
      <c r="BV21" s="25">
        <v>12</v>
      </c>
      <c r="BW21" s="25">
        <v>0</v>
      </c>
      <c r="BX21" s="110"/>
    </row>
    <row r="22" spans="1:76">
      <c r="A22" s="82">
        <v>13</v>
      </c>
      <c r="B22" s="82">
        <v>13</v>
      </c>
      <c r="C22" s="83" t="s">
        <v>85</v>
      </c>
      <c r="D22" s="84">
        <f t="shared" si="8"/>
        <v>0</v>
      </c>
      <c r="E22" s="85">
        <f t="shared" si="9"/>
        <v>0</v>
      </c>
      <c r="F22" s="85">
        <f t="shared" si="9"/>
        <v>0</v>
      </c>
      <c r="G22" s="86">
        <f t="shared" si="10"/>
        <v>0</v>
      </c>
      <c r="H22" s="87"/>
      <c r="I22" s="88">
        <f t="shared" si="11"/>
        <v>0</v>
      </c>
      <c r="J22" s="89" t="str">
        <f t="shared" si="1"/>
        <v/>
      </c>
      <c r="K22" s="90">
        <f t="shared" si="12"/>
        <v>0</v>
      </c>
      <c r="L22" s="86">
        <f t="shared" si="13"/>
        <v>0</v>
      </c>
      <c r="M22" s="91"/>
      <c r="N22" s="114">
        <f t="shared" si="2"/>
        <v>0</v>
      </c>
      <c r="P22" s="88">
        <f t="shared" si="14"/>
        <v>0</v>
      </c>
      <c r="Q22" s="85">
        <f t="shared" si="15"/>
        <v>0</v>
      </c>
      <c r="R22" s="85">
        <f t="shared" si="16"/>
        <v>0</v>
      </c>
      <c r="S22" s="93">
        <f t="shared" si="3"/>
        <v>0</v>
      </c>
      <c r="U22" s="114"/>
      <c r="V22">
        <f t="shared" si="4"/>
        <v>0</v>
      </c>
      <c r="W22" s="94">
        <v>13</v>
      </c>
      <c r="X22" s="95"/>
      <c r="Y22" s="96"/>
      <c r="Z22" s="96"/>
      <c r="AA22" s="96"/>
      <c r="AB22" s="96"/>
      <c r="AC22" s="96"/>
      <c r="AD22" s="96"/>
      <c r="AE22" s="96"/>
      <c r="AF22" s="96"/>
      <c r="AG22" s="97"/>
      <c r="AI22" s="94">
        <v>13</v>
      </c>
      <c r="AJ22" s="98">
        <v>13</v>
      </c>
      <c r="AK22" s="99" t="s">
        <v>85</v>
      </c>
      <c r="AL22" s="100">
        <f t="shared" si="17"/>
        <v>0</v>
      </c>
      <c r="AM22" s="101">
        <v>0</v>
      </c>
      <c r="AN22" s="100">
        <f t="shared" si="18"/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f t="shared" si="19"/>
        <v>0</v>
      </c>
      <c r="AU22" s="102">
        <f t="shared" si="20"/>
        <v>0</v>
      </c>
      <c r="AV22" s="102">
        <f t="shared" si="21"/>
        <v>0</v>
      </c>
      <c r="AX22" s="103">
        <v>13</v>
      </c>
      <c r="AY22" s="104" t="s">
        <v>85</v>
      </c>
      <c r="AZ22" s="105"/>
      <c r="BA22" s="105"/>
      <c r="BB22" s="106"/>
      <c r="BC22" s="107">
        <f t="shared" si="22"/>
        <v>0</v>
      </c>
      <c r="BD22" s="106"/>
      <c r="BE22" s="106"/>
      <c r="BF22" s="107">
        <f t="shared" si="5"/>
        <v>0</v>
      </c>
      <c r="BG22" s="108">
        <f t="shared" si="6"/>
        <v>0</v>
      </c>
      <c r="BH22" s="109"/>
      <c r="BI22" s="107">
        <v>0</v>
      </c>
      <c r="BJ22" s="100">
        <f t="shared" si="23"/>
        <v>0</v>
      </c>
      <c r="BK22" s="100">
        <f t="shared" si="24"/>
        <v>0</v>
      </c>
      <c r="BL22" s="100">
        <f t="shared" si="25"/>
        <v>0</v>
      </c>
      <c r="BM22" s="100"/>
      <c r="BN22" s="107">
        <f t="shared" si="26"/>
        <v>0</v>
      </c>
      <c r="BO22" s="108">
        <f t="shared" si="27"/>
        <v>0</v>
      </c>
      <c r="BP22" s="110"/>
      <c r="BQ22" s="111"/>
      <c r="BR22" s="112"/>
      <c r="BS22" s="110"/>
      <c r="BT22" s="113"/>
      <c r="BU22" s="113">
        <f t="shared" si="7"/>
        <v>0</v>
      </c>
      <c r="BV22" s="25">
        <v>13</v>
      </c>
      <c r="BW22" s="25">
        <v>0</v>
      </c>
      <c r="BX22" s="110"/>
    </row>
    <row r="23" spans="1:76">
      <c r="A23" s="82">
        <v>14</v>
      </c>
      <c r="B23" s="82">
        <v>14</v>
      </c>
      <c r="C23" s="83" t="s">
        <v>86</v>
      </c>
      <c r="D23" s="84">
        <f t="shared" si="8"/>
        <v>55</v>
      </c>
      <c r="E23" s="85">
        <f t="shared" si="9"/>
        <v>665391</v>
      </c>
      <c r="F23" s="85">
        <f t="shared" si="9"/>
        <v>49115</v>
      </c>
      <c r="G23" s="86">
        <f t="shared" si="10"/>
        <v>714506</v>
      </c>
      <c r="H23" s="87"/>
      <c r="I23" s="88">
        <f t="shared" si="11"/>
        <v>0</v>
      </c>
      <c r="J23" s="89">
        <f t="shared" si="1"/>
        <v>0</v>
      </c>
      <c r="K23" s="90">
        <f t="shared" si="12"/>
        <v>49115</v>
      </c>
      <c r="L23" s="86">
        <f t="shared" si="13"/>
        <v>49115</v>
      </c>
      <c r="M23" s="91"/>
      <c r="N23" s="114">
        <f t="shared" si="2"/>
        <v>665391</v>
      </c>
      <c r="P23" s="88">
        <f t="shared" si="14"/>
        <v>0</v>
      </c>
      <c r="Q23" s="85">
        <f t="shared" si="15"/>
        <v>0</v>
      </c>
      <c r="R23" s="85">
        <f t="shared" si="16"/>
        <v>49115</v>
      </c>
      <c r="S23" s="93">
        <f t="shared" si="3"/>
        <v>49115</v>
      </c>
      <c r="U23" s="114"/>
      <c r="V23">
        <f t="shared" si="4"/>
        <v>0</v>
      </c>
      <c r="W23" s="94">
        <v>14</v>
      </c>
      <c r="X23" s="95">
        <v>55</v>
      </c>
      <c r="Y23" s="96">
        <v>665391</v>
      </c>
      <c r="Z23" s="96">
        <v>0</v>
      </c>
      <c r="AA23" s="96">
        <v>665391</v>
      </c>
      <c r="AB23" s="96">
        <v>49115</v>
      </c>
      <c r="AC23" s="96">
        <v>714506</v>
      </c>
      <c r="AD23" s="96">
        <v>0</v>
      </c>
      <c r="AE23" s="96">
        <v>0</v>
      </c>
      <c r="AF23" s="96">
        <v>0</v>
      </c>
      <c r="AG23" s="97">
        <v>714506</v>
      </c>
      <c r="AI23" s="94">
        <v>14</v>
      </c>
      <c r="AJ23" s="98">
        <v>14</v>
      </c>
      <c r="AK23" s="99" t="s">
        <v>86</v>
      </c>
      <c r="AL23" s="100">
        <f t="shared" si="17"/>
        <v>665391</v>
      </c>
      <c r="AM23" s="101">
        <v>839577</v>
      </c>
      <c r="AN23" s="100">
        <f t="shared" si="18"/>
        <v>0</v>
      </c>
      <c r="AO23" s="100">
        <v>0</v>
      </c>
      <c r="AP23" s="100">
        <v>1351.75</v>
      </c>
      <c r="AQ23" s="100">
        <v>31181.5</v>
      </c>
      <c r="AR23" s="100">
        <v>21500</v>
      </c>
      <c r="AS23" s="100">
        <v>7716.25</v>
      </c>
      <c r="AT23" s="100">
        <f t="shared" si="19"/>
        <v>0</v>
      </c>
      <c r="AU23" s="102">
        <f t="shared" si="20"/>
        <v>61749.5</v>
      </c>
      <c r="AV23" s="102">
        <f t="shared" si="21"/>
        <v>0</v>
      </c>
      <c r="AX23" s="103">
        <v>14</v>
      </c>
      <c r="AY23" s="104" t="s">
        <v>86</v>
      </c>
      <c r="AZ23" s="105"/>
      <c r="BA23" s="105"/>
      <c r="BB23" s="106"/>
      <c r="BC23" s="107">
        <f t="shared" si="22"/>
        <v>0</v>
      </c>
      <c r="BD23" s="106"/>
      <c r="BE23" s="106"/>
      <c r="BF23" s="107">
        <f t="shared" si="5"/>
        <v>0</v>
      </c>
      <c r="BG23" s="108">
        <f t="shared" si="6"/>
        <v>0</v>
      </c>
      <c r="BH23" s="109"/>
      <c r="BI23" s="107">
        <v>0</v>
      </c>
      <c r="BJ23" s="100">
        <f t="shared" si="23"/>
        <v>0</v>
      </c>
      <c r="BK23" s="100">
        <f t="shared" si="24"/>
        <v>0</v>
      </c>
      <c r="BL23" s="100">
        <f t="shared" si="25"/>
        <v>0</v>
      </c>
      <c r="BM23" s="100"/>
      <c r="BN23" s="107">
        <f t="shared" si="26"/>
        <v>0</v>
      </c>
      <c r="BO23" s="108">
        <f t="shared" si="27"/>
        <v>0</v>
      </c>
      <c r="BP23" s="110"/>
      <c r="BQ23" s="111"/>
      <c r="BR23" s="112"/>
      <c r="BS23" s="110"/>
      <c r="BT23" s="113"/>
      <c r="BU23" s="113">
        <f t="shared" si="7"/>
        <v>0</v>
      </c>
      <c r="BV23" s="25">
        <v>14</v>
      </c>
      <c r="BW23" s="25">
        <v>0</v>
      </c>
      <c r="BX23" s="110"/>
    </row>
    <row r="24" spans="1:76">
      <c r="A24" s="82">
        <v>15</v>
      </c>
      <c r="B24" s="82">
        <v>15</v>
      </c>
      <c r="C24" s="83" t="s">
        <v>87</v>
      </c>
      <c r="D24" s="84">
        <f t="shared" si="8"/>
        <v>0</v>
      </c>
      <c r="E24" s="85">
        <f t="shared" si="9"/>
        <v>0</v>
      </c>
      <c r="F24" s="85">
        <f t="shared" si="9"/>
        <v>0</v>
      </c>
      <c r="G24" s="86">
        <f t="shared" si="10"/>
        <v>0</v>
      </c>
      <c r="H24" s="87"/>
      <c r="I24" s="88">
        <f t="shared" si="11"/>
        <v>0</v>
      </c>
      <c r="J24" s="89" t="str">
        <f t="shared" si="1"/>
        <v/>
      </c>
      <c r="K24" s="90">
        <f t="shared" si="12"/>
        <v>0</v>
      </c>
      <c r="L24" s="86">
        <f t="shared" si="13"/>
        <v>0</v>
      </c>
      <c r="M24" s="91"/>
      <c r="N24" s="114">
        <f t="shared" si="2"/>
        <v>0</v>
      </c>
      <c r="P24" s="88">
        <f t="shared" si="14"/>
        <v>0</v>
      </c>
      <c r="Q24" s="85">
        <f t="shared" si="15"/>
        <v>0</v>
      </c>
      <c r="R24" s="85">
        <f t="shared" si="16"/>
        <v>0</v>
      </c>
      <c r="S24" s="93">
        <f t="shared" si="3"/>
        <v>0</v>
      </c>
      <c r="U24" s="114"/>
      <c r="V24">
        <f t="shared" si="4"/>
        <v>0</v>
      </c>
      <c r="W24" s="94">
        <v>15</v>
      </c>
      <c r="X24" s="95"/>
      <c r="Y24" s="96"/>
      <c r="Z24" s="96"/>
      <c r="AA24" s="96"/>
      <c r="AB24" s="96"/>
      <c r="AC24" s="96"/>
      <c r="AD24" s="96"/>
      <c r="AE24" s="96"/>
      <c r="AF24" s="96"/>
      <c r="AG24" s="97"/>
      <c r="AI24" s="94">
        <v>15</v>
      </c>
      <c r="AJ24" s="98">
        <v>15</v>
      </c>
      <c r="AK24" s="99" t="s">
        <v>87</v>
      </c>
      <c r="AL24" s="100">
        <f t="shared" si="17"/>
        <v>0</v>
      </c>
      <c r="AM24" s="101">
        <v>0</v>
      </c>
      <c r="AN24" s="100">
        <f t="shared" si="18"/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f t="shared" si="19"/>
        <v>0</v>
      </c>
      <c r="AU24" s="102">
        <f t="shared" si="20"/>
        <v>0</v>
      </c>
      <c r="AV24" s="102">
        <f t="shared" si="21"/>
        <v>0</v>
      </c>
      <c r="AX24" s="103">
        <v>15</v>
      </c>
      <c r="AY24" s="104" t="s">
        <v>87</v>
      </c>
      <c r="AZ24" s="105"/>
      <c r="BA24" s="105"/>
      <c r="BB24" s="106"/>
      <c r="BC24" s="107">
        <f t="shared" si="22"/>
        <v>0</v>
      </c>
      <c r="BD24" s="106"/>
      <c r="BE24" s="106"/>
      <c r="BF24" s="107">
        <f t="shared" si="5"/>
        <v>0</v>
      </c>
      <c r="BG24" s="108">
        <f t="shared" si="6"/>
        <v>0</v>
      </c>
      <c r="BH24" s="109"/>
      <c r="BI24" s="107">
        <v>0</v>
      </c>
      <c r="BJ24" s="100">
        <f t="shared" si="23"/>
        <v>0</v>
      </c>
      <c r="BK24" s="100">
        <f t="shared" si="24"/>
        <v>0</v>
      </c>
      <c r="BL24" s="100">
        <f t="shared" si="25"/>
        <v>0</v>
      </c>
      <c r="BM24" s="100"/>
      <c r="BN24" s="107">
        <f t="shared" si="26"/>
        <v>0</v>
      </c>
      <c r="BO24" s="108">
        <f t="shared" si="27"/>
        <v>0</v>
      </c>
      <c r="BP24" s="110"/>
      <c r="BQ24" s="111"/>
      <c r="BR24" s="112"/>
      <c r="BS24" s="110"/>
      <c r="BT24" s="113"/>
      <c r="BU24" s="113">
        <f t="shared" si="7"/>
        <v>0</v>
      </c>
      <c r="BV24" s="25">
        <v>15</v>
      </c>
      <c r="BW24" s="25">
        <v>0</v>
      </c>
      <c r="BX24" s="110"/>
    </row>
    <row r="25" spans="1:76">
      <c r="A25" s="82">
        <v>16</v>
      </c>
      <c r="B25" s="82">
        <v>16</v>
      </c>
      <c r="C25" s="83" t="s">
        <v>88</v>
      </c>
      <c r="D25" s="84">
        <f t="shared" si="8"/>
        <v>304</v>
      </c>
      <c r="E25" s="85">
        <f t="shared" si="9"/>
        <v>2855525</v>
      </c>
      <c r="F25" s="85">
        <f t="shared" si="9"/>
        <v>271472</v>
      </c>
      <c r="G25" s="86">
        <f t="shared" si="10"/>
        <v>3126997</v>
      </c>
      <c r="H25" s="87"/>
      <c r="I25" s="88">
        <f t="shared" si="11"/>
        <v>689</v>
      </c>
      <c r="J25" s="89">
        <f t="shared" si="1"/>
        <v>5.9722709798771742E-3</v>
      </c>
      <c r="K25" s="90">
        <f t="shared" si="12"/>
        <v>271472</v>
      </c>
      <c r="L25" s="86">
        <f t="shared" si="13"/>
        <v>272161</v>
      </c>
      <c r="M25" s="91"/>
      <c r="N25" s="114">
        <f t="shared" si="2"/>
        <v>2854836</v>
      </c>
      <c r="P25" s="88">
        <f t="shared" si="14"/>
        <v>0</v>
      </c>
      <c r="Q25" s="85">
        <f t="shared" si="15"/>
        <v>689</v>
      </c>
      <c r="R25" s="85">
        <f t="shared" si="16"/>
        <v>271472</v>
      </c>
      <c r="S25" s="93">
        <f t="shared" si="3"/>
        <v>272161</v>
      </c>
      <c r="U25" s="114"/>
      <c r="V25">
        <f t="shared" si="4"/>
        <v>0</v>
      </c>
      <c r="W25" s="94">
        <v>16</v>
      </c>
      <c r="X25" s="95">
        <v>304</v>
      </c>
      <c r="Y25" s="96">
        <v>2855525</v>
      </c>
      <c r="Z25" s="96">
        <v>0</v>
      </c>
      <c r="AA25" s="96">
        <v>2855525</v>
      </c>
      <c r="AB25" s="96">
        <v>271472</v>
      </c>
      <c r="AC25" s="96">
        <v>3126997</v>
      </c>
      <c r="AD25" s="96">
        <v>0</v>
      </c>
      <c r="AE25" s="96">
        <v>0</v>
      </c>
      <c r="AF25" s="96">
        <v>0</v>
      </c>
      <c r="AG25" s="97">
        <v>3126997</v>
      </c>
      <c r="AI25" s="94">
        <v>16</v>
      </c>
      <c r="AJ25" s="98">
        <v>16</v>
      </c>
      <c r="AK25" s="99" t="s">
        <v>88</v>
      </c>
      <c r="AL25" s="100">
        <f t="shared" si="17"/>
        <v>2855525</v>
      </c>
      <c r="AM25" s="101">
        <v>2854836</v>
      </c>
      <c r="AN25" s="100">
        <f t="shared" si="18"/>
        <v>689</v>
      </c>
      <c r="AO25" s="100">
        <v>0</v>
      </c>
      <c r="AP25" s="100">
        <v>0</v>
      </c>
      <c r="AQ25" s="100">
        <v>45582.5</v>
      </c>
      <c r="AR25" s="100">
        <v>48643.5</v>
      </c>
      <c r="AS25" s="100">
        <v>20451.5</v>
      </c>
      <c r="AT25" s="100">
        <f t="shared" si="19"/>
        <v>0</v>
      </c>
      <c r="AU25" s="102">
        <f t="shared" si="20"/>
        <v>115366.5</v>
      </c>
      <c r="AV25" s="102">
        <f t="shared" si="21"/>
        <v>689</v>
      </c>
      <c r="AX25" s="103">
        <v>16</v>
      </c>
      <c r="AY25" s="104" t="s">
        <v>88</v>
      </c>
      <c r="AZ25" s="105"/>
      <c r="BA25" s="105"/>
      <c r="BB25" s="106"/>
      <c r="BC25" s="107">
        <f t="shared" si="22"/>
        <v>0</v>
      </c>
      <c r="BD25" s="106"/>
      <c r="BE25" s="106"/>
      <c r="BF25" s="107">
        <f t="shared" si="5"/>
        <v>0</v>
      </c>
      <c r="BG25" s="108">
        <f t="shared" si="6"/>
        <v>0</v>
      </c>
      <c r="BH25" s="109"/>
      <c r="BI25" s="107">
        <v>0</v>
      </c>
      <c r="BJ25" s="100">
        <f t="shared" si="23"/>
        <v>689</v>
      </c>
      <c r="BK25" s="100">
        <f t="shared" si="24"/>
        <v>689</v>
      </c>
      <c r="BL25" s="100">
        <f t="shared" si="25"/>
        <v>0</v>
      </c>
      <c r="BM25" s="100"/>
      <c r="BN25" s="107">
        <f t="shared" si="26"/>
        <v>0</v>
      </c>
      <c r="BO25" s="108">
        <f t="shared" si="27"/>
        <v>0</v>
      </c>
      <c r="BP25" s="110"/>
      <c r="BQ25" s="111"/>
      <c r="BR25" s="112"/>
      <c r="BS25" s="110"/>
      <c r="BT25" s="113"/>
      <c r="BU25" s="113">
        <f t="shared" si="7"/>
        <v>0</v>
      </c>
      <c r="BV25" s="25">
        <v>16</v>
      </c>
      <c r="BW25" s="25">
        <v>0</v>
      </c>
      <c r="BX25" s="110"/>
    </row>
    <row r="26" spans="1:76">
      <c r="A26" s="82">
        <v>17</v>
      </c>
      <c r="B26" s="82">
        <v>17</v>
      </c>
      <c r="C26" s="83" t="s">
        <v>89</v>
      </c>
      <c r="D26" s="84">
        <f t="shared" si="8"/>
        <v>12</v>
      </c>
      <c r="E26" s="85">
        <f t="shared" si="9"/>
        <v>158604</v>
      </c>
      <c r="F26" s="85">
        <f t="shared" si="9"/>
        <v>10716</v>
      </c>
      <c r="G26" s="86">
        <f t="shared" si="10"/>
        <v>169320</v>
      </c>
      <c r="H26" s="87"/>
      <c r="I26" s="88">
        <f t="shared" si="11"/>
        <v>0</v>
      </c>
      <c r="J26" s="89">
        <f t="shared" si="1"/>
        <v>0</v>
      </c>
      <c r="K26" s="90">
        <f t="shared" si="12"/>
        <v>10716</v>
      </c>
      <c r="L26" s="86">
        <f t="shared" si="13"/>
        <v>10716</v>
      </c>
      <c r="M26" s="91"/>
      <c r="N26" s="114">
        <f t="shared" si="2"/>
        <v>158604</v>
      </c>
      <c r="P26" s="88">
        <f t="shared" si="14"/>
        <v>0</v>
      </c>
      <c r="Q26" s="85">
        <f t="shared" si="15"/>
        <v>0</v>
      </c>
      <c r="R26" s="85">
        <f t="shared" si="16"/>
        <v>10716</v>
      </c>
      <c r="S26" s="93">
        <f t="shared" si="3"/>
        <v>10716</v>
      </c>
      <c r="U26" s="114"/>
      <c r="V26">
        <f t="shared" si="4"/>
        <v>0</v>
      </c>
      <c r="W26" s="94">
        <v>17</v>
      </c>
      <c r="X26" s="95">
        <v>12</v>
      </c>
      <c r="Y26" s="96">
        <v>158604</v>
      </c>
      <c r="Z26" s="96">
        <v>0</v>
      </c>
      <c r="AA26" s="96">
        <v>158604</v>
      </c>
      <c r="AB26" s="96">
        <v>10716</v>
      </c>
      <c r="AC26" s="96">
        <v>169320</v>
      </c>
      <c r="AD26" s="96">
        <v>0</v>
      </c>
      <c r="AE26" s="96">
        <v>0</v>
      </c>
      <c r="AF26" s="96">
        <v>0</v>
      </c>
      <c r="AG26" s="97">
        <v>169320</v>
      </c>
      <c r="AI26" s="94">
        <v>17</v>
      </c>
      <c r="AJ26" s="98">
        <v>17</v>
      </c>
      <c r="AK26" s="99" t="s">
        <v>89</v>
      </c>
      <c r="AL26" s="100">
        <f t="shared" si="17"/>
        <v>158604</v>
      </c>
      <c r="AM26" s="101">
        <v>190965</v>
      </c>
      <c r="AN26" s="100">
        <f t="shared" si="18"/>
        <v>0</v>
      </c>
      <c r="AO26" s="100">
        <v>0</v>
      </c>
      <c r="AP26" s="100">
        <v>0</v>
      </c>
      <c r="AQ26" s="100">
        <v>15722.25</v>
      </c>
      <c r="AR26" s="100">
        <v>0</v>
      </c>
      <c r="AS26" s="100">
        <v>0</v>
      </c>
      <c r="AT26" s="100">
        <f t="shared" si="19"/>
        <v>0</v>
      </c>
      <c r="AU26" s="102">
        <f t="shared" si="20"/>
        <v>15722.25</v>
      </c>
      <c r="AV26" s="102">
        <f t="shared" si="21"/>
        <v>0</v>
      </c>
      <c r="AX26" s="103">
        <v>17</v>
      </c>
      <c r="AY26" s="104" t="s">
        <v>89</v>
      </c>
      <c r="AZ26" s="105"/>
      <c r="BA26" s="105"/>
      <c r="BB26" s="106"/>
      <c r="BC26" s="107">
        <f t="shared" si="22"/>
        <v>0</v>
      </c>
      <c r="BD26" s="106"/>
      <c r="BE26" s="106"/>
      <c r="BF26" s="107">
        <f t="shared" si="5"/>
        <v>0</v>
      </c>
      <c r="BG26" s="108">
        <f t="shared" si="6"/>
        <v>0</v>
      </c>
      <c r="BH26" s="109"/>
      <c r="BI26" s="107">
        <v>0</v>
      </c>
      <c r="BJ26" s="100">
        <f t="shared" si="23"/>
        <v>0</v>
      </c>
      <c r="BK26" s="100">
        <f t="shared" si="24"/>
        <v>0</v>
      </c>
      <c r="BL26" s="100">
        <f t="shared" si="25"/>
        <v>0</v>
      </c>
      <c r="BM26" s="100"/>
      <c r="BN26" s="107">
        <f t="shared" si="26"/>
        <v>0</v>
      </c>
      <c r="BO26" s="108">
        <f t="shared" si="27"/>
        <v>0</v>
      </c>
      <c r="BP26" s="110"/>
      <c r="BQ26" s="111"/>
      <c r="BR26" s="112"/>
      <c r="BS26" s="110"/>
      <c r="BT26" s="113"/>
      <c r="BU26" s="113">
        <f t="shared" si="7"/>
        <v>0</v>
      </c>
      <c r="BV26" s="25">
        <v>17</v>
      </c>
      <c r="BW26" s="25">
        <v>0</v>
      </c>
      <c r="BX26" s="110"/>
    </row>
    <row r="27" spans="1:76">
      <c r="A27" s="82">
        <v>18</v>
      </c>
      <c r="B27" s="82">
        <v>18</v>
      </c>
      <c r="C27" s="83" t="s">
        <v>90</v>
      </c>
      <c r="D27" s="84">
        <f t="shared" si="8"/>
        <v>10</v>
      </c>
      <c r="E27" s="85">
        <f t="shared" si="9"/>
        <v>175870</v>
      </c>
      <c r="F27" s="85">
        <f t="shared" si="9"/>
        <v>8930</v>
      </c>
      <c r="G27" s="86">
        <f t="shared" si="10"/>
        <v>184800</v>
      </c>
      <c r="H27" s="87"/>
      <c r="I27" s="88">
        <f t="shared" si="11"/>
        <v>48789.248473731408</v>
      </c>
      <c r="J27" s="89">
        <f t="shared" si="1"/>
        <v>0.63711834304541004</v>
      </c>
      <c r="K27" s="90">
        <f t="shared" si="12"/>
        <v>8930</v>
      </c>
      <c r="L27" s="86">
        <f t="shared" si="13"/>
        <v>57719.248473731408</v>
      </c>
      <c r="M27" s="91"/>
      <c r="N27" s="114">
        <f t="shared" si="2"/>
        <v>127080.75152626859</v>
      </c>
      <c r="P27" s="88">
        <f t="shared" si="14"/>
        <v>0</v>
      </c>
      <c r="Q27" s="85">
        <f t="shared" si="15"/>
        <v>48789.248473731408</v>
      </c>
      <c r="R27" s="85">
        <f t="shared" si="16"/>
        <v>8930</v>
      </c>
      <c r="S27" s="93">
        <f t="shared" si="3"/>
        <v>57719.248473731408</v>
      </c>
      <c r="U27" s="114"/>
      <c r="V27">
        <f t="shared" si="4"/>
        <v>0</v>
      </c>
      <c r="W27" s="94">
        <v>18</v>
      </c>
      <c r="X27" s="95">
        <v>10</v>
      </c>
      <c r="Y27" s="96">
        <v>175870</v>
      </c>
      <c r="Z27" s="96">
        <v>0</v>
      </c>
      <c r="AA27" s="96">
        <v>175870</v>
      </c>
      <c r="AB27" s="96">
        <v>8930</v>
      </c>
      <c r="AC27" s="96">
        <v>184800</v>
      </c>
      <c r="AD27" s="96">
        <v>0</v>
      </c>
      <c r="AE27" s="96">
        <v>0</v>
      </c>
      <c r="AF27" s="96">
        <v>0</v>
      </c>
      <c r="AG27" s="97">
        <v>184800</v>
      </c>
      <c r="AI27" s="94">
        <v>18</v>
      </c>
      <c r="AJ27" s="98">
        <v>18</v>
      </c>
      <c r="AK27" s="99" t="s">
        <v>90</v>
      </c>
      <c r="AL27" s="100">
        <f t="shared" si="17"/>
        <v>175870</v>
      </c>
      <c r="AM27" s="101">
        <v>132804</v>
      </c>
      <c r="AN27" s="100">
        <f t="shared" si="18"/>
        <v>43066</v>
      </c>
      <c r="AO27" s="100">
        <v>26647.5</v>
      </c>
      <c r="AP27" s="100">
        <v>0</v>
      </c>
      <c r="AQ27" s="100">
        <v>6864.5</v>
      </c>
      <c r="AR27" s="100">
        <v>0</v>
      </c>
      <c r="AS27" s="100">
        <v>0</v>
      </c>
      <c r="AT27" s="100">
        <f t="shared" si="19"/>
        <v>0</v>
      </c>
      <c r="AU27" s="102">
        <f t="shared" si="20"/>
        <v>76578</v>
      </c>
      <c r="AV27" s="102">
        <f t="shared" si="21"/>
        <v>48789.248473731408</v>
      </c>
      <c r="AX27" s="103">
        <v>18</v>
      </c>
      <c r="AY27" s="104" t="s">
        <v>90</v>
      </c>
      <c r="AZ27" s="105"/>
      <c r="BA27" s="105"/>
      <c r="BB27" s="106"/>
      <c r="BC27" s="107">
        <f t="shared" si="22"/>
        <v>0</v>
      </c>
      <c r="BD27" s="106"/>
      <c r="BE27" s="106"/>
      <c r="BF27" s="107">
        <f t="shared" si="5"/>
        <v>0</v>
      </c>
      <c r="BG27" s="108">
        <f t="shared" si="6"/>
        <v>0</v>
      </c>
      <c r="BH27" s="109"/>
      <c r="BI27" s="107">
        <v>0</v>
      </c>
      <c r="BJ27" s="100">
        <f t="shared" si="23"/>
        <v>43066</v>
      </c>
      <c r="BK27" s="100">
        <f t="shared" si="24"/>
        <v>43066</v>
      </c>
      <c r="BL27" s="100">
        <f t="shared" si="25"/>
        <v>0</v>
      </c>
      <c r="BM27" s="100"/>
      <c r="BN27" s="107">
        <f t="shared" si="26"/>
        <v>0</v>
      </c>
      <c r="BO27" s="108">
        <f t="shared" si="27"/>
        <v>0</v>
      </c>
      <c r="BP27" s="110"/>
      <c r="BQ27" s="111"/>
      <c r="BR27" s="112"/>
      <c r="BS27" s="110"/>
      <c r="BT27" s="113"/>
      <c r="BU27" s="113">
        <f t="shared" si="7"/>
        <v>0</v>
      </c>
      <c r="BV27" s="25">
        <v>18</v>
      </c>
      <c r="BW27" s="25">
        <v>26647.5</v>
      </c>
      <c r="BX27" s="110"/>
    </row>
    <row r="28" spans="1:76">
      <c r="A28" s="82">
        <v>19</v>
      </c>
      <c r="B28" s="82">
        <v>19</v>
      </c>
      <c r="C28" s="83" t="s">
        <v>91</v>
      </c>
      <c r="D28" s="84">
        <f t="shared" si="8"/>
        <v>0</v>
      </c>
      <c r="E28" s="85">
        <f t="shared" si="9"/>
        <v>0</v>
      </c>
      <c r="F28" s="85">
        <f t="shared" si="9"/>
        <v>0</v>
      </c>
      <c r="G28" s="86">
        <f t="shared" si="10"/>
        <v>0</v>
      </c>
      <c r="H28" s="87"/>
      <c r="I28" s="88">
        <f t="shared" si="11"/>
        <v>0</v>
      </c>
      <c r="J28" s="89" t="str">
        <f t="shared" si="1"/>
        <v/>
      </c>
      <c r="K28" s="90">
        <f t="shared" si="12"/>
        <v>0</v>
      </c>
      <c r="L28" s="86">
        <f t="shared" si="13"/>
        <v>0</v>
      </c>
      <c r="M28" s="91"/>
      <c r="N28" s="114">
        <f t="shared" si="2"/>
        <v>0</v>
      </c>
      <c r="P28" s="88">
        <f t="shared" si="14"/>
        <v>0</v>
      </c>
      <c r="Q28" s="85">
        <f t="shared" si="15"/>
        <v>0</v>
      </c>
      <c r="R28" s="85">
        <f t="shared" si="16"/>
        <v>0</v>
      </c>
      <c r="S28" s="93">
        <f t="shared" si="3"/>
        <v>0</v>
      </c>
      <c r="U28" s="114"/>
      <c r="V28">
        <f t="shared" si="4"/>
        <v>0</v>
      </c>
      <c r="W28" s="94">
        <v>19</v>
      </c>
      <c r="X28" s="95"/>
      <c r="Y28" s="96"/>
      <c r="Z28" s="96"/>
      <c r="AA28" s="96"/>
      <c r="AB28" s="96"/>
      <c r="AC28" s="96"/>
      <c r="AD28" s="96"/>
      <c r="AE28" s="96"/>
      <c r="AF28" s="96"/>
      <c r="AG28" s="97"/>
      <c r="AI28" s="94">
        <v>19</v>
      </c>
      <c r="AJ28" s="98">
        <v>19</v>
      </c>
      <c r="AK28" s="99" t="s">
        <v>91</v>
      </c>
      <c r="AL28" s="100">
        <f t="shared" si="17"/>
        <v>0</v>
      </c>
      <c r="AM28" s="101">
        <v>0</v>
      </c>
      <c r="AN28" s="100">
        <f t="shared" si="18"/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f t="shared" si="19"/>
        <v>0</v>
      </c>
      <c r="AU28" s="102">
        <f t="shared" si="20"/>
        <v>0</v>
      </c>
      <c r="AV28" s="102">
        <f t="shared" si="21"/>
        <v>0</v>
      </c>
      <c r="AX28" s="103">
        <v>19</v>
      </c>
      <c r="AY28" s="104" t="s">
        <v>91</v>
      </c>
      <c r="AZ28" s="105"/>
      <c r="BA28" s="105"/>
      <c r="BB28" s="106"/>
      <c r="BC28" s="107">
        <f t="shared" si="22"/>
        <v>0</v>
      </c>
      <c r="BD28" s="106"/>
      <c r="BE28" s="106"/>
      <c r="BF28" s="107">
        <f t="shared" si="5"/>
        <v>0</v>
      </c>
      <c r="BG28" s="108">
        <f t="shared" si="6"/>
        <v>0</v>
      </c>
      <c r="BH28" s="109"/>
      <c r="BI28" s="107">
        <v>0</v>
      </c>
      <c r="BJ28" s="100">
        <f t="shared" si="23"/>
        <v>0</v>
      </c>
      <c r="BK28" s="100">
        <f t="shared" si="24"/>
        <v>0</v>
      </c>
      <c r="BL28" s="100">
        <f t="shared" si="25"/>
        <v>0</v>
      </c>
      <c r="BM28" s="100"/>
      <c r="BN28" s="107">
        <f t="shared" si="26"/>
        <v>0</v>
      </c>
      <c r="BO28" s="108">
        <f t="shared" si="27"/>
        <v>0</v>
      </c>
      <c r="BP28" s="110"/>
      <c r="BQ28" s="111"/>
      <c r="BR28" s="112"/>
      <c r="BS28" s="110"/>
      <c r="BT28" s="113" t="s">
        <v>92</v>
      </c>
      <c r="BU28" s="113">
        <f t="shared" si="7"/>
        <v>0</v>
      </c>
      <c r="BV28" s="25">
        <v>19</v>
      </c>
      <c r="BW28" s="25">
        <v>0</v>
      </c>
      <c r="BX28" s="110"/>
    </row>
    <row r="29" spans="1:76">
      <c r="A29" s="82">
        <v>20</v>
      </c>
      <c r="B29" s="82">
        <v>20</v>
      </c>
      <c r="C29" s="83" t="s">
        <v>93</v>
      </c>
      <c r="D29" s="84">
        <f t="shared" si="8"/>
        <v>226</v>
      </c>
      <c r="E29" s="85">
        <f t="shared" si="9"/>
        <v>2813426</v>
      </c>
      <c r="F29" s="85">
        <f t="shared" si="9"/>
        <v>201818</v>
      </c>
      <c r="G29" s="86">
        <f t="shared" si="10"/>
        <v>3015244</v>
      </c>
      <c r="H29" s="87"/>
      <c r="I29" s="88">
        <f t="shared" si="11"/>
        <v>70803.039031496359</v>
      </c>
      <c r="J29" s="89">
        <f t="shared" si="1"/>
        <v>0.14161436250319914</v>
      </c>
      <c r="K29" s="90">
        <f t="shared" si="12"/>
        <v>201818</v>
      </c>
      <c r="L29" s="86">
        <f t="shared" si="13"/>
        <v>272621.03903149639</v>
      </c>
      <c r="M29" s="91"/>
      <c r="N29" s="114">
        <f t="shared" si="2"/>
        <v>2742622.9609685037</v>
      </c>
      <c r="P29" s="88">
        <f t="shared" si="14"/>
        <v>0</v>
      </c>
      <c r="Q29" s="85">
        <f t="shared" si="15"/>
        <v>70803.039031496359</v>
      </c>
      <c r="R29" s="85">
        <f t="shared" si="16"/>
        <v>201818</v>
      </c>
      <c r="S29" s="93">
        <f t="shared" si="3"/>
        <v>272621.03903149639</v>
      </c>
      <c r="U29" s="114"/>
      <c r="V29">
        <f t="shared" si="4"/>
        <v>0</v>
      </c>
      <c r="W29" s="94">
        <v>20</v>
      </c>
      <c r="X29" s="95">
        <v>226</v>
      </c>
      <c r="Y29" s="96">
        <v>2813426</v>
      </c>
      <c r="Z29" s="96">
        <v>0</v>
      </c>
      <c r="AA29" s="96">
        <v>2813426</v>
      </c>
      <c r="AB29" s="96">
        <v>201818</v>
      </c>
      <c r="AC29" s="96">
        <v>3015244</v>
      </c>
      <c r="AD29" s="96">
        <v>0</v>
      </c>
      <c r="AE29" s="96">
        <v>0</v>
      </c>
      <c r="AF29" s="96">
        <v>0</v>
      </c>
      <c r="AG29" s="97">
        <v>3015244</v>
      </c>
      <c r="AI29" s="94">
        <v>20</v>
      </c>
      <c r="AJ29" s="98">
        <v>20</v>
      </c>
      <c r="AK29" s="99" t="s">
        <v>93</v>
      </c>
      <c r="AL29" s="100">
        <f t="shared" si="17"/>
        <v>2813426</v>
      </c>
      <c r="AM29" s="101">
        <v>2760930</v>
      </c>
      <c r="AN29" s="100">
        <f t="shared" si="18"/>
        <v>52496</v>
      </c>
      <c r="AO29" s="100">
        <v>85237.75</v>
      </c>
      <c r="AP29" s="100">
        <v>79475.5</v>
      </c>
      <c r="AQ29" s="100">
        <v>78220.25</v>
      </c>
      <c r="AR29" s="100">
        <v>80478</v>
      </c>
      <c r="AS29" s="100">
        <v>124063.25</v>
      </c>
      <c r="AT29" s="100">
        <f t="shared" si="19"/>
        <v>0</v>
      </c>
      <c r="AU29" s="102">
        <f t="shared" si="20"/>
        <v>499970.75</v>
      </c>
      <c r="AV29" s="102">
        <f t="shared" si="21"/>
        <v>70803.039031496359</v>
      </c>
      <c r="AX29" s="103">
        <v>20</v>
      </c>
      <c r="AY29" s="104" t="s">
        <v>93</v>
      </c>
      <c r="AZ29" s="105"/>
      <c r="BA29" s="105"/>
      <c r="BB29" s="106"/>
      <c r="BC29" s="107">
        <f t="shared" si="22"/>
        <v>0</v>
      </c>
      <c r="BD29" s="106"/>
      <c r="BE29" s="106"/>
      <c r="BF29" s="107">
        <f t="shared" si="5"/>
        <v>0</v>
      </c>
      <c r="BG29" s="108">
        <f t="shared" si="6"/>
        <v>0</v>
      </c>
      <c r="BH29" s="109"/>
      <c r="BI29" s="107">
        <v>0</v>
      </c>
      <c r="BJ29" s="100">
        <f t="shared" si="23"/>
        <v>52496</v>
      </c>
      <c r="BK29" s="100">
        <f t="shared" si="24"/>
        <v>52496</v>
      </c>
      <c r="BL29" s="100">
        <f t="shared" si="25"/>
        <v>0</v>
      </c>
      <c r="BM29" s="100"/>
      <c r="BN29" s="107">
        <f t="shared" si="26"/>
        <v>0</v>
      </c>
      <c r="BO29" s="108">
        <f t="shared" si="27"/>
        <v>0</v>
      </c>
      <c r="BP29" s="110"/>
      <c r="BQ29" s="111"/>
      <c r="BR29" s="112"/>
      <c r="BS29" s="110"/>
      <c r="BT29" s="113"/>
      <c r="BU29" s="113">
        <f t="shared" si="7"/>
        <v>0</v>
      </c>
      <c r="BV29" s="25">
        <v>20</v>
      </c>
      <c r="BW29" s="25">
        <v>85237.75</v>
      </c>
      <c r="BX29" s="110"/>
    </row>
    <row r="30" spans="1:76">
      <c r="A30" s="82">
        <v>21</v>
      </c>
      <c r="B30" s="82">
        <v>21</v>
      </c>
      <c r="C30" s="83" t="s">
        <v>94</v>
      </c>
      <c r="D30" s="84">
        <f t="shared" si="8"/>
        <v>0</v>
      </c>
      <c r="E30" s="85">
        <f t="shared" si="9"/>
        <v>0</v>
      </c>
      <c r="F30" s="85">
        <f t="shared" si="9"/>
        <v>0</v>
      </c>
      <c r="G30" s="86">
        <f t="shared" si="10"/>
        <v>0</v>
      </c>
      <c r="H30" s="87"/>
      <c r="I30" s="88">
        <f t="shared" si="11"/>
        <v>0</v>
      </c>
      <c r="J30" s="89" t="str">
        <f t="shared" si="1"/>
        <v/>
      </c>
      <c r="K30" s="90">
        <f t="shared" si="12"/>
        <v>0</v>
      </c>
      <c r="L30" s="86">
        <f t="shared" si="13"/>
        <v>0</v>
      </c>
      <c r="M30" s="91"/>
      <c r="N30" s="114">
        <f t="shared" si="2"/>
        <v>0</v>
      </c>
      <c r="P30" s="88">
        <f t="shared" si="14"/>
        <v>0</v>
      </c>
      <c r="Q30" s="85">
        <f t="shared" si="15"/>
        <v>0</v>
      </c>
      <c r="R30" s="85">
        <f t="shared" si="16"/>
        <v>0</v>
      </c>
      <c r="S30" s="93">
        <f t="shared" si="3"/>
        <v>0</v>
      </c>
      <c r="U30" s="114"/>
      <c r="V30">
        <f t="shared" si="4"/>
        <v>0</v>
      </c>
      <c r="W30" s="94">
        <v>21</v>
      </c>
      <c r="X30" s="95"/>
      <c r="Y30" s="96"/>
      <c r="Z30" s="96"/>
      <c r="AA30" s="96"/>
      <c r="AB30" s="96"/>
      <c r="AC30" s="96"/>
      <c r="AD30" s="96"/>
      <c r="AE30" s="96"/>
      <c r="AF30" s="96"/>
      <c r="AG30" s="97"/>
      <c r="AI30" s="94">
        <v>21</v>
      </c>
      <c r="AJ30" s="98">
        <v>21</v>
      </c>
      <c r="AK30" s="99" t="s">
        <v>94</v>
      </c>
      <c r="AL30" s="100">
        <f t="shared" si="17"/>
        <v>0</v>
      </c>
      <c r="AM30" s="101">
        <v>0</v>
      </c>
      <c r="AN30" s="100">
        <f t="shared" si="18"/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f t="shared" si="19"/>
        <v>0</v>
      </c>
      <c r="AU30" s="102">
        <f t="shared" si="20"/>
        <v>0</v>
      </c>
      <c r="AV30" s="102">
        <f t="shared" si="21"/>
        <v>0</v>
      </c>
      <c r="AX30" s="103">
        <v>21</v>
      </c>
      <c r="AY30" s="104" t="s">
        <v>94</v>
      </c>
      <c r="AZ30" s="105"/>
      <c r="BA30" s="105"/>
      <c r="BB30" s="106"/>
      <c r="BC30" s="107">
        <f t="shared" si="22"/>
        <v>0</v>
      </c>
      <c r="BD30" s="106"/>
      <c r="BE30" s="106"/>
      <c r="BF30" s="107">
        <f t="shared" si="5"/>
        <v>0</v>
      </c>
      <c r="BG30" s="108">
        <f t="shared" si="6"/>
        <v>0</v>
      </c>
      <c r="BH30" s="109"/>
      <c r="BI30" s="107">
        <v>0</v>
      </c>
      <c r="BJ30" s="100">
        <f t="shared" si="23"/>
        <v>0</v>
      </c>
      <c r="BK30" s="100">
        <f t="shared" si="24"/>
        <v>0</v>
      </c>
      <c r="BL30" s="100">
        <f t="shared" si="25"/>
        <v>0</v>
      </c>
      <c r="BM30" s="100"/>
      <c r="BN30" s="107">
        <f t="shared" si="26"/>
        <v>0</v>
      </c>
      <c r="BO30" s="108">
        <f t="shared" si="27"/>
        <v>0</v>
      </c>
      <c r="BP30" s="110"/>
      <c r="BQ30" s="111"/>
      <c r="BR30" s="112"/>
      <c r="BS30" s="110"/>
      <c r="BT30" s="113"/>
      <c r="BU30" s="113">
        <f t="shared" si="7"/>
        <v>0</v>
      </c>
      <c r="BV30" s="25">
        <v>21</v>
      </c>
      <c r="BW30" s="25">
        <v>0</v>
      </c>
      <c r="BX30" s="110"/>
    </row>
    <row r="31" spans="1:76">
      <c r="A31" s="82">
        <v>22</v>
      </c>
      <c r="B31" s="82">
        <v>22</v>
      </c>
      <c r="C31" s="83" t="s">
        <v>95</v>
      </c>
      <c r="D31" s="84">
        <f t="shared" si="8"/>
        <v>0</v>
      </c>
      <c r="E31" s="85">
        <f t="shared" si="9"/>
        <v>0</v>
      </c>
      <c r="F31" s="85">
        <f t="shared" si="9"/>
        <v>0</v>
      </c>
      <c r="G31" s="86">
        <f t="shared" si="10"/>
        <v>0</v>
      </c>
      <c r="H31" s="87"/>
      <c r="I31" s="88">
        <f t="shared" si="11"/>
        <v>0</v>
      </c>
      <c r="J31" s="89" t="str">
        <f t="shared" si="1"/>
        <v/>
      </c>
      <c r="K31" s="90">
        <f t="shared" si="12"/>
        <v>0</v>
      </c>
      <c r="L31" s="86">
        <f t="shared" si="13"/>
        <v>0</v>
      </c>
      <c r="M31" s="91"/>
      <c r="N31" s="114">
        <f t="shared" si="2"/>
        <v>0</v>
      </c>
      <c r="P31" s="88">
        <f t="shared" si="14"/>
        <v>0</v>
      </c>
      <c r="Q31" s="85">
        <f t="shared" si="15"/>
        <v>0</v>
      </c>
      <c r="R31" s="85">
        <f t="shared" si="16"/>
        <v>0</v>
      </c>
      <c r="S31" s="93">
        <f t="shared" si="3"/>
        <v>0</v>
      </c>
      <c r="U31" s="114"/>
      <c r="V31">
        <f t="shared" si="4"/>
        <v>0</v>
      </c>
      <c r="W31" s="94">
        <v>22</v>
      </c>
      <c r="X31" s="95"/>
      <c r="Y31" s="96"/>
      <c r="Z31" s="96"/>
      <c r="AA31" s="96"/>
      <c r="AB31" s="96"/>
      <c r="AC31" s="96"/>
      <c r="AD31" s="96"/>
      <c r="AE31" s="96"/>
      <c r="AF31" s="96"/>
      <c r="AG31" s="97"/>
      <c r="AI31" s="94">
        <v>22</v>
      </c>
      <c r="AJ31" s="98">
        <v>22</v>
      </c>
      <c r="AK31" s="99" t="s">
        <v>95</v>
      </c>
      <c r="AL31" s="100">
        <f t="shared" si="17"/>
        <v>0</v>
      </c>
      <c r="AM31" s="101">
        <v>0</v>
      </c>
      <c r="AN31" s="100">
        <f t="shared" si="18"/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f t="shared" si="19"/>
        <v>0</v>
      </c>
      <c r="AU31" s="102">
        <f t="shared" si="20"/>
        <v>0</v>
      </c>
      <c r="AV31" s="102">
        <f t="shared" si="21"/>
        <v>0</v>
      </c>
      <c r="AX31" s="103">
        <v>22</v>
      </c>
      <c r="AY31" s="104" t="s">
        <v>95</v>
      </c>
      <c r="AZ31" s="105"/>
      <c r="BA31" s="105"/>
      <c r="BB31" s="106"/>
      <c r="BC31" s="107">
        <f t="shared" si="22"/>
        <v>0</v>
      </c>
      <c r="BD31" s="106"/>
      <c r="BE31" s="106"/>
      <c r="BF31" s="107">
        <f t="shared" si="5"/>
        <v>0</v>
      </c>
      <c r="BG31" s="108">
        <f t="shared" si="6"/>
        <v>0</v>
      </c>
      <c r="BH31" s="109"/>
      <c r="BI31" s="107">
        <v>0</v>
      </c>
      <c r="BJ31" s="100">
        <f t="shared" si="23"/>
        <v>0</v>
      </c>
      <c r="BK31" s="100">
        <f t="shared" si="24"/>
        <v>0</v>
      </c>
      <c r="BL31" s="100">
        <f t="shared" si="25"/>
        <v>0</v>
      </c>
      <c r="BM31" s="100"/>
      <c r="BN31" s="107">
        <f t="shared" si="26"/>
        <v>0</v>
      </c>
      <c r="BO31" s="108">
        <f t="shared" si="27"/>
        <v>0</v>
      </c>
      <c r="BP31" s="110"/>
      <c r="BQ31" s="111"/>
      <c r="BR31" s="112"/>
      <c r="BS31" s="110"/>
      <c r="BT31" s="113"/>
      <c r="BU31" s="113">
        <f t="shared" si="7"/>
        <v>0</v>
      </c>
      <c r="BV31" s="25">
        <v>22</v>
      </c>
      <c r="BW31" s="25">
        <v>0</v>
      </c>
      <c r="BX31" s="110"/>
    </row>
    <row r="32" spans="1:76">
      <c r="A32" s="82">
        <v>23</v>
      </c>
      <c r="B32" s="82">
        <v>23</v>
      </c>
      <c r="C32" s="83" t="s">
        <v>96</v>
      </c>
      <c r="D32" s="84">
        <f t="shared" si="8"/>
        <v>2</v>
      </c>
      <c r="E32" s="85">
        <f t="shared" si="9"/>
        <v>27228</v>
      </c>
      <c r="F32" s="85">
        <f t="shared" si="9"/>
        <v>1786</v>
      </c>
      <c r="G32" s="86">
        <f t="shared" si="10"/>
        <v>29014</v>
      </c>
      <c r="H32" s="87"/>
      <c r="I32" s="88">
        <f t="shared" si="11"/>
        <v>46</v>
      </c>
      <c r="J32" s="89">
        <f t="shared" si="1"/>
        <v>4.3830395426393519E-3</v>
      </c>
      <c r="K32" s="90">
        <f t="shared" si="12"/>
        <v>1786</v>
      </c>
      <c r="L32" s="86">
        <f t="shared" si="13"/>
        <v>1832</v>
      </c>
      <c r="M32" s="91"/>
      <c r="N32" s="114">
        <f t="shared" si="2"/>
        <v>27182</v>
      </c>
      <c r="P32" s="88">
        <f t="shared" si="14"/>
        <v>0</v>
      </c>
      <c r="Q32" s="85">
        <f t="shared" si="15"/>
        <v>46</v>
      </c>
      <c r="R32" s="85">
        <f t="shared" si="16"/>
        <v>1786</v>
      </c>
      <c r="S32" s="93">
        <f t="shared" si="3"/>
        <v>1832</v>
      </c>
      <c r="U32" s="114"/>
      <c r="V32">
        <f t="shared" si="4"/>
        <v>0</v>
      </c>
      <c r="W32" s="94">
        <v>23</v>
      </c>
      <c r="X32" s="95">
        <v>2</v>
      </c>
      <c r="Y32" s="96">
        <v>27228</v>
      </c>
      <c r="Z32" s="96">
        <v>0</v>
      </c>
      <c r="AA32" s="96">
        <v>27228</v>
      </c>
      <c r="AB32" s="96">
        <v>1786</v>
      </c>
      <c r="AC32" s="96">
        <v>29014</v>
      </c>
      <c r="AD32" s="96">
        <v>0</v>
      </c>
      <c r="AE32" s="96">
        <v>0</v>
      </c>
      <c r="AF32" s="96">
        <v>0</v>
      </c>
      <c r="AG32" s="97">
        <v>29014</v>
      </c>
      <c r="AI32" s="94">
        <v>23</v>
      </c>
      <c r="AJ32" s="98">
        <v>23</v>
      </c>
      <c r="AK32" s="99" t="s">
        <v>96</v>
      </c>
      <c r="AL32" s="100">
        <f t="shared" si="17"/>
        <v>27228</v>
      </c>
      <c r="AM32" s="101">
        <v>27182</v>
      </c>
      <c r="AN32" s="100">
        <f t="shared" si="18"/>
        <v>46</v>
      </c>
      <c r="AO32" s="100">
        <v>0</v>
      </c>
      <c r="AP32" s="100">
        <v>0</v>
      </c>
      <c r="AQ32" s="100">
        <v>0</v>
      </c>
      <c r="AR32" s="100">
        <v>10449</v>
      </c>
      <c r="AS32" s="100">
        <v>0</v>
      </c>
      <c r="AT32" s="100">
        <f t="shared" si="19"/>
        <v>0</v>
      </c>
      <c r="AU32" s="102">
        <f t="shared" si="20"/>
        <v>10495</v>
      </c>
      <c r="AV32" s="102">
        <f t="shared" si="21"/>
        <v>46</v>
      </c>
      <c r="AX32" s="103">
        <v>23</v>
      </c>
      <c r="AY32" s="104" t="s">
        <v>96</v>
      </c>
      <c r="AZ32" s="105"/>
      <c r="BA32" s="105"/>
      <c r="BB32" s="106"/>
      <c r="BC32" s="107">
        <f t="shared" si="22"/>
        <v>0</v>
      </c>
      <c r="BD32" s="106"/>
      <c r="BE32" s="106"/>
      <c r="BF32" s="107">
        <f t="shared" si="5"/>
        <v>0</v>
      </c>
      <c r="BG32" s="108">
        <f t="shared" si="6"/>
        <v>0</v>
      </c>
      <c r="BH32" s="109"/>
      <c r="BI32" s="107">
        <v>0</v>
      </c>
      <c r="BJ32" s="100">
        <f t="shared" si="23"/>
        <v>46</v>
      </c>
      <c r="BK32" s="100">
        <f t="shared" si="24"/>
        <v>46</v>
      </c>
      <c r="BL32" s="100">
        <f t="shared" si="25"/>
        <v>0</v>
      </c>
      <c r="BM32" s="100"/>
      <c r="BN32" s="107">
        <f t="shared" si="26"/>
        <v>0</v>
      </c>
      <c r="BO32" s="108">
        <f t="shared" si="27"/>
        <v>0</v>
      </c>
      <c r="BP32" s="110"/>
      <c r="BQ32" s="111"/>
      <c r="BR32" s="112"/>
      <c r="BS32" s="110"/>
      <c r="BT32" s="113"/>
      <c r="BU32" s="113">
        <f t="shared" si="7"/>
        <v>0</v>
      </c>
      <c r="BV32" s="25">
        <v>23</v>
      </c>
      <c r="BW32" s="25">
        <v>0</v>
      </c>
      <c r="BX32" s="110"/>
    </row>
    <row r="33" spans="1:76">
      <c r="A33" s="82">
        <v>24</v>
      </c>
      <c r="B33" s="82">
        <v>24</v>
      </c>
      <c r="C33" s="83" t="s">
        <v>97</v>
      </c>
      <c r="D33" s="84">
        <f t="shared" si="8"/>
        <v>56</v>
      </c>
      <c r="E33" s="85">
        <f t="shared" si="9"/>
        <v>624628</v>
      </c>
      <c r="F33" s="85">
        <f t="shared" si="9"/>
        <v>50008</v>
      </c>
      <c r="G33" s="86">
        <f t="shared" si="10"/>
        <v>674636</v>
      </c>
      <c r="H33" s="87"/>
      <c r="I33" s="88">
        <f t="shared" si="11"/>
        <v>104978.74143611129</v>
      </c>
      <c r="J33" s="89">
        <f t="shared" si="1"/>
        <v>0.57798128853224295</v>
      </c>
      <c r="K33" s="90">
        <f t="shared" si="12"/>
        <v>50008</v>
      </c>
      <c r="L33" s="86">
        <f t="shared" si="13"/>
        <v>154986.74143611128</v>
      </c>
      <c r="M33" s="91"/>
      <c r="N33" s="114">
        <f t="shared" si="2"/>
        <v>519649.25856388872</v>
      </c>
      <c r="P33" s="88">
        <f t="shared" si="14"/>
        <v>0</v>
      </c>
      <c r="Q33" s="85">
        <f t="shared" si="15"/>
        <v>104978.74143611129</v>
      </c>
      <c r="R33" s="85">
        <f t="shared" si="16"/>
        <v>50008</v>
      </c>
      <c r="S33" s="93">
        <f t="shared" si="3"/>
        <v>154986.74143611128</v>
      </c>
      <c r="U33" s="114"/>
      <c r="V33">
        <f t="shared" si="4"/>
        <v>0</v>
      </c>
      <c r="W33" s="94">
        <v>24</v>
      </c>
      <c r="X33" s="95">
        <v>56</v>
      </c>
      <c r="Y33" s="96">
        <v>624628</v>
      </c>
      <c r="Z33" s="96">
        <v>0</v>
      </c>
      <c r="AA33" s="96">
        <v>624628</v>
      </c>
      <c r="AB33" s="96">
        <v>50008</v>
      </c>
      <c r="AC33" s="96">
        <v>674636</v>
      </c>
      <c r="AD33" s="96">
        <v>0</v>
      </c>
      <c r="AE33" s="96">
        <v>0</v>
      </c>
      <c r="AF33" s="96">
        <v>0</v>
      </c>
      <c r="AG33" s="97">
        <v>674636</v>
      </c>
      <c r="AI33" s="94">
        <v>24</v>
      </c>
      <c r="AJ33" s="98">
        <v>24</v>
      </c>
      <c r="AK33" s="99" t="s">
        <v>97</v>
      </c>
      <c r="AL33" s="100">
        <f t="shared" si="17"/>
        <v>624628</v>
      </c>
      <c r="AM33" s="101">
        <v>521921</v>
      </c>
      <c r="AN33" s="100">
        <f t="shared" si="18"/>
        <v>102707</v>
      </c>
      <c r="AO33" s="100">
        <v>10577.25</v>
      </c>
      <c r="AP33" s="100">
        <v>18376.75</v>
      </c>
      <c r="AQ33" s="100">
        <v>32858.75</v>
      </c>
      <c r="AR33" s="100">
        <v>8497.5</v>
      </c>
      <c r="AS33" s="100">
        <v>8612.75</v>
      </c>
      <c r="AT33" s="100">
        <f t="shared" si="19"/>
        <v>0</v>
      </c>
      <c r="AU33" s="102">
        <f t="shared" si="20"/>
        <v>181630</v>
      </c>
      <c r="AV33" s="102">
        <f t="shared" si="21"/>
        <v>104978.74143611129</v>
      </c>
      <c r="AX33" s="103">
        <v>24</v>
      </c>
      <c r="AY33" s="104" t="s">
        <v>97</v>
      </c>
      <c r="AZ33" s="105"/>
      <c r="BA33" s="105"/>
      <c r="BB33" s="106"/>
      <c r="BC33" s="107">
        <f t="shared" si="22"/>
        <v>0</v>
      </c>
      <c r="BD33" s="106"/>
      <c r="BE33" s="106"/>
      <c r="BF33" s="107">
        <f t="shared" si="5"/>
        <v>0</v>
      </c>
      <c r="BG33" s="108">
        <f t="shared" si="6"/>
        <v>0</v>
      </c>
      <c r="BH33" s="109"/>
      <c r="BI33" s="107">
        <v>0</v>
      </c>
      <c r="BJ33" s="100">
        <f t="shared" si="23"/>
        <v>102707</v>
      </c>
      <c r="BK33" s="100">
        <f t="shared" si="24"/>
        <v>102707</v>
      </c>
      <c r="BL33" s="100">
        <f t="shared" si="25"/>
        <v>0</v>
      </c>
      <c r="BM33" s="100"/>
      <c r="BN33" s="107">
        <f t="shared" si="26"/>
        <v>0</v>
      </c>
      <c r="BO33" s="108">
        <f t="shared" si="27"/>
        <v>0</v>
      </c>
      <c r="BP33" s="110"/>
      <c r="BQ33" s="111"/>
      <c r="BR33" s="112"/>
      <c r="BS33" s="110"/>
      <c r="BT33" s="113"/>
      <c r="BU33" s="113">
        <f t="shared" si="7"/>
        <v>0</v>
      </c>
      <c r="BV33" s="25">
        <v>24</v>
      </c>
      <c r="BW33" s="25">
        <v>10577.25</v>
      </c>
      <c r="BX33" s="110"/>
    </row>
    <row r="34" spans="1:76">
      <c r="A34" s="82">
        <v>25</v>
      </c>
      <c r="B34" s="82">
        <v>25</v>
      </c>
      <c r="C34" s="83" t="s">
        <v>98</v>
      </c>
      <c r="D34" s="84">
        <f t="shared" si="8"/>
        <v>24</v>
      </c>
      <c r="E34" s="85">
        <f t="shared" si="9"/>
        <v>261288</v>
      </c>
      <c r="F34" s="85">
        <f t="shared" si="9"/>
        <v>21432</v>
      </c>
      <c r="G34" s="86">
        <f t="shared" si="10"/>
        <v>282720</v>
      </c>
      <c r="H34" s="87"/>
      <c r="I34" s="88">
        <f t="shared" si="11"/>
        <v>200808</v>
      </c>
      <c r="J34" s="89">
        <f t="shared" si="1"/>
        <v>0.97443543348639161</v>
      </c>
      <c r="K34" s="90">
        <f t="shared" si="12"/>
        <v>21432</v>
      </c>
      <c r="L34" s="86">
        <f t="shared" si="13"/>
        <v>222240</v>
      </c>
      <c r="M34" s="91"/>
      <c r="N34" s="114">
        <f t="shared" si="2"/>
        <v>60480</v>
      </c>
      <c r="P34" s="88">
        <f t="shared" si="14"/>
        <v>0</v>
      </c>
      <c r="Q34" s="85">
        <f t="shared" si="15"/>
        <v>200808</v>
      </c>
      <c r="R34" s="85">
        <f t="shared" si="16"/>
        <v>21432</v>
      </c>
      <c r="S34" s="93">
        <f t="shared" si="3"/>
        <v>222240</v>
      </c>
      <c r="U34" s="114"/>
      <c r="V34">
        <f t="shared" si="4"/>
        <v>0</v>
      </c>
      <c r="W34" s="94">
        <v>25</v>
      </c>
      <c r="X34" s="95">
        <v>24</v>
      </c>
      <c r="Y34" s="96">
        <v>261288</v>
      </c>
      <c r="Z34" s="96">
        <v>0</v>
      </c>
      <c r="AA34" s="96">
        <v>261288</v>
      </c>
      <c r="AB34" s="96">
        <v>21432</v>
      </c>
      <c r="AC34" s="96">
        <v>282720</v>
      </c>
      <c r="AD34" s="96">
        <v>0</v>
      </c>
      <c r="AE34" s="96">
        <v>0</v>
      </c>
      <c r="AF34" s="96">
        <v>0</v>
      </c>
      <c r="AG34" s="97">
        <v>282720</v>
      </c>
      <c r="AI34" s="94">
        <v>25</v>
      </c>
      <c r="AJ34" s="98">
        <v>25</v>
      </c>
      <c r="AK34" s="99" t="s">
        <v>98</v>
      </c>
      <c r="AL34" s="100">
        <f t="shared" si="17"/>
        <v>261288</v>
      </c>
      <c r="AM34" s="101">
        <v>60480</v>
      </c>
      <c r="AN34" s="100">
        <f t="shared" si="18"/>
        <v>200808</v>
      </c>
      <c r="AO34" s="100">
        <v>0</v>
      </c>
      <c r="AP34" s="100">
        <v>0</v>
      </c>
      <c r="AQ34" s="100">
        <v>5268.25</v>
      </c>
      <c r="AR34" s="100">
        <v>0</v>
      </c>
      <c r="AS34" s="100">
        <v>0</v>
      </c>
      <c r="AT34" s="100">
        <f t="shared" si="19"/>
        <v>0</v>
      </c>
      <c r="AU34" s="102">
        <f t="shared" si="20"/>
        <v>206076.25</v>
      </c>
      <c r="AV34" s="102">
        <f t="shared" si="21"/>
        <v>200808</v>
      </c>
      <c r="AX34" s="103">
        <v>25</v>
      </c>
      <c r="AY34" s="104" t="s">
        <v>98</v>
      </c>
      <c r="AZ34" s="105"/>
      <c r="BA34" s="105"/>
      <c r="BB34" s="106"/>
      <c r="BC34" s="107">
        <f t="shared" si="22"/>
        <v>0</v>
      </c>
      <c r="BD34" s="106"/>
      <c r="BE34" s="106"/>
      <c r="BF34" s="107">
        <f t="shared" si="5"/>
        <v>0</v>
      </c>
      <c r="BG34" s="108">
        <f t="shared" si="6"/>
        <v>0</v>
      </c>
      <c r="BH34" s="109"/>
      <c r="BI34" s="107">
        <v>0</v>
      </c>
      <c r="BJ34" s="100">
        <f t="shared" si="23"/>
        <v>200808</v>
      </c>
      <c r="BK34" s="100">
        <f t="shared" si="24"/>
        <v>200808</v>
      </c>
      <c r="BL34" s="100">
        <f t="shared" si="25"/>
        <v>0</v>
      </c>
      <c r="BM34" s="100"/>
      <c r="BN34" s="107">
        <f t="shared" si="26"/>
        <v>0</v>
      </c>
      <c r="BO34" s="108">
        <f t="shared" si="27"/>
        <v>0</v>
      </c>
      <c r="BP34" s="110"/>
      <c r="BQ34" s="111"/>
      <c r="BR34" s="112"/>
      <c r="BS34" s="110"/>
      <c r="BT34" s="113"/>
      <c r="BU34" s="113">
        <f t="shared" si="7"/>
        <v>0</v>
      </c>
      <c r="BV34" s="25">
        <v>25</v>
      </c>
      <c r="BW34" s="25">
        <v>0</v>
      </c>
      <c r="BX34" s="110"/>
    </row>
    <row r="35" spans="1:76">
      <c r="A35" s="82">
        <v>26</v>
      </c>
      <c r="B35" s="82">
        <v>26</v>
      </c>
      <c r="C35" s="83" t="s">
        <v>99</v>
      </c>
      <c r="D35" s="84">
        <f t="shared" si="8"/>
        <v>2</v>
      </c>
      <c r="E35" s="85">
        <f t="shared" si="9"/>
        <v>34030</v>
      </c>
      <c r="F35" s="85">
        <f t="shared" si="9"/>
        <v>1786</v>
      </c>
      <c r="G35" s="86">
        <f t="shared" si="10"/>
        <v>35816</v>
      </c>
      <c r="H35" s="87"/>
      <c r="I35" s="88">
        <f t="shared" si="11"/>
        <v>3029.7256436598841</v>
      </c>
      <c r="J35" s="89">
        <f t="shared" si="1"/>
        <v>0.29719217653243257</v>
      </c>
      <c r="K35" s="90">
        <f t="shared" si="12"/>
        <v>1786</v>
      </c>
      <c r="L35" s="86">
        <f t="shared" si="13"/>
        <v>4815.7256436598836</v>
      </c>
      <c r="M35" s="91"/>
      <c r="N35" s="114">
        <f t="shared" si="2"/>
        <v>31000.274356340116</v>
      </c>
      <c r="P35" s="88">
        <f t="shared" si="14"/>
        <v>0</v>
      </c>
      <c r="Q35" s="85">
        <f t="shared" si="15"/>
        <v>3029.7256436598841</v>
      </c>
      <c r="R35" s="85">
        <f t="shared" si="16"/>
        <v>1786</v>
      </c>
      <c r="S35" s="93">
        <f t="shared" si="3"/>
        <v>4815.7256436598836</v>
      </c>
      <c r="U35" s="114"/>
      <c r="V35">
        <f t="shared" si="4"/>
        <v>0</v>
      </c>
      <c r="W35" s="94">
        <v>26</v>
      </c>
      <c r="X35" s="95">
        <v>2</v>
      </c>
      <c r="Y35" s="96">
        <v>34030</v>
      </c>
      <c r="Z35" s="96">
        <v>0</v>
      </c>
      <c r="AA35" s="96">
        <v>34030</v>
      </c>
      <c r="AB35" s="96">
        <v>1786</v>
      </c>
      <c r="AC35" s="96">
        <v>35816</v>
      </c>
      <c r="AD35" s="96">
        <v>0</v>
      </c>
      <c r="AE35" s="96">
        <v>0</v>
      </c>
      <c r="AF35" s="96">
        <v>0</v>
      </c>
      <c r="AG35" s="97">
        <v>35816</v>
      </c>
      <c r="AI35" s="94">
        <v>26</v>
      </c>
      <c r="AJ35" s="98">
        <v>26</v>
      </c>
      <c r="AK35" s="99" t="s">
        <v>99</v>
      </c>
      <c r="AL35" s="100">
        <f t="shared" si="17"/>
        <v>34030</v>
      </c>
      <c r="AM35" s="101">
        <v>31146</v>
      </c>
      <c r="AN35" s="100">
        <f t="shared" si="18"/>
        <v>2884</v>
      </c>
      <c r="AO35" s="100">
        <v>678.5</v>
      </c>
      <c r="AP35" s="100">
        <v>0</v>
      </c>
      <c r="AQ35" s="100">
        <v>4543.25</v>
      </c>
      <c r="AR35" s="100">
        <v>1924.75</v>
      </c>
      <c r="AS35" s="100">
        <v>164</v>
      </c>
      <c r="AT35" s="100">
        <f t="shared" si="19"/>
        <v>0</v>
      </c>
      <c r="AU35" s="102">
        <f t="shared" si="20"/>
        <v>10194.5</v>
      </c>
      <c r="AV35" s="102">
        <f t="shared" si="21"/>
        <v>3029.7256436598841</v>
      </c>
      <c r="AX35" s="103">
        <v>26</v>
      </c>
      <c r="AY35" s="104" t="s">
        <v>99</v>
      </c>
      <c r="AZ35" s="105"/>
      <c r="BA35" s="105"/>
      <c r="BB35" s="106"/>
      <c r="BC35" s="107">
        <f t="shared" si="22"/>
        <v>0</v>
      </c>
      <c r="BD35" s="106"/>
      <c r="BE35" s="106"/>
      <c r="BF35" s="107">
        <f t="shared" si="5"/>
        <v>0</v>
      </c>
      <c r="BG35" s="108">
        <f t="shared" si="6"/>
        <v>0</v>
      </c>
      <c r="BH35" s="109"/>
      <c r="BI35" s="107">
        <v>0</v>
      </c>
      <c r="BJ35" s="100">
        <f t="shared" si="23"/>
        <v>2884</v>
      </c>
      <c r="BK35" s="100">
        <f t="shared" si="24"/>
        <v>2884</v>
      </c>
      <c r="BL35" s="100">
        <f t="shared" si="25"/>
        <v>0</v>
      </c>
      <c r="BM35" s="100"/>
      <c r="BN35" s="107">
        <f t="shared" si="26"/>
        <v>0</v>
      </c>
      <c r="BO35" s="108">
        <f t="shared" si="27"/>
        <v>0</v>
      </c>
      <c r="BP35" s="110"/>
      <c r="BQ35" s="111"/>
      <c r="BR35" s="112"/>
      <c r="BS35" s="110"/>
      <c r="BT35" s="113"/>
      <c r="BU35" s="113">
        <f t="shared" si="7"/>
        <v>0</v>
      </c>
      <c r="BV35" s="25">
        <v>26</v>
      </c>
      <c r="BW35" s="25">
        <v>678.5</v>
      </c>
      <c r="BX35" s="110"/>
    </row>
    <row r="36" spans="1:76">
      <c r="A36" s="82">
        <v>27</v>
      </c>
      <c r="B36" s="82">
        <v>27</v>
      </c>
      <c r="C36" s="83" t="s">
        <v>100</v>
      </c>
      <c r="D36" s="84">
        <f t="shared" si="8"/>
        <v>0</v>
      </c>
      <c r="E36" s="85">
        <f t="shared" si="9"/>
        <v>0</v>
      </c>
      <c r="F36" s="85">
        <f t="shared" si="9"/>
        <v>0</v>
      </c>
      <c r="G36" s="86">
        <f t="shared" si="10"/>
        <v>0</v>
      </c>
      <c r="H36" s="87"/>
      <c r="I36" s="88">
        <f t="shared" si="11"/>
        <v>0</v>
      </c>
      <c r="J36" s="89">
        <f t="shared" si="1"/>
        <v>0</v>
      </c>
      <c r="K36" s="90">
        <f t="shared" si="12"/>
        <v>0</v>
      </c>
      <c r="L36" s="86">
        <f t="shared" si="13"/>
        <v>0</v>
      </c>
      <c r="M36" s="91"/>
      <c r="N36" s="114">
        <f t="shared" si="2"/>
        <v>0</v>
      </c>
      <c r="P36" s="88">
        <f t="shared" si="14"/>
        <v>0</v>
      </c>
      <c r="Q36" s="85">
        <f t="shared" si="15"/>
        <v>0</v>
      </c>
      <c r="R36" s="85">
        <f t="shared" si="16"/>
        <v>0</v>
      </c>
      <c r="S36" s="93">
        <f t="shared" si="3"/>
        <v>0</v>
      </c>
      <c r="U36" s="114"/>
      <c r="V36">
        <f t="shared" si="4"/>
        <v>0</v>
      </c>
      <c r="W36" s="94">
        <v>27</v>
      </c>
      <c r="X36" s="95"/>
      <c r="Y36" s="96"/>
      <c r="Z36" s="96"/>
      <c r="AA36" s="96"/>
      <c r="AB36" s="96"/>
      <c r="AC36" s="96"/>
      <c r="AD36" s="96"/>
      <c r="AE36" s="96"/>
      <c r="AF36" s="96"/>
      <c r="AG36" s="97"/>
      <c r="AI36" s="94">
        <v>27</v>
      </c>
      <c r="AJ36" s="98">
        <v>27</v>
      </c>
      <c r="AK36" s="99" t="s">
        <v>100</v>
      </c>
      <c r="AL36" s="100">
        <f t="shared" si="17"/>
        <v>0</v>
      </c>
      <c r="AM36" s="101">
        <v>0</v>
      </c>
      <c r="AN36" s="100">
        <f t="shared" si="18"/>
        <v>0</v>
      </c>
      <c r="AO36" s="100">
        <v>0</v>
      </c>
      <c r="AP36" s="100">
        <v>0</v>
      </c>
      <c r="AQ36" s="100">
        <v>5373.75</v>
      </c>
      <c r="AR36" s="100">
        <v>0</v>
      </c>
      <c r="AS36" s="100">
        <v>0</v>
      </c>
      <c r="AT36" s="100">
        <f t="shared" si="19"/>
        <v>0</v>
      </c>
      <c r="AU36" s="102">
        <f t="shared" si="20"/>
        <v>5373.75</v>
      </c>
      <c r="AV36" s="102">
        <f t="shared" si="21"/>
        <v>0</v>
      </c>
      <c r="AX36" s="103">
        <v>27</v>
      </c>
      <c r="AY36" s="104" t="s">
        <v>100</v>
      </c>
      <c r="AZ36" s="105"/>
      <c r="BA36" s="105"/>
      <c r="BB36" s="106"/>
      <c r="BC36" s="107">
        <f t="shared" si="22"/>
        <v>0</v>
      </c>
      <c r="BD36" s="106"/>
      <c r="BE36" s="106"/>
      <c r="BF36" s="107">
        <f t="shared" si="5"/>
        <v>0</v>
      </c>
      <c r="BG36" s="108">
        <f t="shared" si="6"/>
        <v>0</v>
      </c>
      <c r="BH36" s="109"/>
      <c r="BI36" s="107">
        <v>0</v>
      </c>
      <c r="BJ36" s="100">
        <f t="shared" si="23"/>
        <v>0</v>
      </c>
      <c r="BK36" s="100">
        <f t="shared" si="24"/>
        <v>0</v>
      </c>
      <c r="BL36" s="100">
        <f t="shared" si="25"/>
        <v>0</v>
      </c>
      <c r="BM36" s="100"/>
      <c r="BN36" s="107">
        <f t="shared" si="26"/>
        <v>0</v>
      </c>
      <c r="BO36" s="108">
        <f t="shared" si="27"/>
        <v>0</v>
      </c>
      <c r="BP36" s="110"/>
      <c r="BQ36" s="111"/>
      <c r="BR36" s="112"/>
      <c r="BS36" s="110"/>
      <c r="BT36" s="113" t="s">
        <v>92</v>
      </c>
      <c r="BU36" s="113">
        <f t="shared" si="7"/>
        <v>0</v>
      </c>
      <c r="BV36" s="25">
        <v>27</v>
      </c>
      <c r="BW36" s="25">
        <v>0</v>
      </c>
      <c r="BX36" s="110"/>
    </row>
    <row r="37" spans="1:76">
      <c r="A37" s="82">
        <v>28</v>
      </c>
      <c r="B37" s="82">
        <v>28</v>
      </c>
      <c r="C37" s="83" t="s">
        <v>101</v>
      </c>
      <c r="D37" s="84">
        <f t="shared" si="8"/>
        <v>0</v>
      </c>
      <c r="E37" s="85">
        <f t="shared" si="9"/>
        <v>0</v>
      </c>
      <c r="F37" s="85">
        <f t="shared" si="9"/>
        <v>0</v>
      </c>
      <c r="G37" s="86">
        <f t="shared" si="10"/>
        <v>0</v>
      </c>
      <c r="H37" s="87"/>
      <c r="I37" s="88">
        <f t="shared" si="11"/>
        <v>0</v>
      </c>
      <c r="J37" s="89">
        <f t="shared" si="1"/>
        <v>0</v>
      </c>
      <c r="K37" s="90">
        <f t="shared" si="12"/>
        <v>0</v>
      </c>
      <c r="L37" s="86">
        <f t="shared" si="13"/>
        <v>0</v>
      </c>
      <c r="M37" s="91"/>
      <c r="N37" s="114">
        <f t="shared" si="2"/>
        <v>0</v>
      </c>
      <c r="P37" s="88">
        <f t="shared" si="14"/>
        <v>0</v>
      </c>
      <c r="Q37" s="85">
        <f t="shared" si="15"/>
        <v>0</v>
      </c>
      <c r="R37" s="85">
        <f t="shared" si="16"/>
        <v>0</v>
      </c>
      <c r="S37" s="93">
        <f t="shared" si="3"/>
        <v>0</v>
      </c>
      <c r="U37" s="114"/>
      <c r="V37">
        <f t="shared" si="4"/>
        <v>0</v>
      </c>
      <c r="W37" s="94">
        <v>28</v>
      </c>
      <c r="X37" s="95"/>
      <c r="Y37" s="96"/>
      <c r="Z37" s="96"/>
      <c r="AA37" s="96"/>
      <c r="AB37" s="96"/>
      <c r="AC37" s="96"/>
      <c r="AD37" s="96"/>
      <c r="AE37" s="96"/>
      <c r="AF37" s="96"/>
      <c r="AG37" s="97"/>
      <c r="AI37" s="94">
        <v>28</v>
      </c>
      <c r="AJ37" s="98">
        <v>28</v>
      </c>
      <c r="AK37" s="99" t="s">
        <v>101</v>
      </c>
      <c r="AL37" s="100">
        <f t="shared" si="17"/>
        <v>0</v>
      </c>
      <c r="AM37" s="101">
        <v>0</v>
      </c>
      <c r="AN37" s="100">
        <f t="shared" si="18"/>
        <v>0</v>
      </c>
      <c r="AO37" s="100">
        <v>0</v>
      </c>
      <c r="AP37" s="100">
        <v>0</v>
      </c>
      <c r="AQ37" s="100">
        <v>0</v>
      </c>
      <c r="AR37" s="100">
        <v>12892.5</v>
      </c>
      <c r="AS37" s="100">
        <v>0</v>
      </c>
      <c r="AT37" s="100">
        <f t="shared" si="19"/>
        <v>0</v>
      </c>
      <c r="AU37" s="102">
        <f t="shared" si="20"/>
        <v>12892.5</v>
      </c>
      <c r="AV37" s="102">
        <f t="shared" si="21"/>
        <v>0</v>
      </c>
      <c r="AX37" s="103">
        <v>28</v>
      </c>
      <c r="AY37" s="104" t="s">
        <v>101</v>
      </c>
      <c r="AZ37" s="105"/>
      <c r="BA37" s="105"/>
      <c r="BB37" s="106"/>
      <c r="BC37" s="107">
        <f t="shared" si="22"/>
        <v>0</v>
      </c>
      <c r="BD37" s="106"/>
      <c r="BE37" s="106"/>
      <c r="BF37" s="107">
        <f t="shared" si="5"/>
        <v>0</v>
      </c>
      <c r="BG37" s="108">
        <f t="shared" si="6"/>
        <v>0</v>
      </c>
      <c r="BH37" s="109"/>
      <c r="BI37" s="107">
        <v>0</v>
      </c>
      <c r="BJ37" s="100">
        <f t="shared" si="23"/>
        <v>0</v>
      </c>
      <c r="BK37" s="100">
        <f t="shared" si="24"/>
        <v>0</v>
      </c>
      <c r="BL37" s="100">
        <f t="shared" si="25"/>
        <v>0</v>
      </c>
      <c r="BM37" s="100"/>
      <c r="BN37" s="107">
        <f t="shared" si="26"/>
        <v>0</v>
      </c>
      <c r="BO37" s="108">
        <f t="shared" si="27"/>
        <v>0</v>
      </c>
      <c r="BP37" s="110"/>
      <c r="BQ37" s="111"/>
      <c r="BR37" s="112"/>
      <c r="BS37" s="110"/>
      <c r="BT37" s="113" t="s">
        <v>102</v>
      </c>
      <c r="BU37" s="113">
        <f t="shared" si="7"/>
        <v>0</v>
      </c>
      <c r="BV37" s="25">
        <v>28</v>
      </c>
      <c r="BW37" s="25">
        <v>0</v>
      </c>
      <c r="BX37" s="110"/>
    </row>
    <row r="38" spans="1:76">
      <c r="A38" s="82">
        <v>29</v>
      </c>
      <c r="B38" s="82">
        <v>29</v>
      </c>
      <c r="C38" s="83" t="s">
        <v>103</v>
      </c>
      <c r="D38" s="84">
        <f t="shared" si="8"/>
        <v>0</v>
      </c>
      <c r="E38" s="85">
        <f t="shared" si="9"/>
        <v>0</v>
      </c>
      <c r="F38" s="85">
        <f t="shared" si="9"/>
        <v>0</v>
      </c>
      <c r="G38" s="86">
        <f t="shared" si="10"/>
        <v>0</v>
      </c>
      <c r="H38" s="87"/>
      <c r="I38" s="88">
        <f t="shared" si="11"/>
        <v>0</v>
      </c>
      <c r="J38" s="89" t="str">
        <f t="shared" si="1"/>
        <v/>
      </c>
      <c r="K38" s="90">
        <f t="shared" si="12"/>
        <v>0</v>
      </c>
      <c r="L38" s="86">
        <f t="shared" si="13"/>
        <v>0</v>
      </c>
      <c r="M38" s="91"/>
      <c r="N38" s="114">
        <f t="shared" si="2"/>
        <v>0</v>
      </c>
      <c r="P38" s="88">
        <f t="shared" si="14"/>
        <v>0</v>
      </c>
      <c r="Q38" s="85">
        <f t="shared" si="15"/>
        <v>0</v>
      </c>
      <c r="R38" s="85">
        <f t="shared" si="16"/>
        <v>0</v>
      </c>
      <c r="S38" s="93">
        <f t="shared" si="3"/>
        <v>0</v>
      </c>
      <c r="U38" s="114"/>
      <c r="V38">
        <f t="shared" si="4"/>
        <v>0</v>
      </c>
      <c r="W38" s="94">
        <v>29</v>
      </c>
      <c r="X38" s="95"/>
      <c r="Y38" s="96"/>
      <c r="Z38" s="96"/>
      <c r="AA38" s="96"/>
      <c r="AB38" s="96"/>
      <c r="AC38" s="96"/>
      <c r="AD38" s="96"/>
      <c r="AE38" s="96"/>
      <c r="AF38" s="96"/>
      <c r="AG38" s="97"/>
      <c r="AI38" s="94">
        <v>29</v>
      </c>
      <c r="AJ38" s="98">
        <v>29</v>
      </c>
      <c r="AK38" s="99" t="s">
        <v>103</v>
      </c>
      <c r="AL38" s="100">
        <f t="shared" si="17"/>
        <v>0</v>
      </c>
      <c r="AM38" s="101">
        <v>0</v>
      </c>
      <c r="AN38" s="100">
        <f t="shared" si="18"/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f t="shared" si="19"/>
        <v>0</v>
      </c>
      <c r="AU38" s="102">
        <f t="shared" si="20"/>
        <v>0</v>
      </c>
      <c r="AV38" s="102">
        <f t="shared" si="21"/>
        <v>0</v>
      </c>
      <c r="AX38" s="103">
        <v>29</v>
      </c>
      <c r="AY38" s="104" t="s">
        <v>103</v>
      </c>
      <c r="AZ38" s="105"/>
      <c r="BA38" s="105"/>
      <c r="BB38" s="106"/>
      <c r="BC38" s="107">
        <f t="shared" si="22"/>
        <v>0</v>
      </c>
      <c r="BD38" s="106"/>
      <c r="BE38" s="106"/>
      <c r="BF38" s="107">
        <f t="shared" si="5"/>
        <v>0</v>
      </c>
      <c r="BG38" s="108">
        <f t="shared" si="6"/>
        <v>0</v>
      </c>
      <c r="BH38" s="109"/>
      <c r="BI38" s="107">
        <v>0</v>
      </c>
      <c r="BJ38" s="100">
        <f t="shared" si="23"/>
        <v>0</v>
      </c>
      <c r="BK38" s="100">
        <f t="shared" si="24"/>
        <v>0</v>
      </c>
      <c r="BL38" s="100">
        <f t="shared" si="25"/>
        <v>0</v>
      </c>
      <c r="BM38" s="100"/>
      <c r="BN38" s="107">
        <f t="shared" si="26"/>
        <v>0</v>
      </c>
      <c r="BO38" s="108">
        <f t="shared" si="27"/>
        <v>0</v>
      </c>
      <c r="BP38" s="110"/>
      <c r="BQ38" s="111"/>
      <c r="BR38" s="112"/>
      <c r="BS38" s="110"/>
      <c r="BT38" s="113"/>
      <c r="BU38" s="113">
        <f t="shared" si="7"/>
        <v>0</v>
      </c>
      <c r="BV38" s="25">
        <v>29</v>
      </c>
      <c r="BW38" s="25">
        <v>0</v>
      </c>
      <c r="BX38" s="110"/>
    </row>
    <row r="39" spans="1:76">
      <c r="A39" s="82">
        <v>30</v>
      </c>
      <c r="B39" s="82">
        <v>30</v>
      </c>
      <c r="C39" s="83" t="s">
        <v>104</v>
      </c>
      <c r="D39" s="84">
        <f t="shared" si="8"/>
        <v>11</v>
      </c>
      <c r="E39" s="85">
        <f t="shared" si="9"/>
        <v>145681</v>
      </c>
      <c r="F39" s="85">
        <f t="shared" si="9"/>
        <v>9823</v>
      </c>
      <c r="G39" s="86">
        <f t="shared" si="10"/>
        <v>155504</v>
      </c>
      <c r="H39" s="87"/>
      <c r="I39" s="88">
        <f t="shared" si="11"/>
        <v>15747.861163935799</v>
      </c>
      <c r="J39" s="89">
        <f t="shared" si="1"/>
        <v>0.64670285261121918</v>
      </c>
      <c r="K39" s="90">
        <f t="shared" si="12"/>
        <v>9823</v>
      </c>
      <c r="L39" s="86">
        <f t="shared" si="13"/>
        <v>25570.861163935799</v>
      </c>
      <c r="M39" s="91"/>
      <c r="N39" s="114">
        <f t="shared" si="2"/>
        <v>129933.1388360642</v>
      </c>
      <c r="P39" s="88">
        <f t="shared" si="14"/>
        <v>0</v>
      </c>
      <c r="Q39" s="85">
        <f t="shared" si="15"/>
        <v>15747.861163935799</v>
      </c>
      <c r="R39" s="85">
        <f t="shared" si="16"/>
        <v>9823</v>
      </c>
      <c r="S39" s="93">
        <f t="shared" si="3"/>
        <v>25570.861163935799</v>
      </c>
      <c r="U39" s="114"/>
      <c r="V39">
        <f t="shared" si="4"/>
        <v>0</v>
      </c>
      <c r="W39" s="94">
        <v>30</v>
      </c>
      <c r="X39" s="95">
        <v>11</v>
      </c>
      <c r="Y39" s="96">
        <v>145681</v>
      </c>
      <c r="Z39" s="96">
        <v>0</v>
      </c>
      <c r="AA39" s="96">
        <v>145681</v>
      </c>
      <c r="AB39" s="96">
        <v>9823</v>
      </c>
      <c r="AC39" s="96">
        <v>155504</v>
      </c>
      <c r="AD39" s="96">
        <v>0</v>
      </c>
      <c r="AE39" s="96">
        <v>0</v>
      </c>
      <c r="AF39" s="96">
        <v>0</v>
      </c>
      <c r="AG39" s="97">
        <v>155504</v>
      </c>
      <c r="AI39" s="94">
        <v>30</v>
      </c>
      <c r="AJ39" s="98">
        <v>30</v>
      </c>
      <c r="AK39" s="99" t="s">
        <v>104</v>
      </c>
      <c r="AL39" s="100">
        <f t="shared" si="17"/>
        <v>145681</v>
      </c>
      <c r="AM39" s="101">
        <v>132054</v>
      </c>
      <c r="AN39" s="100">
        <f t="shared" si="18"/>
        <v>13627</v>
      </c>
      <c r="AO39" s="100">
        <v>9874.75</v>
      </c>
      <c r="AP39" s="100">
        <v>849.25</v>
      </c>
      <c r="AQ39" s="100">
        <v>0</v>
      </c>
      <c r="AR39" s="100">
        <v>0</v>
      </c>
      <c r="AS39" s="100">
        <v>0</v>
      </c>
      <c r="AT39" s="100">
        <f t="shared" si="19"/>
        <v>0</v>
      </c>
      <c r="AU39" s="102">
        <f t="shared" si="20"/>
        <v>24351</v>
      </c>
      <c r="AV39" s="102">
        <f t="shared" si="21"/>
        <v>15747.861163935799</v>
      </c>
      <c r="AX39" s="103">
        <v>30</v>
      </c>
      <c r="AY39" s="104" t="s">
        <v>104</v>
      </c>
      <c r="AZ39" s="105"/>
      <c r="BA39" s="105"/>
      <c r="BB39" s="106"/>
      <c r="BC39" s="107">
        <f t="shared" si="22"/>
        <v>0</v>
      </c>
      <c r="BD39" s="106"/>
      <c r="BE39" s="106"/>
      <c r="BF39" s="107">
        <f t="shared" si="5"/>
        <v>0</v>
      </c>
      <c r="BG39" s="108">
        <f t="shared" si="6"/>
        <v>0</v>
      </c>
      <c r="BH39" s="109"/>
      <c r="BI39" s="107">
        <v>0</v>
      </c>
      <c r="BJ39" s="100">
        <f t="shared" si="23"/>
        <v>13627</v>
      </c>
      <c r="BK39" s="100">
        <f t="shared" si="24"/>
        <v>13627</v>
      </c>
      <c r="BL39" s="100">
        <f t="shared" si="25"/>
        <v>0</v>
      </c>
      <c r="BM39" s="100"/>
      <c r="BN39" s="107">
        <f t="shared" si="26"/>
        <v>0</v>
      </c>
      <c r="BO39" s="108">
        <f t="shared" si="27"/>
        <v>0</v>
      </c>
      <c r="BP39" s="110"/>
      <c r="BQ39" s="111"/>
      <c r="BR39" s="112"/>
      <c r="BS39" s="110"/>
      <c r="BT39" s="113"/>
      <c r="BU39" s="113">
        <f t="shared" si="7"/>
        <v>0</v>
      </c>
      <c r="BV39" s="25">
        <v>30</v>
      </c>
      <c r="BW39" s="25">
        <v>9874.75</v>
      </c>
      <c r="BX39" s="110"/>
    </row>
    <row r="40" spans="1:76">
      <c r="A40" s="82">
        <v>31</v>
      </c>
      <c r="B40" s="82">
        <v>31</v>
      </c>
      <c r="C40" s="83" t="s">
        <v>105</v>
      </c>
      <c r="D40" s="84">
        <f t="shared" si="8"/>
        <v>193</v>
      </c>
      <c r="E40" s="85">
        <f t="shared" si="9"/>
        <v>2581916</v>
      </c>
      <c r="F40" s="85">
        <f t="shared" si="9"/>
        <v>172349</v>
      </c>
      <c r="G40" s="86">
        <f t="shared" si="10"/>
        <v>2754265</v>
      </c>
      <c r="H40" s="87"/>
      <c r="I40" s="88">
        <f t="shared" si="11"/>
        <v>4823.0677751470448</v>
      </c>
      <c r="J40" s="89">
        <f t="shared" si="1"/>
        <v>2.4840814874134316E-2</v>
      </c>
      <c r="K40" s="90">
        <f t="shared" si="12"/>
        <v>172349</v>
      </c>
      <c r="L40" s="86">
        <f t="shared" si="13"/>
        <v>177172.06777514704</v>
      </c>
      <c r="M40" s="91"/>
      <c r="N40" s="114">
        <f t="shared" si="2"/>
        <v>2577092.932224853</v>
      </c>
      <c r="P40" s="88">
        <f t="shared" si="14"/>
        <v>0</v>
      </c>
      <c r="Q40" s="85">
        <f t="shared" si="15"/>
        <v>4823.0677751470448</v>
      </c>
      <c r="R40" s="85">
        <f t="shared" si="16"/>
        <v>172349</v>
      </c>
      <c r="S40" s="93">
        <f t="shared" si="3"/>
        <v>177172.06777514704</v>
      </c>
      <c r="U40" s="114"/>
      <c r="V40">
        <f t="shared" si="4"/>
        <v>0</v>
      </c>
      <c r="W40" s="94">
        <v>31</v>
      </c>
      <c r="X40" s="95">
        <v>193</v>
      </c>
      <c r="Y40" s="96">
        <v>2581916</v>
      </c>
      <c r="Z40" s="96">
        <v>0</v>
      </c>
      <c r="AA40" s="96">
        <v>2581916</v>
      </c>
      <c r="AB40" s="96">
        <v>172349</v>
      </c>
      <c r="AC40" s="96">
        <v>2754265</v>
      </c>
      <c r="AD40" s="96">
        <v>0</v>
      </c>
      <c r="AE40" s="96">
        <v>0</v>
      </c>
      <c r="AF40" s="96">
        <v>0</v>
      </c>
      <c r="AG40" s="97">
        <v>2754265</v>
      </c>
      <c r="AI40" s="94">
        <v>31</v>
      </c>
      <c r="AJ40" s="98">
        <v>31</v>
      </c>
      <c r="AK40" s="99" t="s">
        <v>105</v>
      </c>
      <c r="AL40" s="100">
        <f t="shared" si="17"/>
        <v>2581916</v>
      </c>
      <c r="AM40" s="101">
        <v>2634156</v>
      </c>
      <c r="AN40" s="100">
        <f t="shared" si="18"/>
        <v>0</v>
      </c>
      <c r="AO40" s="100">
        <v>22456.25</v>
      </c>
      <c r="AP40" s="100">
        <v>49890.75</v>
      </c>
      <c r="AQ40" s="100">
        <v>69212.25</v>
      </c>
      <c r="AR40" s="100">
        <v>52599.75</v>
      </c>
      <c r="AS40" s="100">
        <v>0</v>
      </c>
      <c r="AT40" s="100">
        <f t="shared" si="19"/>
        <v>0</v>
      </c>
      <c r="AU40" s="102">
        <f t="shared" si="20"/>
        <v>194159</v>
      </c>
      <c r="AV40" s="102">
        <f t="shared" si="21"/>
        <v>4823.0677751470448</v>
      </c>
      <c r="AX40" s="103">
        <v>31</v>
      </c>
      <c r="AY40" s="104" t="s">
        <v>105</v>
      </c>
      <c r="AZ40" s="105"/>
      <c r="BA40" s="105"/>
      <c r="BB40" s="106"/>
      <c r="BC40" s="107">
        <f t="shared" si="22"/>
        <v>0</v>
      </c>
      <c r="BD40" s="106"/>
      <c r="BE40" s="106"/>
      <c r="BF40" s="107">
        <f t="shared" si="5"/>
        <v>0</v>
      </c>
      <c r="BG40" s="108">
        <f t="shared" si="6"/>
        <v>0</v>
      </c>
      <c r="BH40" s="109"/>
      <c r="BI40" s="107">
        <v>0</v>
      </c>
      <c r="BJ40" s="100">
        <f t="shared" si="23"/>
        <v>0</v>
      </c>
      <c r="BK40" s="100">
        <f t="shared" si="24"/>
        <v>0</v>
      </c>
      <c r="BL40" s="100">
        <f t="shared" si="25"/>
        <v>0</v>
      </c>
      <c r="BM40" s="100"/>
      <c r="BN40" s="107">
        <f t="shared" si="26"/>
        <v>0</v>
      </c>
      <c r="BO40" s="108">
        <f t="shared" si="27"/>
        <v>0</v>
      </c>
      <c r="BP40" s="110"/>
      <c r="BQ40" s="111"/>
      <c r="BR40" s="112"/>
      <c r="BS40" s="110"/>
      <c r="BT40" s="113"/>
      <c r="BU40" s="113">
        <f t="shared" si="7"/>
        <v>0</v>
      </c>
      <c r="BV40" s="25">
        <v>31</v>
      </c>
      <c r="BW40" s="25">
        <v>22456.25</v>
      </c>
      <c r="BX40" s="110"/>
    </row>
    <row r="41" spans="1:76">
      <c r="A41" s="82">
        <v>32</v>
      </c>
      <c r="B41" s="82">
        <v>32</v>
      </c>
      <c r="C41" s="83" t="s">
        <v>106</v>
      </c>
      <c r="D41" s="84">
        <f t="shared" si="8"/>
        <v>0</v>
      </c>
      <c r="E41" s="85">
        <f t="shared" si="9"/>
        <v>0</v>
      </c>
      <c r="F41" s="85">
        <f t="shared" si="9"/>
        <v>0</v>
      </c>
      <c r="G41" s="86">
        <f t="shared" si="10"/>
        <v>0</v>
      </c>
      <c r="H41" s="87"/>
      <c r="I41" s="88">
        <f t="shared" si="11"/>
        <v>0</v>
      </c>
      <c r="J41" s="89" t="str">
        <f t="shared" si="1"/>
        <v/>
      </c>
      <c r="K41" s="90">
        <f t="shared" si="12"/>
        <v>0</v>
      </c>
      <c r="L41" s="86">
        <f t="shared" si="13"/>
        <v>0</v>
      </c>
      <c r="M41" s="91"/>
      <c r="N41" s="114">
        <f t="shared" si="2"/>
        <v>0</v>
      </c>
      <c r="P41" s="88">
        <f t="shared" si="14"/>
        <v>0</v>
      </c>
      <c r="Q41" s="85">
        <f t="shared" si="15"/>
        <v>0</v>
      </c>
      <c r="R41" s="85">
        <f t="shared" si="16"/>
        <v>0</v>
      </c>
      <c r="S41" s="93">
        <f t="shared" si="3"/>
        <v>0</v>
      </c>
      <c r="U41" s="114"/>
      <c r="V41">
        <f t="shared" si="4"/>
        <v>0</v>
      </c>
      <c r="W41" s="94">
        <v>32</v>
      </c>
      <c r="X41" s="95"/>
      <c r="Y41" s="96"/>
      <c r="Z41" s="96"/>
      <c r="AA41" s="96"/>
      <c r="AB41" s="96"/>
      <c r="AC41" s="96"/>
      <c r="AD41" s="96"/>
      <c r="AE41" s="96"/>
      <c r="AF41" s="96"/>
      <c r="AG41" s="97"/>
      <c r="AI41" s="94">
        <v>32</v>
      </c>
      <c r="AJ41" s="98">
        <v>32</v>
      </c>
      <c r="AK41" s="99" t="s">
        <v>106</v>
      </c>
      <c r="AL41" s="100">
        <f t="shared" si="17"/>
        <v>0</v>
      </c>
      <c r="AM41" s="101">
        <v>0</v>
      </c>
      <c r="AN41" s="100">
        <f t="shared" si="18"/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f t="shared" si="19"/>
        <v>0</v>
      </c>
      <c r="AU41" s="102">
        <f t="shared" si="20"/>
        <v>0</v>
      </c>
      <c r="AV41" s="102">
        <f t="shared" si="21"/>
        <v>0</v>
      </c>
      <c r="AX41" s="103">
        <v>32</v>
      </c>
      <c r="AY41" s="104" t="s">
        <v>106</v>
      </c>
      <c r="AZ41" s="105"/>
      <c r="BA41" s="105"/>
      <c r="BB41" s="106"/>
      <c r="BC41" s="107">
        <f t="shared" si="22"/>
        <v>0</v>
      </c>
      <c r="BD41" s="106"/>
      <c r="BE41" s="106"/>
      <c r="BF41" s="107">
        <f t="shared" si="5"/>
        <v>0</v>
      </c>
      <c r="BG41" s="108">
        <f t="shared" si="6"/>
        <v>0</v>
      </c>
      <c r="BH41" s="109"/>
      <c r="BI41" s="107">
        <v>0</v>
      </c>
      <c r="BJ41" s="100">
        <f t="shared" si="23"/>
        <v>0</v>
      </c>
      <c r="BK41" s="100">
        <f t="shared" si="24"/>
        <v>0</v>
      </c>
      <c r="BL41" s="100">
        <f t="shared" si="25"/>
        <v>0</v>
      </c>
      <c r="BM41" s="100"/>
      <c r="BN41" s="107">
        <f t="shared" si="26"/>
        <v>0</v>
      </c>
      <c r="BO41" s="108">
        <f t="shared" si="27"/>
        <v>0</v>
      </c>
      <c r="BP41" s="110"/>
      <c r="BQ41" s="111"/>
      <c r="BR41" s="112"/>
      <c r="BS41" s="110"/>
      <c r="BT41" s="113"/>
      <c r="BU41" s="113">
        <f t="shared" si="7"/>
        <v>0</v>
      </c>
      <c r="BV41" s="25">
        <v>32</v>
      </c>
      <c r="BW41" s="25">
        <v>0</v>
      </c>
      <c r="BX41" s="110"/>
    </row>
    <row r="42" spans="1:76">
      <c r="A42" s="82">
        <v>33</v>
      </c>
      <c r="B42" s="82">
        <v>33</v>
      </c>
      <c r="C42" s="83" t="s">
        <v>107</v>
      </c>
      <c r="D42" s="84">
        <f t="shared" si="8"/>
        <v>0</v>
      </c>
      <c r="E42" s="85">
        <f t="shared" si="9"/>
        <v>0</v>
      </c>
      <c r="F42" s="85">
        <f t="shared" si="9"/>
        <v>0</v>
      </c>
      <c r="G42" s="86">
        <f t="shared" si="10"/>
        <v>0</v>
      </c>
      <c r="H42" s="87"/>
      <c r="I42" s="88">
        <f t="shared" si="11"/>
        <v>0</v>
      </c>
      <c r="J42" s="89" t="str">
        <f t="shared" si="1"/>
        <v/>
      </c>
      <c r="K42" s="90">
        <f t="shared" si="12"/>
        <v>0</v>
      </c>
      <c r="L42" s="86">
        <f t="shared" si="13"/>
        <v>0</v>
      </c>
      <c r="M42" s="91"/>
      <c r="N42" s="114">
        <f t="shared" si="2"/>
        <v>0</v>
      </c>
      <c r="P42" s="88">
        <f t="shared" si="14"/>
        <v>0</v>
      </c>
      <c r="Q42" s="85">
        <f t="shared" si="15"/>
        <v>0</v>
      </c>
      <c r="R42" s="85">
        <f t="shared" si="16"/>
        <v>0</v>
      </c>
      <c r="S42" s="93">
        <f t="shared" si="3"/>
        <v>0</v>
      </c>
      <c r="U42" s="114"/>
      <c r="V42">
        <f t="shared" si="4"/>
        <v>0</v>
      </c>
      <c r="W42" s="94">
        <v>33</v>
      </c>
      <c r="X42" s="95"/>
      <c r="Y42" s="96"/>
      <c r="Z42" s="96"/>
      <c r="AA42" s="96"/>
      <c r="AB42" s="96"/>
      <c r="AC42" s="96"/>
      <c r="AD42" s="96"/>
      <c r="AE42" s="96"/>
      <c r="AF42" s="96"/>
      <c r="AG42" s="97"/>
      <c r="AI42" s="94">
        <v>33</v>
      </c>
      <c r="AJ42" s="98">
        <v>33</v>
      </c>
      <c r="AK42" s="99" t="s">
        <v>107</v>
      </c>
      <c r="AL42" s="100">
        <f t="shared" si="17"/>
        <v>0</v>
      </c>
      <c r="AM42" s="101">
        <v>0</v>
      </c>
      <c r="AN42" s="100">
        <f t="shared" si="18"/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f t="shared" si="19"/>
        <v>0</v>
      </c>
      <c r="AU42" s="102">
        <f t="shared" si="20"/>
        <v>0</v>
      </c>
      <c r="AV42" s="102">
        <f t="shared" si="21"/>
        <v>0</v>
      </c>
      <c r="AX42" s="103">
        <v>33</v>
      </c>
      <c r="AY42" s="104" t="s">
        <v>107</v>
      </c>
      <c r="AZ42" s="105"/>
      <c r="BA42" s="105"/>
      <c r="BB42" s="106"/>
      <c r="BC42" s="107">
        <f t="shared" si="22"/>
        <v>0</v>
      </c>
      <c r="BD42" s="106"/>
      <c r="BE42" s="106"/>
      <c r="BF42" s="107">
        <f t="shared" si="5"/>
        <v>0</v>
      </c>
      <c r="BG42" s="108">
        <f t="shared" si="6"/>
        <v>0</v>
      </c>
      <c r="BH42" s="109"/>
      <c r="BI42" s="107">
        <v>0</v>
      </c>
      <c r="BJ42" s="100">
        <f t="shared" si="23"/>
        <v>0</v>
      </c>
      <c r="BK42" s="100">
        <f t="shared" si="24"/>
        <v>0</v>
      </c>
      <c r="BL42" s="100">
        <f t="shared" si="25"/>
        <v>0</v>
      </c>
      <c r="BM42" s="100"/>
      <c r="BN42" s="107">
        <f t="shared" si="26"/>
        <v>0</v>
      </c>
      <c r="BO42" s="108">
        <f t="shared" si="27"/>
        <v>0</v>
      </c>
      <c r="BP42" s="110"/>
      <c r="BQ42" s="111"/>
      <c r="BR42" s="112"/>
      <c r="BS42" s="110"/>
      <c r="BT42" s="113"/>
      <c r="BU42" s="113">
        <f t="shared" si="7"/>
        <v>0</v>
      </c>
      <c r="BV42" s="25">
        <v>33</v>
      </c>
      <c r="BW42" s="25">
        <v>0</v>
      </c>
      <c r="BX42" s="110"/>
    </row>
    <row r="43" spans="1:76">
      <c r="A43" s="82">
        <v>34</v>
      </c>
      <c r="B43" s="82">
        <v>34</v>
      </c>
      <c r="C43" s="83" t="s">
        <v>108</v>
      </c>
      <c r="D43" s="84">
        <f t="shared" si="8"/>
        <v>0</v>
      </c>
      <c r="E43" s="85">
        <f t="shared" si="9"/>
        <v>0</v>
      </c>
      <c r="F43" s="85">
        <f t="shared" si="9"/>
        <v>0</v>
      </c>
      <c r="G43" s="86">
        <f t="shared" si="10"/>
        <v>0</v>
      </c>
      <c r="H43" s="87"/>
      <c r="I43" s="88">
        <f t="shared" si="11"/>
        <v>0</v>
      </c>
      <c r="J43" s="89" t="str">
        <f t="shared" si="1"/>
        <v/>
      </c>
      <c r="K43" s="90">
        <f t="shared" si="12"/>
        <v>0</v>
      </c>
      <c r="L43" s="86">
        <f t="shared" si="13"/>
        <v>0</v>
      </c>
      <c r="M43" s="91"/>
      <c r="N43" s="114">
        <f t="shared" si="2"/>
        <v>0</v>
      </c>
      <c r="P43" s="88">
        <f t="shared" si="14"/>
        <v>0</v>
      </c>
      <c r="Q43" s="85">
        <f t="shared" si="15"/>
        <v>0</v>
      </c>
      <c r="R43" s="85">
        <f t="shared" si="16"/>
        <v>0</v>
      </c>
      <c r="S43" s="93">
        <f t="shared" si="3"/>
        <v>0</v>
      </c>
      <c r="U43" s="114"/>
      <c r="V43">
        <f t="shared" si="4"/>
        <v>0</v>
      </c>
      <c r="W43" s="94">
        <v>34</v>
      </c>
      <c r="X43" s="95"/>
      <c r="Y43" s="96"/>
      <c r="Z43" s="96"/>
      <c r="AA43" s="96"/>
      <c r="AB43" s="96"/>
      <c r="AC43" s="96"/>
      <c r="AD43" s="96"/>
      <c r="AE43" s="96"/>
      <c r="AF43" s="96"/>
      <c r="AG43" s="97"/>
      <c r="AI43" s="94">
        <v>34</v>
      </c>
      <c r="AJ43" s="98">
        <v>34</v>
      </c>
      <c r="AK43" s="99" t="s">
        <v>108</v>
      </c>
      <c r="AL43" s="100">
        <f t="shared" si="17"/>
        <v>0</v>
      </c>
      <c r="AM43" s="101">
        <v>0</v>
      </c>
      <c r="AN43" s="100">
        <f t="shared" si="18"/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f t="shared" si="19"/>
        <v>0</v>
      </c>
      <c r="AU43" s="102">
        <f t="shared" si="20"/>
        <v>0</v>
      </c>
      <c r="AV43" s="102">
        <f t="shared" si="21"/>
        <v>0</v>
      </c>
      <c r="AX43" s="103">
        <v>34</v>
      </c>
      <c r="AY43" s="104" t="s">
        <v>108</v>
      </c>
      <c r="AZ43" s="105"/>
      <c r="BA43" s="105"/>
      <c r="BB43" s="106"/>
      <c r="BC43" s="107">
        <f t="shared" si="22"/>
        <v>0</v>
      </c>
      <c r="BD43" s="106"/>
      <c r="BE43" s="106"/>
      <c r="BF43" s="107">
        <f t="shared" si="5"/>
        <v>0</v>
      </c>
      <c r="BG43" s="108">
        <f t="shared" si="6"/>
        <v>0</v>
      </c>
      <c r="BH43" s="109"/>
      <c r="BI43" s="107">
        <v>0</v>
      </c>
      <c r="BJ43" s="100">
        <f t="shared" si="23"/>
        <v>0</v>
      </c>
      <c r="BK43" s="100">
        <f t="shared" si="24"/>
        <v>0</v>
      </c>
      <c r="BL43" s="100">
        <f t="shared" si="25"/>
        <v>0</v>
      </c>
      <c r="BM43" s="100"/>
      <c r="BN43" s="107">
        <f t="shared" si="26"/>
        <v>0</v>
      </c>
      <c r="BO43" s="108">
        <f t="shared" si="27"/>
        <v>0</v>
      </c>
      <c r="BP43" s="110"/>
      <c r="BQ43" s="111"/>
      <c r="BR43" s="112"/>
      <c r="BS43" s="110"/>
      <c r="BT43" s="113"/>
      <c r="BU43" s="113">
        <f t="shared" si="7"/>
        <v>0</v>
      </c>
      <c r="BV43" s="25">
        <v>34</v>
      </c>
      <c r="BW43" s="25">
        <v>0</v>
      </c>
      <c r="BX43" s="110"/>
    </row>
    <row r="44" spans="1:76">
      <c r="A44" s="82">
        <v>35</v>
      </c>
      <c r="B44" s="82">
        <v>35</v>
      </c>
      <c r="C44" s="83" t="s">
        <v>109</v>
      </c>
      <c r="D44" s="84">
        <f t="shared" si="8"/>
        <v>10082</v>
      </c>
      <c r="E44" s="85">
        <f t="shared" si="9"/>
        <v>147807447</v>
      </c>
      <c r="F44" s="85">
        <f t="shared" si="9"/>
        <v>9003226</v>
      </c>
      <c r="G44" s="86">
        <f t="shared" si="10"/>
        <v>156810673</v>
      </c>
      <c r="H44" s="87"/>
      <c r="I44" s="88">
        <f t="shared" si="11"/>
        <v>12600579.193922965</v>
      </c>
      <c r="J44" s="89">
        <f t="shared" si="1"/>
        <v>0.42350483596505845</v>
      </c>
      <c r="K44" s="90">
        <f t="shared" si="12"/>
        <v>9003226</v>
      </c>
      <c r="L44" s="86">
        <f t="shared" si="13"/>
        <v>21603805.193922967</v>
      </c>
      <c r="M44" s="91"/>
      <c r="N44" s="114">
        <f t="shared" si="2"/>
        <v>135206867.80607703</v>
      </c>
      <c r="P44" s="88">
        <f t="shared" si="14"/>
        <v>0</v>
      </c>
      <c r="Q44" s="85">
        <f t="shared" si="15"/>
        <v>12600579.193922965</v>
      </c>
      <c r="R44" s="85">
        <f t="shared" si="16"/>
        <v>9003226</v>
      </c>
      <c r="S44" s="93">
        <f t="shared" si="3"/>
        <v>21603805.193922967</v>
      </c>
      <c r="U44" s="114"/>
      <c r="V44">
        <f t="shared" si="4"/>
        <v>0</v>
      </c>
      <c r="W44" s="94">
        <v>35</v>
      </c>
      <c r="X44" s="95">
        <v>10082</v>
      </c>
      <c r="Y44" s="96">
        <v>147807447</v>
      </c>
      <c r="Z44" s="96">
        <v>0</v>
      </c>
      <c r="AA44" s="96">
        <v>147807447</v>
      </c>
      <c r="AB44" s="96">
        <v>9003226</v>
      </c>
      <c r="AC44" s="96">
        <v>156810673</v>
      </c>
      <c r="AD44" s="96">
        <v>0</v>
      </c>
      <c r="AE44" s="96">
        <v>0</v>
      </c>
      <c r="AF44" s="96">
        <v>0</v>
      </c>
      <c r="AG44" s="97">
        <v>156810673</v>
      </c>
      <c r="AI44" s="94">
        <v>35</v>
      </c>
      <c r="AJ44" s="98">
        <v>35</v>
      </c>
      <c r="AK44" s="99" t="s">
        <v>109</v>
      </c>
      <c r="AL44" s="100">
        <f t="shared" si="17"/>
        <v>147807447</v>
      </c>
      <c r="AM44" s="101">
        <v>136158116</v>
      </c>
      <c r="AN44" s="100">
        <f t="shared" si="18"/>
        <v>11649331</v>
      </c>
      <c r="AO44" s="100">
        <v>4429020.75</v>
      </c>
      <c r="AP44" s="100">
        <v>3588035.5</v>
      </c>
      <c r="AQ44" s="100">
        <v>5065491</v>
      </c>
      <c r="AR44" s="100">
        <v>3682659</v>
      </c>
      <c r="AS44" s="100">
        <v>1338556.75</v>
      </c>
      <c r="AT44" s="100">
        <f t="shared" si="19"/>
        <v>0</v>
      </c>
      <c r="AU44" s="102">
        <f t="shared" si="20"/>
        <v>29753094</v>
      </c>
      <c r="AV44" s="102">
        <f t="shared" si="21"/>
        <v>12600579.193922965</v>
      </c>
      <c r="AX44" s="103">
        <v>35</v>
      </c>
      <c r="AY44" s="104" t="s">
        <v>109</v>
      </c>
      <c r="AZ44" s="105"/>
      <c r="BA44" s="105"/>
      <c r="BB44" s="106"/>
      <c r="BC44" s="107">
        <f t="shared" si="22"/>
        <v>0</v>
      </c>
      <c r="BD44" s="106"/>
      <c r="BE44" s="106"/>
      <c r="BF44" s="107">
        <f t="shared" si="5"/>
        <v>0</v>
      </c>
      <c r="BG44" s="108">
        <f t="shared" si="6"/>
        <v>0</v>
      </c>
      <c r="BH44" s="109"/>
      <c r="BI44" s="107">
        <v>0</v>
      </c>
      <c r="BJ44" s="100">
        <f t="shared" si="23"/>
        <v>11649331</v>
      </c>
      <c r="BK44" s="100">
        <f t="shared" si="24"/>
        <v>11649331</v>
      </c>
      <c r="BL44" s="100">
        <f t="shared" si="25"/>
        <v>0</v>
      </c>
      <c r="BM44" s="100"/>
      <c r="BN44" s="107">
        <f t="shared" si="26"/>
        <v>0</v>
      </c>
      <c r="BO44" s="108">
        <f t="shared" si="27"/>
        <v>0</v>
      </c>
      <c r="BP44" s="110"/>
      <c r="BQ44" s="111"/>
      <c r="BR44" s="112"/>
      <c r="BS44" s="110"/>
      <c r="BT44" s="113"/>
      <c r="BU44" s="113">
        <f t="shared" si="7"/>
        <v>0</v>
      </c>
      <c r="BV44" s="25">
        <v>35</v>
      </c>
      <c r="BW44" s="25">
        <v>4429020.75</v>
      </c>
      <c r="BX44" s="110"/>
    </row>
    <row r="45" spans="1:76">
      <c r="A45" s="82">
        <v>36</v>
      </c>
      <c r="B45" s="82">
        <v>36</v>
      </c>
      <c r="C45" s="83" t="s">
        <v>110</v>
      </c>
      <c r="D45" s="84">
        <f t="shared" si="8"/>
        <v>131</v>
      </c>
      <c r="E45" s="85">
        <f t="shared" si="9"/>
        <v>1807119</v>
      </c>
      <c r="F45" s="85">
        <f t="shared" si="9"/>
        <v>116983</v>
      </c>
      <c r="G45" s="86">
        <f t="shared" si="10"/>
        <v>1924102</v>
      </c>
      <c r="H45" s="87"/>
      <c r="I45" s="88">
        <f t="shared" si="11"/>
        <v>398957.23271422804</v>
      </c>
      <c r="J45" s="89">
        <f t="shared" si="1"/>
        <v>0.62204857989597584</v>
      </c>
      <c r="K45" s="90">
        <f t="shared" si="12"/>
        <v>116983</v>
      </c>
      <c r="L45" s="86">
        <f t="shared" si="13"/>
        <v>515940.23271422804</v>
      </c>
      <c r="M45" s="91"/>
      <c r="N45" s="114">
        <f t="shared" si="2"/>
        <v>1408161.7672857719</v>
      </c>
      <c r="P45" s="88">
        <f t="shared" si="14"/>
        <v>0</v>
      </c>
      <c r="Q45" s="85">
        <f t="shared" si="15"/>
        <v>398957.23271422804</v>
      </c>
      <c r="R45" s="85">
        <f t="shared" si="16"/>
        <v>116983</v>
      </c>
      <c r="S45" s="93">
        <f t="shared" si="3"/>
        <v>515940.23271422804</v>
      </c>
      <c r="U45" s="114"/>
      <c r="V45">
        <f t="shared" si="4"/>
        <v>0</v>
      </c>
      <c r="W45" s="94">
        <v>36</v>
      </c>
      <c r="X45" s="95">
        <v>131</v>
      </c>
      <c r="Y45" s="96">
        <v>1807119</v>
      </c>
      <c r="Z45" s="96">
        <v>0</v>
      </c>
      <c r="AA45" s="96">
        <v>1807119</v>
      </c>
      <c r="AB45" s="96">
        <v>116983</v>
      </c>
      <c r="AC45" s="96">
        <v>1924102</v>
      </c>
      <c r="AD45" s="96">
        <v>0</v>
      </c>
      <c r="AE45" s="96">
        <v>0</v>
      </c>
      <c r="AF45" s="96">
        <v>0</v>
      </c>
      <c r="AG45" s="97">
        <v>1924102</v>
      </c>
      <c r="AI45" s="94">
        <v>36</v>
      </c>
      <c r="AJ45" s="98">
        <v>36</v>
      </c>
      <c r="AK45" s="99" t="s">
        <v>110</v>
      </c>
      <c r="AL45" s="100">
        <f t="shared" si="17"/>
        <v>1807119</v>
      </c>
      <c r="AM45" s="101">
        <v>1418390</v>
      </c>
      <c r="AN45" s="100">
        <f t="shared" si="18"/>
        <v>388729</v>
      </c>
      <c r="AO45" s="100">
        <v>47622.75</v>
      </c>
      <c r="AP45" s="100">
        <v>37208.75</v>
      </c>
      <c r="AQ45" s="100">
        <v>55702.25</v>
      </c>
      <c r="AR45" s="100">
        <v>34821</v>
      </c>
      <c r="AS45" s="100">
        <v>77276.5</v>
      </c>
      <c r="AT45" s="100">
        <f t="shared" si="19"/>
        <v>0</v>
      </c>
      <c r="AU45" s="102">
        <f t="shared" si="20"/>
        <v>641360.25</v>
      </c>
      <c r="AV45" s="102">
        <f t="shared" si="21"/>
        <v>398957.23271422804</v>
      </c>
      <c r="AX45" s="103">
        <v>36</v>
      </c>
      <c r="AY45" s="104" t="s">
        <v>110</v>
      </c>
      <c r="AZ45" s="105"/>
      <c r="BA45" s="105"/>
      <c r="BB45" s="106"/>
      <c r="BC45" s="107">
        <f t="shared" si="22"/>
        <v>0</v>
      </c>
      <c r="BD45" s="106"/>
      <c r="BE45" s="106"/>
      <c r="BF45" s="107">
        <f t="shared" si="5"/>
        <v>0</v>
      </c>
      <c r="BG45" s="108">
        <f t="shared" si="6"/>
        <v>0</v>
      </c>
      <c r="BH45" s="109"/>
      <c r="BI45" s="107">
        <v>0</v>
      </c>
      <c r="BJ45" s="100">
        <f t="shared" si="23"/>
        <v>388729</v>
      </c>
      <c r="BK45" s="100">
        <f t="shared" si="24"/>
        <v>388729</v>
      </c>
      <c r="BL45" s="100">
        <f t="shared" si="25"/>
        <v>0</v>
      </c>
      <c r="BM45" s="100"/>
      <c r="BN45" s="107">
        <f t="shared" si="26"/>
        <v>0</v>
      </c>
      <c r="BO45" s="108">
        <f t="shared" si="27"/>
        <v>0</v>
      </c>
      <c r="BP45" s="110"/>
      <c r="BQ45" s="111"/>
      <c r="BR45" s="112"/>
      <c r="BS45" s="110"/>
      <c r="BT45" s="113"/>
      <c r="BU45" s="113">
        <f t="shared" si="7"/>
        <v>0</v>
      </c>
      <c r="BV45" s="25">
        <v>36</v>
      </c>
      <c r="BW45" s="25">
        <v>47622.75</v>
      </c>
      <c r="BX45" s="110"/>
    </row>
    <row r="46" spans="1:76">
      <c r="A46" s="82">
        <v>37</v>
      </c>
      <c r="B46" s="82">
        <v>37</v>
      </c>
      <c r="C46" s="83" t="s">
        <v>111</v>
      </c>
      <c r="D46" s="84">
        <f t="shared" si="8"/>
        <v>0</v>
      </c>
      <c r="E46" s="85">
        <f t="shared" si="9"/>
        <v>0</v>
      </c>
      <c r="F46" s="85">
        <f t="shared" si="9"/>
        <v>0</v>
      </c>
      <c r="G46" s="86">
        <f t="shared" si="10"/>
        <v>0</v>
      </c>
      <c r="H46" s="87"/>
      <c r="I46" s="88">
        <f t="shared" si="11"/>
        <v>0</v>
      </c>
      <c r="J46" s="89" t="str">
        <f t="shared" si="1"/>
        <v/>
      </c>
      <c r="K46" s="90">
        <f t="shared" si="12"/>
        <v>0</v>
      </c>
      <c r="L46" s="86">
        <f t="shared" si="13"/>
        <v>0</v>
      </c>
      <c r="M46" s="91"/>
      <c r="N46" s="114">
        <f t="shared" si="2"/>
        <v>0</v>
      </c>
      <c r="P46" s="88">
        <f t="shared" si="14"/>
        <v>0</v>
      </c>
      <c r="Q46" s="85">
        <f t="shared" si="15"/>
        <v>0</v>
      </c>
      <c r="R46" s="85">
        <f t="shared" si="16"/>
        <v>0</v>
      </c>
      <c r="S46" s="93">
        <f t="shared" si="3"/>
        <v>0</v>
      </c>
      <c r="U46" s="114"/>
      <c r="V46">
        <f t="shared" si="4"/>
        <v>0</v>
      </c>
      <c r="W46" s="94">
        <v>37</v>
      </c>
      <c r="X46" s="95"/>
      <c r="Y46" s="96"/>
      <c r="Z46" s="96"/>
      <c r="AA46" s="96"/>
      <c r="AB46" s="96"/>
      <c r="AC46" s="96"/>
      <c r="AD46" s="96"/>
      <c r="AE46" s="96"/>
      <c r="AF46" s="96"/>
      <c r="AG46" s="97"/>
      <c r="AI46" s="94">
        <v>37</v>
      </c>
      <c r="AJ46" s="98">
        <v>37</v>
      </c>
      <c r="AK46" s="99" t="s">
        <v>111</v>
      </c>
      <c r="AL46" s="100">
        <f t="shared" si="17"/>
        <v>0</v>
      </c>
      <c r="AM46" s="101">
        <v>0</v>
      </c>
      <c r="AN46" s="100">
        <f t="shared" si="18"/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f t="shared" si="19"/>
        <v>0</v>
      </c>
      <c r="AU46" s="102">
        <f t="shared" si="20"/>
        <v>0</v>
      </c>
      <c r="AV46" s="102">
        <f t="shared" si="21"/>
        <v>0</v>
      </c>
      <c r="AX46" s="103">
        <v>37</v>
      </c>
      <c r="AY46" s="104" t="s">
        <v>111</v>
      </c>
      <c r="AZ46" s="105"/>
      <c r="BA46" s="105"/>
      <c r="BB46" s="106"/>
      <c r="BC46" s="107">
        <f t="shared" si="22"/>
        <v>0</v>
      </c>
      <c r="BD46" s="106"/>
      <c r="BE46" s="106"/>
      <c r="BF46" s="107">
        <f t="shared" si="5"/>
        <v>0</v>
      </c>
      <c r="BG46" s="108">
        <f t="shared" si="6"/>
        <v>0</v>
      </c>
      <c r="BH46" s="109"/>
      <c r="BI46" s="107">
        <v>0</v>
      </c>
      <c r="BJ46" s="100">
        <f t="shared" si="23"/>
        <v>0</v>
      </c>
      <c r="BK46" s="100">
        <f t="shared" si="24"/>
        <v>0</v>
      </c>
      <c r="BL46" s="100">
        <f t="shared" si="25"/>
        <v>0</v>
      </c>
      <c r="BM46" s="100"/>
      <c r="BN46" s="107">
        <f t="shared" si="26"/>
        <v>0</v>
      </c>
      <c r="BO46" s="108">
        <f t="shared" si="27"/>
        <v>0</v>
      </c>
      <c r="BP46" s="110"/>
      <c r="BQ46" s="111"/>
      <c r="BR46" s="112"/>
      <c r="BS46" s="110"/>
      <c r="BT46" s="113" t="s">
        <v>74</v>
      </c>
      <c r="BU46" s="113">
        <f t="shared" si="7"/>
        <v>0</v>
      </c>
      <c r="BV46" s="25">
        <v>37</v>
      </c>
      <c r="BW46" s="25">
        <v>0</v>
      </c>
      <c r="BX46" s="110"/>
    </row>
    <row r="47" spans="1:76">
      <c r="A47" s="82">
        <v>38</v>
      </c>
      <c r="B47" s="82">
        <v>38</v>
      </c>
      <c r="C47" s="83" t="s">
        <v>112</v>
      </c>
      <c r="D47" s="84">
        <f t="shared" si="8"/>
        <v>1</v>
      </c>
      <c r="E47" s="85">
        <f t="shared" si="9"/>
        <v>15550</v>
      </c>
      <c r="F47" s="85">
        <f t="shared" si="9"/>
        <v>893</v>
      </c>
      <c r="G47" s="86">
        <f t="shared" si="10"/>
        <v>16443</v>
      </c>
      <c r="H47" s="87"/>
      <c r="I47" s="88">
        <f t="shared" si="11"/>
        <v>15550</v>
      </c>
      <c r="J47" s="89">
        <f t="shared" si="1"/>
        <v>1</v>
      </c>
      <c r="K47" s="90">
        <f t="shared" si="12"/>
        <v>893</v>
      </c>
      <c r="L47" s="86">
        <f t="shared" si="13"/>
        <v>16443</v>
      </c>
      <c r="M47" s="91"/>
      <c r="N47" s="114">
        <f t="shared" si="2"/>
        <v>0</v>
      </c>
      <c r="P47" s="88">
        <f t="shared" si="14"/>
        <v>0</v>
      </c>
      <c r="Q47" s="85">
        <f t="shared" si="15"/>
        <v>15550</v>
      </c>
      <c r="R47" s="85">
        <f t="shared" si="16"/>
        <v>893</v>
      </c>
      <c r="S47" s="93">
        <f t="shared" si="3"/>
        <v>16443</v>
      </c>
      <c r="U47" s="114"/>
      <c r="V47">
        <f t="shared" si="4"/>
        <v>0</v>
      </c>
      <c r="W47" s="94">
        <v>38</v>
      </c>
      <c r="X47" s="95">
        <v>1</v>
      </c>
      <c r="Y47" s="96">
        <v>15550</v>
      </c>
      <c r="Z47" s="96">
        <v>0</v>
      </c>
      <c r="AA47" s="96">
        <v>15550</v>
      </c>
      <c r="AB47" s="96">
        <v>893</v>
      </c>
      <c r="AC47" s="96">
        <v>16443</v>
      </c>
      <c r="AD47" s="96">
        <v>0</v>
      </c>
      <c r="AE47" s="96">
        <v>0</v>
      </c>
      <c r="AF47" s="96">
        <v>0</v>
      </c>
      <c r="AG47" s="97">
        <v>16443</v>
      </c>
      <c r="AI47" s="94">
        <v>38</v>
      </c>
      <c r="AJ47" s="98">
        <v>38</v>
      </c>
      <c r="AK47" s="99" t="s">
        <v>112</v>
      </c>
      <c r="AL47" s="100">
        <f t="shared" si="17"/>
        <v>15550</v>
      </c>
      <c r="AM47" s="101">
        <v>0</v>
      </c>
      <c r="AN47" s="100">
        <f t="shared" si="18"/>
        <v>15550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f t="shared" si="19"/>
        <v>0</v>
      </c>
      <c r="AU47" s="102">
        <f t="shared" si="20"/>
        <v>15550</v>
      </c>
      <c r="AV47" s="102">
        <f t="shared" si="21"/>
        <v>15550</v>
      </c>
      <c r="AX47" s="103">
        <v>38</v>
      </c>
      <c r="AY47" s="104" t="s">
        <v>112</v>
      </c>
      <c r="AZ47" s="105"/>
      <c r="BA47" s="105"/>
      <c r="BB47" s="106"/>
      <c r="BC47" s="107">
        <f t="shared" si="22"/>
        <v>0</v>
      </c>
      <c r="BD47" s="106"/>
      <c r="BE47" s="106"/>
      <c r="BF47" s="107">
        <f t="shared" si="5"/>
        <v>0</v>
      </c>
      <c r="BG47" s="108">
        <f t="shared" si="6"/>
        <v>0</v>
      </c>
      <c r="BH47" s="109"/>
      <c r="BI47" s="107">
        <v>0</v>
      </c>
      <c r="BJ47" s="100">
        <f t="shared" si="23"/>
        <v>15550</v>
      </c>
      <c r="BK47" s="100">
        <f t="shared" si="24"/>
        <v>15550</v>
      </c>
      <c r="BL47" s="100">
        <f t="shared" si="25"/>
        <v>0</v>
      </c>
      <c r="BM47" s="100"/>
      <c r="BN47" s="107">
        <f t="shared" si="26"/>
        <v>0</v>
      </c>
      <c r="BO47" s="108">
        <f t="shared" si="27"/>
        <v>0</v>
      </c>
      <c r="BP47" s="110"/>
      <c r="BQ47" s="111"/>
      <c r="BR47" s="112"/>
      <c r="BS47" s="110"/>
      <c r="BT47" s="113"/>
      <c r="BU47" s="113">
        <f t="shared" si="7"/>
        <v>0</v>
      </c>
      <c r="BV47" s="25">
        <v>38</v>
      </c>
      <c r="BW47" s="25">
        <v>0</v>
      </c>
      <c r="BX47" s="110"/>
    </row>
    <row r="48" spans="1:76">
      <c r="A48" s="82">
        <v>39</v>
      </c>
      <c r="B48" s="82">
        <v>39</v>
      </c>
      <c r="C48" s="83" t="s">
        <v>113</v>
      </c>
      <c r="D48" s="84">
        <f t="shared" si="8"/>
        <v>1</v>
      </c>
      <c r="E48" s="85">
        <f t="shared" si="9"/>
        <v>12648</v>
      </c>
      <c r="F48" s="85">
        <f t="shared" si="9"/>
        <v>893</v>
      </c>
      <c r="G48" s="86">
        <f t="shared" si="10"/>
        <v>13541</v>
      </c>
      <c r="H48" s="87"/>
      <c r="I48" s="88">
        <f t="shared" si="11"/>
        <v>12648</v>
      </c>
      <c r="J48" s="89">
        <f t="shared" si="1"/>
        <v>0.91360878358855824</v>
      </c>
      <c r="K48" s="90">
        <f t="shared" si="12"/>
        <v>893</v>
      </c>
      <c r="L48" s="86">
        <f t="shared" si="13"/>
        <v>13541</v>
      </c>
      <c r="M48" s="91"/>
      <c r="N48" s="114">
        <f t="shared" si="2"/>
        <v>0</v>
      </c>
      <c r="P48" s="88">
        <f t="shared" si="14"/>
        <v>0</v>
      </c>
      <c r="Q48" s="85">
        <f t="shared" si="15"/>
        <v>12648</v>
      </c>
      <c r="R48" s="85">
        <f t="shared" si="16"/>
        <v>893</v>
      </c>
      <c r="S48" s="93">
        <f t="shared" si="3"/>
        <v>13541</v>
      </c>
      <c r="U48" s="114"/>
      <c r="V48">
        <f t="shared" si="4"/>
        <v>0</v>
      </c>
      <c r="W48" s="94">
        <v>39</v>
      </c>
      <c r="X48" s="95">
        <v>1</v>
      </c>
      <c r="Y48" s="96">
        <v>12648</v>
      </c>
      <c r="Z48" s="96">
        <v>0</v>
      </c>
      <c r="AA48" s="96">
        <v>12648</v>
      </c>
      <c r="AB48" s="96">
        <v>893</v>
      </c>
      <c r="AC48" s="96">
        <v>13541</v>
      </c>
      <c r="AD48" s="96">
        <v>0</v>
      </c>
      <c r="AE48" s="96">
        <v>0</v>
      </c>
      <c r="AF48" s="96">
        <v>0</v>
      </c>
      <c r="AG48" s="97">
        <v>13541</v>
      </c>
      <c r="AI48" s="94">
        <v>39</v>
      </c>
      <c r="AJ48" s="98">
        <v>39</v>
      </c>
      <c r="AK48" s="99" t="s">
        <v>113</v>
      </c>
      <c r="AL48" s="100">
        <f t="shared" si="17"/>
        <v>12648</v>
      </c>
      <c r="AM48" s="101">
        <v>0</v>
      </c>
      <c r="AN48" s="100">
        <f t="shared" si="18"/>
        <v>12648</v>
      </c>
      <c r="AO48" s="100">
        <v>0</v>
      </c>
      <c r="AP48" s="100">
        <v>0</v>
      </c>
      <c r="AQ48" s="100">
        <v>0</v>
      </c>
      <c r="AR48" s="100">
        <v>0</v>
      </c>
      <c r="AS48" s="100">
        <v>1196</v>
      </c>
      <c r="AT48" s="100">
        <f t="shared" si="19"/>
        <v>0</v>
      </c>
      <c r="AU48" s="102">
        <f t="shared" si="20"/>
        <v>13844</v>
      </c>
      <c r="AV48" s="102">
        <f t="shared" si="21"/>
        <v>12648</v>
      </c>
      <c r="AX48" s="103">
        <v>39</v>
      </c>
      <c r="AY48" s="104" t="s">
        <v>113</v>
      </c>
      <c r="AZ48" s="105"/>
      <c r="BA48" s="105"/>
      <c r="BB48" s="106"/>
      <c r="BC48" s="107">
        <f t="shared" si="22"/>
        <v>0</v>
      </c>
      <c r="BD48" s="106"/>
      <c r="BE48" s="106"/>
      <c r="BF48" s="107">
        <f t="shared" si="5"/>
        <v>0</v>
      </c>
      <c r="BG48" s="108">
        <f t="shared" si="6"/>
        <v>0</v>
      </c>
      <c r="BH48" s="109"/>
      <c r="BI48" s="107">
        <v>0</v>
      </c>
      <c r="BJ48" s="100">
        <f t="shared" si="23"/>
        <v>12648</v>
      </c>
      <c r="BK48" s="100">
        <f t="shared" si="24"/>
        <v>12648</v>
      </c>
      <c r="BL48" s="100">
        <f t="shared" si="25"/>
        <v>0</v>
      </c>
      <c r="BM48" s="100"/>
      <c r="BN48" s="107">
        <f t="shared" si="26"/>
        <v>0</v>
      </c>
      <c r="BO48" s="108">
        <f t="shared" si="27"/>
        <v>0</v>
      </c>
      <c r="BP48" s="110"/>
      <c r="BQ48" s="111"/>
      <c r="BR48" s="112"/>
      <c r="BS48" s="110"/>
      <c r="BT48" s="113" t="s">
        <v>102</v>
      </c>
      <c r="BU48" s="113">
        <f t="shared" si="7"/>
        <v>0</v>
      </c>
      <c r="BV48" s="25">
        <v>39</v>
      </c>
      <c r="BW48" s="25">
        <v>0</v>
      </c>
      <c r="BX48" s="110"/>
    </row>
    <row r="49" spans="1:76">
      <c r="A49" s="82">
        <v>40</v>
      </c>
      <c r="B49" s="82">
        <v>40</v>
      </c>
      <c r="C49" s="83" t="s">
        <v>114</v>
      </c>
      <c r="D49" s="84">
        <f t="shared" si="8"/>
        <v>22</v>
      </c>
      <c r="E49" s="85">
        <f t="shared" si="9"/>
        <v>288880</v>
      </c>
      <c r="F49" s="85">
        <f t="shared" si="9"/>
        <v>19646</v>
      </c>
      <c r="G49" s="86">
        <f t="shared" si="10"/>
        <v>308526</v>
      </c>
      <c r="H49" s="87"/>
      <c r="I49" s="88">
        <f t="shared" si="11"/>
        <v>73479.037066788791</v>
      </c>
      <c r="J49" s="89">
        <f t="shared" si="1"/>
        <v>0.7297296952314577</v>
      </c>
      <c r="K49" s="90">
        <f t="shared" si="12"/>
        <v>19646</v>
      </c>
      <c r="L49" s="86">
        <f t="shared" si="13"/>
        <v>93125.037066788791</v>
      </c>
      <c r="M49" s="91"/>
      <c r="N49" s="114">
        <f t="shared" si="2"/>
        <v>215400.96293321121</v>
      </c>
      <c r="P49" s="88">
        <f t="shared" si="14"/>
        <v>0</v>
      </c>
      <c r="Q49" s="85">
        <f t="shared" si="15"/>
        <v>73479.037066788791</v>
      </c>
      <c r="R49" s="85">
        <f t="shared" si="16"/>
        <v>19646</v>
      </c>
      <c r="S49" s="93">
        <f t="shared" si="3"/>
        <v>93125.037066788791</v>
      </c>
      <c r="U49" s="114"/>
      <c r="V49">
        <f t="shared" si="4"/>
        <v>0</v>
      </c>
      <c r="W49" s="94">
        <v>40</v>
      </c>
      <c r="X49" s="95">
        <v>22</v>
      </c>
      <c r="Y49" s="96">
        <v>288880</v>
      </c>
      <c r="Z49" s="96">
        <v>0</v>
      </c>
      <c r="AA49" s="96">
        <v>288880</v>
      </c>
      <c r="AB49" s="96">
        <v>19646</v>
      </c>
      <c r="AC49" s="96">
        <v>308526</v>
      </c>
      <c r="AD49" s="96">
        <v>0</v>
      </c>
      <c r="AE49" s="96">
        <v>0</v>
      </c>
      <c r="AF49" s="96">
        <v>0</v>
      </c>
      <c r="AG49" s="97">
        <v>308526</v>
      </c>
      <c r="AI49" s="94">
        <v>40</v>
      </c>
      <c r="AJ49" s="98">
        <v>40</v>
      </c>
      <c r="AK49" s="99" t="s">
        <v>114</v>
      </c>
      <c r="AL49" s="100">
        <f t="shared" si="17"/>
        <v>288880</v>
      </c>
      <c r="AM49" s="101">
        <v>216379</v>
      </c>
      <c r="AN49" s="100">
        <f t="shared" si="18"/>
        <v>72501</v>
      </c>
      <c r="AO49" s="100">
        <v>4553.75</v>
      </c>
      <c r="AP49" s="100">
        <v>2833.25</v>
      </c>
      <c r="AQ49" s="100">
        <v>6888.75</v>
      </c>
      <c r="AR49" s="100">
        <v>13916.75</v>
      </c>
      <c r="AS49" s="100">
        <v>0</v>
      </c>
      <c r="AT49" s="100">
        <f t="shared" si="19"/>
        <v>0</v>
      </c>
      <c r="AU49" s="102">
        <f t="shared" si="20"/>
        <v>100693.5</v>
      </c>
      <c r="AV49" s="102">
        <f t="shared" si="21"/>
        <v>73479.037066788791</v>
      </c>
      <c r="AX49" s="103">
        <v>40</v>
      </c>
      <c r="AY49" s="104" t="s">
        <v>114</v>
      </c>
      <c r="AZ49" s="105"/>
      <c r="BA49" s="105"/>
      <c r="BB49" s="106"/>
      <c r="BC49" s="107">
        <f t="shared" si="22"/>
        <v>0</v>
      </c>
      <c r="BD49" s="106"/>
      <c r="BE49" s="106"/>
      <c r="BF49" s="107">
        <f t="shared" si="5"/>
        <v>0</v>
      </c>
      <c r="BG49" s="108">
        <f t="shared" si="6"/>
        <v>0</v>
      </c>
      <c r="BH49" s="109"/>
      <c r="BI49" s="107">
        <v>0</v>
      </c>
      <c r="BJ49" s="100">
        <f t="shared" si="23"/>
        <v>72501</v>
      </c>
      <c r="BK49" s="100">
        <f t="shared" si="24"/>
        <v>72501</v>
      </c>
      <c r="BL49" s="100">
        <f t="shared" si="25"/>
        <v>0</v>
      </c>
      <c r="BM49" s="100"/>
      <c r="BN49" s="107">
        <f t="shared" si="26"/>
        <v>0</v>
      </c>
      <c r="BO49" s="108">
        <f t="shared" si="27"/>
        <v>0</v>
      </c>
      <c r="BP49" s="110"/>
      <c r="BQ49" s="111"/>
      <c r="BR49" s="112"/>
      <c r="BS49" s="110"/>
      <c r="BT49" s="113"/>
      <c r="BU49" s="113">
        <f t="shared" si="7"/>
        <v>0</v>
      </c>
      <c r="BV49" s="25">
        <v>40</v>
      </c>
      <c r="BW49" s="25">
        <v>4553.75</v>
      </c>
      <c r="BX49" s="110"/>
    </row>
    <row r="50" spans="1:76">
      <c r="A50" s="82">
        <v>41</v>
      </c>
      <c r="B50" s="82">
        <v>41</v>
      </c>
      <c r="C50" s="83" t="s">
        <v>115</v>
      </c>
      <c r="D50" s="84">
        <f t="shared" si="8"/>
        <v>0</v>
      </c>
      <c r="E50" s="85">
        <f t="shared" si="9"/>
        <v>0</v>
      </c>
      <c r="F50" s="85">
        <f t="shared" si="9"/>
        <v>0</v>
      </c>
      <c r="G50" s="86">
        <f t="shared" si="10"/>
        <v>0</v>
      </c>
      <c r="H50" s="87"/>
      <c r="I50" s="88">
        <f t="shared" si="11"/>
        <v>0</v>
      </c>
      <c r="J50" s="89" t="str">
        <f t="shared" si="1"/>
        <v/>
      </c>
      <c r="K50" s="90">
        <f t="shared" si="12"/>
        <v>0</v>
      </c>
      <c r="L50" s="86">
        <f t="shared" si="13"/>
        <v>0</v>
      </c>
      <c r="M50" s="91"/>
      <c r="N50" s="114">
        <f t="shared" si="2"/>
        <v>0</v>
      </c>
      <c r="P50" s="88">
        <f t="shared" si="14"/>
        <v>0</v>
      </c>
      <c r="Q50" s="85">
        <f t="shared" si="15"/>
        <v>0</v>
      </c>
      <c r="R50" s="85">
        <f t="shared" si="16"/>
        <v>0</v>
      </c>
      <c r="S50" s="93">
        <f t="shared" si="3"/>
        <v>0</v>
      </c>
      <c r="U50" s="114"/>
      <c r="V50">
        <f t="shared" si="4"/>
        <v>0</v>
      </c>
      <c r="W50" s="94">
        <v>41</v>
      </c>
      <c r="X50" s="95"/>
      <c r="Y50" s="96"/>
      <c r="Z50" s="96"/>
      <c r="AA50" s="96"/>
      <c r="AB50" s="96"/>
      <c r="AC50" s="96"/>
      <c r="AD50" s="96"/>
      <c r="AE50" s="96"/>
      <c r="AF50" s="96"/>
      <c r="AG50" s="97"/>
      <c r="AI50" s="94">
        <v>41</v>
      </c>
      <c r="AJ50" s="98">
        <v>41</v>
      </c>
      <c r="AK50" s="99" t="s">
        <v>115</v>
      </c>
      <c r="AL50" s="100">
        <f t="shared" si="17"/>
        <v>0</v>
      </c>
      <c r="AM50" s="101">
        <v>0</v>
      </c>
      <c r="AN50" s="100">
        <f t="shared" si="18"/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f t="shared" si="19"/>
        <v>0</v>
      </c>
      <c r="AU50" s="102">
        <f t="shared" si="20"/>
        <v>0</v>
      </c>
      <c r="AV50" s="102">
        <f t="shared" si="21"/>
        <v>0</v>
      </c>
      <c r="AX50" s="103">
        <v>41</v>
      </c>
      <c r="AY50" s="104" t="s">
        <v>115</v>
      </c>
      <c r="AZ50" s="105"/>
      <c r="BA50" s="105"/>
      <c r="BB50" s="106"/>
      <c r="BC50" s="107">
        <f t="shared" si="22"/>
        <v>0</v>
      </c>
      <c r="BD50" s="106"/>
      <c r="BE50" s="106"/>
      <c r="BF50" s="107">
        <f t="shared" si="5"/>
        <v>0</v>
      </c>
      <c r="BG50" s="108">
        <f t="shared" si="6"/>
        <v>0</v>
      </c>
      <c r="BH50" s="109"/>
      <c r="BI50" s="107">
        <v>0</v>
      </c>
      <c r="BJ50" s="100">
        <f t="shared" si="23"/>
        <v>0</v>
      </c>
      <c r="BK50" s="100">
        <f t="shared" si="24"/>
        <v>0</v>
      </c>
      <c r="BL50" s="100">
        <f t="shared" si="25"/>
        <v>0</v>
      </c>
      <c r="BM50" s="100"/>
      <c r="BN50" s="107">
        <f t="shared" si="26"/>
        <v>0</v>
      </c>
      <c r="BO50" s="108">
        <f t="shared" si="27"/>
        <v>0</v>
      </c>
      <c r="BP50" s="110"/>
      <c r="BQ50" s="111"/>
      <c r="BR50" s="112"/>
      <c r="BS50" s="110"/>
      <c r="BT50" s="113"/>
      <c r="BU50" s="113">
        <f t="shared" si="7"/>
        <v>0</v>
      </c>
      <c r="BV50" s="25">
        <v>41</v>
      </c>
      <c r="BW50" s="25">
        <v>0</v>
      </c>
      <c r="BX50" s="110"/>
    </row>
    <row r="51" spans="1:76">
      <c r="A51" s="82">
        <v>42</v>
      </c>
      <c r="B51" s="82">
        <v>42</v>
      </c>
      <c r="C51" s="83" t="s">
        <v>116</v>
      </c>
      <c r="D51" s="84">
        <f t="shared" si="8"/>
        <v>0</v>
      </c>
      <c r="E51" s="85">
        <f t="shared" si="9"/>
        <v>0</v>
      </c>
      <c r="F51" s="85">
        <f t="shared" si="9"/>
        <v>0</v>
      </c>
      <c r="G51" s="86">
        <f t="shared" si="10"/>
        <v>0</v>
      </c>
      <c r="H51" s="87"/>
      <c r="I51" s="88">
        <f t="shared" si="11"/>
        <v>0</v>
      </c>
      <c r="J51" s="89" t="str">
        <f t="shared" si="1"/>
        <v/>
      </c>
      <c r="K51" s="90">
        <f t="shared" si="12"/>
        <v>0</v>
      </c>
      <c r="L51" s="86">
        <f t="shared" si="13"/>
        <v>0</v>
      </c>
      <c r="M51" s="91"/>
      <c r="N51" s="114">
        <f t="shared" si="2"/>
        <v>0</v>
      </c>
      <c r="P51" s="88">
        <f t="shared" si="14"/>
        <v>0</v>
      </c>
      <c r="Q51" s="85">
        <f t="shared" si="15"/>
        <v>0</v>
      </c>
      <c r="R51" s="85">
        <f t="shared" si="16"/>
        <v>0</v>
      </c>
      <c r="S51" s="93">
        <f t="shared" si="3"/>
        <v>0</v>
      </c>
      <c r="U51" s="114"/>
      <c r="V51">
        <f t="shared" si="4"/>
        <v>0</v>
      </c>
      <c r="W51" s="94">
        <v>42</v>
      </c>
      <c r="X51" s="95"/>
      <c r="Y51" s="96"/>
      <c r="Z51" s="96"/>
      <c r="AA51" s="96"/>
      <c r="AB51" s="96"/>
      <c r="AC51" s="96"/>
      <c r="AD51" s="96"/>
      <c r="AE51" s="96"/>
      <c r="AF51" s="96"/>
      <c r="AG51" s="97"/>
      <c r="AI51" s="94">
        <v>42</v>
      </c>
      <c r="AJ51" s="98">
        <v>42</v>
      </c>
      <c r="AK51" s="99" t="s">
        <v>116</v>
      </c>
      <c r="AL51" s="100">
        <f t="shared" si="17"/>
        <v>0</v>
      </c>
      <c r="AM51" s="101">
        <v>0</v>
      </c>
      <c r="AN51" s="100">
        <f t="shared" si="18"/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f t="shared" si="19"/>
        <v>0</v>
      </c>
      <c r="AU51" s="102">
        <f t="shared" si="20"/>
        <v>0</v>
      </c>
      <c r="AV51" s="102">
        <f t="shared" si="21"/>
        <v>0</v>
      </c>
      <c r="AX51" s="103">
        <v>42</v>
      </c>
      <c r="AY51" s="104" t="s">
        <v>116</v>
      </c>
      <c r="AZ51" s="105"/>
      <c r="BA51" s="105"/>
      <c r="BB51" s="106"/>
      <c r="BC51" s="107">
        <f t="shared" si="22"/>
        <v>0</v>
      </c>
      <c r="BD51" s="106"/>
      <c r="BE51" s="106"/>
      <c r="BF51" s="107">
        <f t="shared" si="5"/>
        <v>0</v>
      </c>
      <c r="BG51" s="108">
        <f t="shared" si="6"/>
        <v>0</v>
      </c>
      <c r="BH51" s="109"/>
      <c r="BI51" s="107">
        <v>0</v>
      </c>
      <c r="BJ51" s="100">
        <f t="shared" si="23"/>
        <v>0</v>
      </c>
      <c r="BK51" s="100">
        <f t="shared" si="24"/>
        <v>0</v>
      </c>
      <c r="BL51" s="100">
        <f t="shared" si="25"/>
        <v>0</v>
      </c>
      <c r="BM51" s="100"/>
      <c r="BN51" s="107">
        <f t="shared" si="26"/>
        <v>0</v>
      </c>
      <c r="BO51" s="108">
        <f t="shared" si="27"/>
        <v>0</v>
      </c>
      <c r="BP51" s="110"/>
      <c r="BQ51" s="111"/>
      <c r="BR51" s="112"/>
      <c r="BS51" s="110"/>
      <c r="BT51" s="113"/>
      <c r="BU51" s="113">
        <f t="shared" si="7"/>
        <v>0</v>
      </c>
      <c r="BV51" s="25">
        <v>42</v>
      </c>
      <c r="BW51" s="25">
        <v>0</v>
      </c>
      <c r="BX51" s="110"/>
    </row>
    <row r="52" spans="1:76">
      <c r="A52" s="82">
        <v>43</v>
      </c>
      <c r="B52" s="82">
        <v>43</v>
      </c>
      <c r="C52" s="83" t="s">
        <v>117</v>
      </c>
      <c r="D52" s="84">
        <f t="shared" si="8"/>
        <v>0</v>
      </c>
      <c r="E52" s="85">
        <f t="shared" si="9"/>
        <v>0</v>
      </c>
      <c r="F52" s="85">
        <f t="shared" si="9"/>
        <v>0</v>
      </c>
      <c r="G52" s="86">
        <f t="shared" si="10"/>
        <v>0</v>
      </c>
      <c r="H52" s="87"/>
      <c r="I52" s="88">
        <f t="shared" si="11"/>
        <v>0</v>
      </c>
      <c r="J52" s="89" t="str">
        <f t="shared" si="1"/>
        <v/>
      </c>
      <c r="K52" s="90">
        <f t="shared" si="12"/>
        <v>0</v>
      </c>
      <c r="L52" s="86">
        <f t="shared" si="13"/>
        <v>0</v>
      </c>
      <c r="M52" s="91"/>
      <c r="N52" s="114">
        <f t="shared" si="2"/>
        <v>0</v>
      </c>
      <c r="P52" s="88">
        <f t="shared" si="14"/>
        <v>0</v>
      </c>
      <c r="Q52" s="85">
        <f t="shared" si="15"/>
        <v>0</v>
      </c>
      <c r="R52" s="85">
        <f t="shared" si="16"/>
        <v>0</v>
      </c>
      <c r="S52" s="93">
        <f t="shared" si="3"/>
        <v>0</v>
      </c>
      <c r="U52" s="114"/>
      <c r="V52">
        <f t="shared" si="4"/>
        <v>0</v>
      </c>
      <c r="W52" s="94">
        <v>43</v>
      </c>
      <c r="X52" s="95"/>
      <c r="Y52" s="96"/>
      <c r="Z52" s="96"/>
      <c r="AA52" s="96"/>
      <c r="AB52" s="96"/>
      <c r="AC52" s="96"/>
      <c r="AD52" s="96"/>
      <c r="AE52" s="96"/>
      <c r="AF52" s="96"/>
      <c r="AG52" s="97"/>
      <c r="AI52" s="94">
        <v>43</v>
      </c>
      <c r="AJ52" s="98">
        <v>43</v>
      </c>
      <c r="AK52" s="99" t="s">
        <v>117</v>
      </c>
      <c r="AL52" s="100">
        <f t="shared" si="17"/>
        <v>0</v>
      </c>
      <c r="AM52" s="101">
        <v>0</v>
      </c>
      <c r="AN52" s="100">
        <f t="shared" si="18"/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100">
        <f t="shared" si="19"/>
        <v>0</v>
      </c>
      <c r="AU52" s="102">
        <f t="shared" si="20"/>
        <v>0</v>
      </c>
      <c r="AV52" s="102">
        <f t="shared" si="21"/>
        <v>0</v>
      </c>
      <c r="AX52" s="103">
        <v>43</v>
      </c>
      <c r="AY52" s="104" t="s">
        <v>117</v>
      </c>
      <c r="AZ52" s="105"/>
      <c r="BA52" s="105"/>
      <c r="BB52" s="106"/>
      <c r="BC52" s="107">
        <f t="shared" si="22"/>
        <v>0</v>
      </c>
      <c r="BD52" s="106"/>
      <c r="BE52" s="106"/>
      <c r="BF52" s="107">
        <f t="shared" si="5"/>
        <v>0</v>
      </c>
      <c r="BG52" s="108">
        <f t="shared" si="6"/>
        <v>0</v>
      </c>
      <c r="BH52" s="109"/>
      <c r="BI52" s="107">
        <v>0</v>
      </c>
      <c r="BJ52" s="100">
        <f t="shared" si="23"/>
        <v>0</v>
      </c>
      <c r="BK52" s="100">
        <f t="shared" si="24"/>
        <v>0</v>
      </c>
      <c r="BL52" s="100">
        <f t="shared" si="25"/>
        <v>0</v>
      </c>
      <c r="BM52" s="100"/>
      <c r="BN52" s="107">
        <f t="shared" si="26"/>
        <v>0</v>
      </c>
      <c r="BO52" s="108">
        <f t="shared" si="27"/>
        <v>0</v>
      </c>
      <c r="BP52" s="110"/>
      <c r="BQ52" s="111"/>
      <c r="BR52" s="112"/>
      <c r="BS52" s="110"/>
      <c r="BT52" s="113"/>
      <c r="BU52" s="113">
        <f t="shared" si="7"/>
        <v>0</v>
      </c>
      <c r="BV52" s="25">
        <v>43</v>
      </c>
      <c r="BW52" s="25">
        <v>0</v>
      </c>
      <c r="BX52" s="110"/>
    </row>
    <row r="53" spans="1:76">
      <c r="A53" s="82">
        <v>44</v>
      </c>
      <c r="B53" s="82">
        <v>44</v>
      </c>
      <c r="C53" s="83" t="s">
        <v>118</v>
      </c>
      <c r="D53" s="84">
        <f t="shared" si="8"/>
        <v>631</v>
      </c>
      <c r="E53" s="85">
        <f t="shared" si="9"/>
        <v>6948338</v>
      </c>
      <c r="F53" s="85">
        <f t="shared" si="9"/>
        <v>563483</v>
      </c>
      <c r="G53" s="86">
        <f t="shared" si="10"/>
        <v>7511821</v>
      </c>
      <c r="H53" s="87"/>
      <c r="I53" s="88">
        <f t="shared" si="11"/>
        <v>2767470.6979054161</v>
      </c>
      <c r="J53" s="89">
        <f t="shared" si="1"/>
        <v>0.84881669265323079</v>
      </c>
      <c r="K53" s="90">
        <f t="shared" si="12"/>
        <v>563483</v>
      </c>
      <c r="L53" s="86">
        <f t="shared" si="13"/>
        <v>3330953.6979054161</v>
      </c>
      <c r="M53" s="91"/>
      <c r="N53" s="114">
        <f t="shared" si="2"/>
        <v>4180867.3020945839</v>
      </c>
      <c r="P53" s="88">
        <f t="shared" si="14"/>
        <v>0</v>
      </c>
      <c r="Q53" s="85">
        <f t="shared" si="15"/>
        <v>2767470.6979054161</v>
      </c>
      <c r="R53" s="85">
        <f t="shared" si="16"/>
        <v>563483</v>
      </c>
      <c r="S53" s="93">
        <f t="shared" si="3"/>
        <v>3330953.6979054161</v>
      </c>
      <c r="U53" s="114"/>
      <c r="V53">
        <f t="shared" si="4"/>
        <v>0</v>
      </c>
      <c r="W53" s="94">
        <v>44</v>
      </c>
      <c r="X53" s="95">
        <v>631</v>
      </c>
      <c r="Y53" s="96">
        <v>6948338</v>
      </c>
      <c r="Z53" s="96">
        <v>0</v>
      </c>
      <c r="AA53" s="96">
        <v>6948338</v>
      </c>
      <c r="AB53" s="96">
        <v>563483</v>
      </c>
      <c r="AC53" s="96">
        <v>7511821</v>
      </c>
      <c r="AD53" s="96">
        <v>0</v>
      </c>
      <c r="AE53" s="96">
        <v>0</v>
      </c>
      <c r="AF53" s="96">
        <v>0</v>
      </c>
      <c r="AG53" s="97">
        <v>7511821</v>
      </c>
      <c r="AI53" s="94">
        <v>44</v>
      </c>
      <c r="AJ53" s="98">
        <v>44</v>
      </c>
      <c r="AK53" s="99" t="s">
        <v>118</v>
      </c>
      <c r="AL53" s="100">
        <f t="shared" si="17"/>
        <v>6948338</v>
      </c>
      <c r="AM53" s="101">
        <v>4222468</v>
      </c>
      <c r="AN53" s="100">
        <f t="shared" si="18"/>
        <v>2725870</v>
      </c>
      <c r="AO53" s="100">
        <v>193693.25</v>
      </c>
      <c r="AP53" s="100">
        <v>58434.25</v>
      </c>
      <c r="AQ53" s="100">
        <v>94687.25</v>
      </c>
      <c r="AR53" s="100">
        <v>104466.25</v>
      </c>
      <c r="AS53" s="100">
        <v>83235.75</v>
      </c>
      <c r="AT53" s="100">
        <f t="shared" si="19"/>
        <v>0</v>
      </c>
      <c r="AU53" s="102">
        <f t="shared" si="20"/>
        <v>3260386.75</v>
      </c>
      <c r="AV53" s="102">
        <f t="shared" si="21"/>
        <v>2767470.6979054161</v>
      </c>
      <c r="AX53" s="103">
        <v>44</v>
      </c>
      <c r="AY53" s="104" t="s">
        <v>118</v>
      </c>
      <c r="AZ53" s="105"/>
      <c r="BA53" s="105"/>
      <c r="BB53" s="106"/>
      <c r="BC53" s="107">
        <f t="shared" si="22"/>
        <v>0</v>
      </c>
      <c r="BD53" s="106"/>
      <c r="BE53" s="106"/>
      <c r="BF53" s="107">
        <f t="shared" si="5"/>
        <v>0</v>
      </c>
      <c r="BG53" s="108">
        <f t="shared" si="6"/>
        <v>0</v>
      </c>
      <c r="BH53" s="109"/>
      <c r="BI53" s="107">
        <v>0</v>
      </c>
      <c r="BJ53" s="100">
        <f t="shared" si="23"/>
        <v>2725870</v>
      </c>
      <c r="BK53" s="100">
        <f t="shared" si="24"/>
        <v>2725870</v>
      </c>
      <c r="BL53" s="100">
        <f t="shared" si="25"/>
        <v>0</v>
      </c>
      <c r="BM53" s="100"/>
      <c r="BN53" s="107">
        <f t="shared" si="26"/>
        <v>0</v>
      </c>
      <c r="BO53" s="108">
        <f t="shared" si="27"/>
        <v>0</v>
      </c>
      <c r="BP53" s="110"/>
      <c r="BQ53" s="111"/>
      <c r="BR53" s="112"/>
      <c r="BS53" s="110"/>
      <c r="BT53" s="113"/>
      <c r="BU53" s="113">
        <f t="shared" si="7"/>
        <v>0</v>
      </c>
      <c r="BV53" s="25">
        <v>44</v>
      </c>
      <c r="BW53" s="25">
        <v>193693.25</v>
      </c>
      <c r="BX53" s="110"/>
    </row>
    <row r="54" spans="1:76">
      <c r="A54" s="82">
        <v>45</v>
      </c>
      <c r="B54" s="82">
        <v>45</v>
      </c>
      <c r="C54" s="83" t="s">
        <v>119</v>
      </c>
      <c r="D54" s="84">
        <f t="shared" si="8"/>
        <v>0</v>
      </c>
      <c r="E54" s="85">
        <f t="shared" si="9"/>
        <v>0</v>
      </c>
      <c r="F54" s="85">
        <f t="shared" si="9"/>
        <v>0</v>
      </c>
      <c r="G54" s="86">
        <f t="shared" si="10"/>
        <v>0</v>
      </c>
      <c r="H54" s="87"/>
      <c r="I54" s="88">
        <f t="shared" si="11"/>
        <v>0</v>
      </c>
      <c r="J54" s="89" t="str">
        <f t="shared" si="1"/>
        <v/>
      </c>
      <c r="K54" s="90">
        <f t="shared" si="12"/>
        <v>0</v>
      </c>
      <c r="L54" s="86">
        <f t="shared" si="13"/>
        <v>0</v>
      </c>
      <c r="M54" s="91"/>
      <c r="N54" s="114">
        <f t="shared" si="2"/>
        <v>0</v>
      </c>
      <c r="P54" s="88">
        <f t="shared" si="14"/>
        <v>0</v>
      </c>
      <c r="Q54" s="85">
        <f t="shared" si="15"/>
        <v>0</v>
      </c>
      <c r="R54" s="85">
        <f t="shared" si="16"/>
        <v>0</v>
      </c>
      <c r="S54" s="93">
        <f t="shared" si="3"/>
        <v>0</v>
      </c>
      <c r="U54" s="114"/>
      <c r="V54">
        <f t="shared" si="4"/>
        <v>0</v>
      </c>
      <c r="W54" s="94">
        <v>45</v>
      </c>
      <c r="X54" s="95"/>
      <c r="Y54" s="96"/>
      <c r="Z54" s="96"/>
      <c r="AA54" s="96"/>
      <c r="AB54" s="96"/>
      <c r="AC54" s="96"/>
      <c r="AD54" s="96"/>
      <c r="AE54" s="96"/>
      <c r="AF54" s="96"/>
      <c r="AG54" s="97"/>
      <c r="AI54" s="94">
        <v>45</v>
      </c>
      <c r="AJ54" s="98">
        <v>45</v>
      </c>
      <c r="AK54" s="99" t="s">
        <v>119</v>
      </c>
      <c r="AL54" s="100">
        <f t="shared" si="17"/>
        <v>0</v>
      </c>
      <c r="AM54" s="101">
        <v>0</v>
      </c>
      <c r="AN54" s="100">
        <f t="shared" si="18"/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0</v>
      </c>
      <c r="AT54" s="100">
        <f t="shared" si="19"/>
        <v>0</v>
      </c>
      <c r="AU54" s="102">
        <f t="shared" si="20"/>
        <v>0</v>
      </c>
      <c r="AV54" s="102">
        <f t="shared" si="21"/>
        <v>0</v>
      </c>
      <c r="AX54" s="103">
        <v>45</v>
      </c>
      <c r="AY54" s="104" t="s">
        <v>119</v>
      </c>
      <c r="AZ54" s="105"/>
      <c r="BA54" s="105"/>
      <c r="BB54" s="106"/>
      <c r="BC54" s="107">
        <f t="shared" si="22"/>
        <v>0</v>
      </c>
      <c r="BD54" s="106"/>
      <c r="BE54" s="106"/>
      <c r="BF54" s="107">
        <f t="shared" si="5"/>
        <v>0</v>
      </c>
      <c r="BG54" s="108">
        <f t="shared" si="6"/>
        <v>0</v>
      </c>
      <c r="BH54" s="109"/>
      <c r="BI54" s="107">
        <v>0</v>
      </c>
      <c r="BJ54" s="100">
        <f t="shared" si="23"/>
        <v>0</v>
      </c>
      <c r="BK54" s="100">
        <f t="shared" si="24"/>
        <v>0</v>
      </c>
      <c r="BL54" s="100">
        <f t="shared" si="25"/>
        <v>0</v>
      </c>
      <c r="BM54" s="100"/>
      <c r="BN54" s="107">
        <f t="shared" si="26"/>
        <v>0</v>
      </c>
      <c r="BO54" s="108">
        <f t="shared" si="27"/>
        <v>0</v>
      </c>
      <c r="BP54" s="110"/>
      <c r="BQ54" s="111"/>
      <c r="BR54" s="112"/>
      <c r="BS54" s="110"/>
      <c r="BT54" s="113"/>
      <c r="BU54" s="113">
        <f t="shared" si="7"/>
        <v>0</v>
      </c>
      <c r="BV54" s="25">
        <v>45</v>
      </c>
      <c r="BW54" s="25">
        <v>0</v>
      </c>
      <c r="BX54" s="110"/>
    </row>
    <row r="55" spans="1:76">
      <c r="A55" s="82">
        <v>46</v>
      </c>
      <c r="B55" s="82">
        <v>46</v>
      </c>
      <c r="C55" s="83" t="s">
        <v>120</v>
      </c>
      <c r="D55" s="84">
        <f t="shared" si="8"/>
        <v>4</v>
      </c>
      <c r="E55" s="85">
        <f t="shared" si="9"/>
        <v>67036</v>
      </c>
      <c r="F55" s="85">
        <f t="shared" si="9"/>
        <v>3572</v>
      </c>
      <c r="G55" s="86">
        <f t="shared" si="10"/>
        <v>70608</v>
      </c>
      <c r="H55" s="87"/>
      <c r="I55" s="88">
        <f t="shared" si="11"/>
        <v>24113</v>
      </c>
      <c r="J55" s="89">
        <f t="shared" si="1"/>
        <v>0.90634191262838404</v>
      </c>
      <c r="K55" s="90">
        <f t="shared" si="12"/>
        <v>3572</v>
      </c>
      <c r="L55" s="86">
        <f t="shared" si="13"/>
        <v>27685</v>
      </c>
      <c r="M55" s="91"/>
      <c r="N55" s="114">
        <f t="shared" si="2"/>
        <v>42923</v>
      </c>
      <c r="P55" s="88">
        <f t="shared" si="14"/>
        <v>0</v>
      </c>
      <c r="Q55" s="85">
        <f t="shared" si="15"/>
        <v>24113</v>
      </c>
      <c r="R55" s="85">
        <f t="shared" si="16"/>
        <v>3572</v>
      </c>
      <c r="S55" s="93">
        <f t="shared" si="3"/>
        <v>27685</v>
      </c>
      <c r="U55" s="114"/>
      <c r="V55">
        <f t="shared" si="4"/>
        <v>0</v>
      </c>
      <c r="W55" s="94">
        <v>46</v>
      </c>
      <c r="X55" s="95">
        <v>4</v>
      </c>
      <c r="Y55" s="96">
        <v>67036</v>
      </c>
      <c r="Z55" s="96">
        <v>0</v>
      </c>
      <c r="AA55" s="96">
        <v>67036</v>
      </c>
      <c r="AB55" s="96">
        <v>3572</v>
      </c>
      <c r="AC55" s="96">
        <v>70608</v>
      </c>
      <c r="AD55" s="96">
        <v>0</v>
      </c>
      <c r="AE55" s="96">
        <v>0</v>
      </c>
      <c r="AF55" s="96">
        <v>0</v>
      </c>
      <c r="AG55" s="97">
        <v>70608</v>
      </c>
      <c r="AI55" s="94">
        <v>46</v>
      </c>
      <c r="AJ55" s="98">
        <v>46</v>
      </c>
      <c r="AK55" s="99" t="s">
        <v>120</v>
      </c>
      <c r="AL55" s="100">
        <f t="shared" si="17"/>
        <v>67036</v>
      </c>
      <c r="AM55" s="101">
        <v>42923</v>
      </c>
      <c r="AN55" s="100">
        <f t="shared" si="18"/>
        <v>24113</v>
      </c>
      <c r="AO55" s="100">
        <v>0</v>
      </c>
      <c r="AP55" s="100">
        <v>1377</v>
      </c>
      <c r="AQ55" s="100">
        <v>877</v>
      </c>
      <c r="AR55" s="100">
        <v>237.75</v>
      </c>
      <c r="AS55" s="100">
        <v>0</v>
      </c>
      <c r="AT55" s="100">
        <f t="shared" si="19"/>
        <v>0</v>
      </c>
      <c r="AU55" s="102">
        <f t="shared" si="20"/>
        <v>26604.75</v>
      </c>
      <c r="AV55" s="102">
        <f t="shared" si="21"/>
        <v>24113</v>
      </c>
      <c r="AX55" s="103">
        <v>46</v>
      </c>
      <c r="AY55" s="104" t="s">
        <v>120</v>
      </c>
      <c r="AZ55" s="105"/>
      <c r="BA55" s="105"/>
      <c r="BB55" s="106"/>
      <c r="BC55" s="107">
        <f t="shared" si="22"/>
        <v>0</v>
      </c>
      <c r="BD55" s="106"/>
      <c r="BE55" s="106"/>
      <c r="BF55" s="107">
        <f t="shared" si="5"/>
        <v>0</v>
      </c>
      <c r="BG55" s="108">
        <f t="shared" si="6"/>
        <v>0</v>
      </c>
      <c r="BH55" s="109"/>
      <c r="BI55" s="107">
        <v>0</v>
      </c>
      <c r="BJ55" s="100">
        <f t="shared" si="23"/>
        <v>24113</v>
      </c>
      <c r="BK55" s="100">
        <f t="shared" si="24"/>
        <v>24113</v>
      </c>
      <c r="BL55" s="100">
        <f t="shared" si="25"/>
        <v>0</v>
      </c>
      <c r="BM55" s="100"/>
      <c r="BN55" s="107">
        <f t="shared" si="26"/>
        <v>0</v>
      </c>
      <c r="BO55" s="108">
        <f t="shared" si="27"/>
        <v>0</v>
      </c>
      <c r="BP55" s="110"/>
      <c r="BQ55" s="111"/>
      <c r="BR55" s="112"/>
      <c r="BS55" s="110"/>
      <c r="BT55" s="113"/>
      <c r="BU55" s="113">
        <f t="shared" si="7"/>
        <v>0</v>
      </c>
      <c r="BV55" s="25">
        <v>46</v>
      </c>
      <c r="BW55" s="25">
        <v>0</v>
      </c>
      <c r="BX55" s="110"/>
    </row>
    <row r="56" spans="1:76">
      <c r="A56" s="82">
        <v>47</v>
      </c>
      <c r="B56" s="82">
        <v>47</v>
      </c>
      <c r="C56" s="83" t="s">
        <v>121</v>
      </c>
      <c r="D56" s="84">
        <f t="shared" si="8"/>
        <v>0</v>
      </c>
      <c r="E56" s="85">
        <f t="shared" si="9"/>
        <v>0</v>
      </c>
      <c r="F56" s="85">
        <f t="shared" si="9"/>
        <v>0</v>
      </c>
      <c r="G56" s="86">
        <f t="shared" si="10"/>
        <v>0</v>
      </c>
      <c r="H56" s="87"/>
      <c r="I56" s="88">
        <f t="shared" si="11"/>
        <v>0</v>
      </c>
      <c r="J56" s="89" t="str">
        <f t="shared" si="1"/>
        <v/>
      </c>
      <c r="K56" s="90">
        <f t="shared" si="12"/>
        <v>0</v>
      </c>
      <c r="L56" s="86">
        <f t="shared" si="13"/>
        <v>0</v>
      </c>
      <c r="M56" s="91"/>
      <c r="N56" s="114">
        <f t="shared" si="2"/>
        <v>0</v>
      </c>
      <c r="P56" s="88">
        <f t="shared" si="14"/>
        <v>0</v>
      </c>
      <c r="Q56" s="85">
        <f t="shared" si="15"/>
        <v>0</v>
      </c>
      <c r="R56" s="85">
        <f t="shared" si="16"/>
        <v>0</v>
      </c>
      <c r="S56" s="93">
        <f t="shared" si="3"/>
        <v>0</v>
      </c>
      <c r="U56" s="114"/>
      <c r="V56">
        <f t="shared" si="4"/>
        <v>0</v>
      </c>
      <c r="W56" s="94">
        <v>47</v>
      </c>
      <c r="X56" s="95"/>
      <c r="Y56" s="96"/>
      <c r="Z56" s="96"/>
      <c r="AA56" s="96"/>
      <c r="AB56" s="96"/>
      <c r="AC56" s="96"/>
      <c r="AD56" s="96"/>
      <c r="AE56" s="96"/>
      <c r="AF56" s="96"/>
      <c r="AG56" s="97"/>
      <c r="AI56" s="94">
        <v>47</v>
      </c>
      <c r="AJ56" s="98">
        <v>47</v>
      </c>
      <c r="AK56" s="99" t="s">
        <v>121</v>
      </c>
      <c r="AL56" s="100">
        <f t="shared" si="17"/>
        <v>0</v>
      </c>
      <c r="AM56" s="101">
        <v>0</v>
      </c>
      <c r="AN56" s="100">
        <f t="shared" si="18"/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100">
        <f t="shared" si="19"/>
        <v>0</v>
      </c>
      <c r="AU56" s="102">
        <f t="shared" si="20"/>
        <v>0</v>
      </c>
      <c r="AV56" s="102">
        <f t="shared" si="21"/>
        <v>0</v>
      </c>
      <c r="AX56" s="103">
        <v>47</v>
      </c>
      <c r="AY56" s="104" t="s">
        <v>121</v>
      </c>
      <c r="AZ56" s="105"/>
      <c r="BA56" s="105"/>
      <c r="BB56" s="106"/>
      <c r="BC56" s="107">
        <f t="shared" si="22"/>
        <v>0</v>
      </c>
      <c r="BD56" s="106"/>
      <c r="BE56" s="106"/>
      <c r="BF56" s="107">
        <f t="shared" si="5"/>
        <v>0</v>
      </c>
      <c r="BG56" s="108">
        <f t="shared" si="6"/>
        <v>0</v>
      </c>
      <c r="BH56" s="109"/>
      <c r="BI56" s="107">
        <v>0</v>
      </c>
      <c r="BJ56" s="100">
        <f t="shared" si="23"/>
        <v>0</v>
      </c>
      <c r="BK56" s="100">
        <f t="shared" si="24"/>
        <v>0</v>
      </c>
      <c r="BL56" s="100">
        <f t="shared" si="25"/>
        <v>0</v>
      </c>
      <c r="BM56" s="100"/>
      <c r="BN56" s="107">
        <f t="shared" si="26"/>
        <v>0</v>
      </c>
      <c r="BO56" s="108">
        <f t="shared" si="27"/>
        <v>0</v>
      </c>
      <c r="BP56" s="110"/>
      <c r="BQ56" s="111"/>
      <c r="BR56" s="112"/>
      <c r="BS56" s="110"/>
      <c r="BT56" s="113"/>
      <c r="BU56" s="113">
        <f t="shared" si="7"/>
        <v>0</v>
      </c>
      <c r="BV56" s="25">
        <v>47</v>
      </c>
      <c r="BW56" s="25">
        <v>0</v>
      </c>
      <c r="BX56" s="110"/>
    </row>
    <row r="57" spans="1:76">
      <c r="A57" s="82">
        <v>48</v>
      </c>
      <c r="B57" s="82">
        <v>48</v>
      </c>
      <c r="C57" s="83" t="s">
        <v>122</v>
      </c>
      <c r="D57" s="84">
        <f t="shared" si="8"/>
        <v>4</v>
      </c>
      <c r="E57" s="85">
        <f t="shared" si="9"/>
        <v>59565</v>
      </c>
      <c r="F57" s="85">
        <f t="shared" si="9"/>
        <v>3572</v>
      </c>
      <c r="G57" s="86">
        <f t="shared" si="10"/>
        <v>63137</v>
      </c>
      <c r="H57" s="87"/>
      <c r="I57" s="88">
        <f t="shared" si="11"/>
        <v>18631.993546374491</v>
      </c>
      <c r="J57" s="89">
        <f t="shared" si="1"/>
        <v>0.72918659373132921</v>
      </c>
      <c r="K57" s="90">
        <f t="shared" si="12"/>
        <v>3572</v>
      </c>
      <c r="L57" s="86">
        <f t="shared" si="13"/>
        <v>22203.993546374491</v>
      </c>
      <c r="M57" s="91"/>
      <c r="N57" s="114">
        <f t="shared" si="2"/>
        <v>40933.006453625509</v>
      </c>
      <c r="P57" s="88">
        <f t="shared" si="14"/>
        <v>0</v>
      </c>
      <c r="Q57" s="85">
        <f t="shared" si="15"/>
        <v>18631.993546374491</v>
      </c>
      <c r="R57" s="85">
        <f t="shared" si="16"/>
        <v>3572</v>
      </c>
      <c r="S57" s="93">
        <f t="shared" si="3"/>
        <v>22203.993546374491</v>
      </c>
      <c r="U57" s="114"/>
      <c r="V57">
        <f t="shared" si="4"/>
        <v>0</v>
      </c>
      <c r="W57" s="94">
        <v>48</v>
      </c>
      <c r="X57" s="95">
        <v>4</v>
      </c>
      <c r="Y57" s="96">
        <v>59565</v>
      </c>
      <c r="Z57" s="96">
        <v>0</v>
      </c>
      <c r="AA57" s="96">
        <v>59565</v>
      </c>
      <c r="AB57" s="96">
        <v>3572</v>
      </c>
      <c r="AC57" s="96">
        <v>63137</v>
      </c>
      <c r="AD57" s="96">
        <v>0</v>
      </c>
      <c r="AE57" s="96">
        <v>0</v>
      </c>
      <c r="AF57" s="96">
        <v>0</v>
      </c>
      <c r="AG57" s="97">
        <v>63137</v>
      </c>
      <c r="AI57" s="94">
        <v>48</v>
      </c>
      <c r="AJ57" s="98">
        <v>48</v>
      </c>
      <c r="AK57" s="99" t="s">
        <v>122</v>
      </c>
      <c r="AL57" s="100">
        <f t="shared" si="17"/>
        <v>59565</v>
      </c>
      <c r="AM57" s="101">
        <v>40938</v>
      </c>
      <c r="AN57" s="100">
        <f t="shared" si="18"/>
        <v>18627</v>
      </c>
      <c r="AO57" s="100">
        <v>23.25</v>
      </c>
      <c r="AP57" s="100">
        <v>0</v>
      </c>
      <c r="AQ57" s="100">
        <v>5670.25</v>
      </c>
      <c r="AR57" s="100">
        <v>85.25</v>
      </c>
      <c r="AS57" s="100">
        <v>1146</v>
      </c>
      <c r="AT57" s="100">
        <f t="shared" si="19"/>
        <v>0</v>
      </c>
      <c r="AU57" s="102">
        <f t="shared" si="20"/>
        <v>25551.75</v>
      </c>
      <c r="AV57" s="102">
        <f t="shared" si="21"/>
        <v>18631.993546374491</v>
      </c>
      <c r="AX57" s="103">
        <v>48</v>
      </c>
      <c r="AY57" s="104" t="s">
        <v>122</v>
      </c>
      <c r="AZ57" s="105"/>
      <c r="BA57" s="105"/>
      <c r="BB57" s="106"/>
      <c r="BC57" s="107">
        <f t="shared" si="22"/>
        <v>0</v>
      </c>
      <c r="BD57" s="106"/>
      <c r="BE57" s="106"/>
      <c r="BF57" s="107">
        <f t="shared" si="5"/>
        <v>0</v>
      </c>
      <c r="BG57" s="108">
        <f t="shared" si="6"/>
        <v>0</v>
      </c>
      <c r="BH57" s="109"/>
      <c r="BI57" s="107">
        <v>0</v>
      </c>
      <c r="BJ57" s="100">
        <f t="shared" si="23"/>
        <v>18627</v>
      </c>
      <c r="BK57" s="100">
        <f t="shared" si="24"/>
        <v>18627</v>
      </c>
      <c r="BL57" s="100">
        <f t="shared" si="25"/>
        <v>0</v>
      </c>
      <c r="BM57" s="100"/>
      <c r="BN57" s="107">
        <f t="shared" si="26"/>
        <v>0</v>
      </c>
      <c r="BO57" s="108">
        <f t="shared" si="27"/>
        <v>0</v>
      </c>
      <c r="BP57" s="110"/>
      <c r="BQ57" s="111"/>
      <c r="BR57" s="112"/>
      <c r="BS57" s="110"/>
      <c r="BT57" s="113"/>
      <c r="BU57" s="113">
        <f t="shared" si="7"/>
        <v>0</v>
      </c>
      <c r="BV57" s="25">
        <v>48</v>
      </c>
      <c r="BW57" s="25">
        <v>23.25</v>
      </c>
      <c r="BX57" s="110"/>
    </row>
    <row r="58" spans="1:76">
      <c r="A58" s="82">
        <v>49</v>
      </c>
      <c r="B58" s="82">
        <v>49</v>
      </c>
      <c r="C58" s="83" t="s">
        <v>123</v>
      </c>
      <c r="D58" s="84">
        <f t="shared" si="8"/>
        <v>476</v>
      </c>
      <c r="E58" s="85">
        <f t="shared" si="9"/>
        <v>12345376</v>
      </c>
      <c r="F58" s="85">
        <f t="shared" si="9"/>
        <v>425068</v>
      </c>
      <c r="G58" s="86">
        <f t="shared" si="10"/>
        <v>12770444</v>
      </c>
      <c r="H58" s="87"/>
      <c r="I58" s="88">
        <f t="shared" si="11"/>
        <v>748432.85970887041</v>
      </c>
      <c r="J58" s="89">
        <f t="shared" si="1"/>
        <v>0.4393923159381305</v>
      </c>
      <c r="K58" s="90">
        <f t="shared" si="12"/>
        <v>425068</v>
      </c>
      <c r="L58" s="86">
        <f t="shared" si="13"/>
        <v>1173500.8597088703</v>
      </c>
      <c r="M58" s="91"/>
      <c r="N58" s="114">
        <f t="shared" si="2"/>
        <v>11596943.14029113</v>
      </c>
      <c r="P58" s="88">
        <f t="shared" si="14"/>
        <v>0</v>
      </c>
      <c r="Q58" s="85">
        <f t="shared" si="15"/>
        <v>748432.85970887041</v>
      </c>
      <c r="R58" s="85">
        <f t="shared" si="16"/>
        <v>425068</v>
      </c>
      <c r="S58" s="93">
        <f t="shared" si="3"/>
        <v>1173500.8597088703</v>
      </c>
      <c r="U58" s="114"/>
      <c r="V58">
        <f t="shared" si="4"/>
        <v>0</v>
      </c>
      <c r="W58" s="94">
        <v>49</v>
      </c>
      <c r="X58" s="95">
        <v>476</v>
      </c>
      <c r="Y58" s="96">
        <v>12345376</v>
      </c>
      <c r="Z58" s="96">
        <v>0</v>
      </c>
      <c r="AA58" s="96">
        <v>12345376</v>
      </c>
      <c r="AB58" s="96">
        <v>425068</v>
      </c>
      <c r="AC58" s="96">
        <v>12770444</v>
      </c>
      <c r="AD58" s="96">
        <v>0</v>
      </c>
      <c r="AE58" s="96">
        <v>0</v>
      </c>
      <c r="AF58" s="96">
        <v>0</v>
      </c>
      <c r="AG58" s="97">
        <v>12770444</v>
      </c>
      <c r="AI58" s="94">
        <v>49</v>
      </c>
      <c r="AJ58" s="98">
        <v>49</v>
      </c>
      <c r="AK58" s="99" t="s">
        <v>123</v>
      </c>
      <c r="AL58" s="100">
        <f t="shared" si="17"/>
        <v>12345376</v>
      </c>
      <c r="AM58" s="101">
        <v>11620747</v>
      </c>
      <c r="AN58" s="100">
        <f t="shared" si="18"/>
        <v>724629</v>
      </c>
      <c r="AO58" s="100">
        <v>110831</v>
      </c>
      <c r="AP58" s="100">
        <v>299310.25</v>
      </c>
      <c r="AQ58" s="100">
        <v>101063.5</v>
      </c>
      <c r="AR58" s="100">
        <v>148324</v>
      </c>
      <c r="AS58" s="100">
        <v>319178.5</v>
      </c>
      <c r="AT58" s="100">
        <f t="shared" si="19"/>
        <v>0</v>
      </c>
      <c r="AU58" s="102">
        <f t="shared" si="20"/>
        <v>1703336.25</v>
      </c>
      <c r="AV58" s="102">
        <f t="shared" si="21"/>
        <v>748432.85970887041</v>
      </c>
      <c r="AX58" s="103">
        <v>49</v>
      </c>
      <c r="AY58" s="104" t="s">
        <v>123</v>
      </c>
      <c r="AZ58" s="105"/>
      <c r="BA58" s="105"/>
      <c r="BB58" s="106"/>
      <c r="BC58" s="107">
        <f t="shared" si="22"/>
        <v>0</v>
      </c>
      <c r="BD58" s="106"/>
      <c r="BE58" s="106"/>
      <c r="BF58" s="107">
        <f t="shared" si="5"/>
        <v>0</v>
      </c>
      <c r="BG58" s="108">
        <f t="shared" si="6"/>
        <v>0</v>
      </c>
      <c r="BH58" s="109"/>
      <c r="BI58" s="107">
        <v>0</v>
      </c>
      <c r="BJ58" s="100">
        <f t="shared" si="23"/>
        <v>724629</v>
      </c>
      <c r="BK58" s="100">
        <f t="shared" si="24"/>
        <v>724629</v>
      </c>
      <c r="BL58" s="100">
        <f t="shared" si="25"/>
        <v>0</v>
      </c>
      <c r="BM58" s="100"/>
      <c r="BN58" s="107">
        <f t="shared" si="26"/>
        <v>0</v>
      </c>
      <c r="BO58" s="108">
        <f t="shared" si="27"/>
        <v>0</v>
      </c>
      <c r="BP58" s="110"/>
      <c r="BQ58" s="111"/>
      <c r="BR58" s="112"/>
      <c r="BS58" s="110"/>
      <c r="BT58" s="113"/>
      <c r="BU58" s="113">
        <f t="shared" si="7"/>
        <v>0</v>
      </c>
      <c r="BV58" s="25">
        <v>49</v>
      </c>
      <c r="BW58" s="25">
        <v>110831</v>
      </c>
      <c r="BX58" s="110"/>
    </row>
    <row r="59" spans="1:76">
      <c r="A59" s="82">
        <v>50</v>
      </c>
      <c r="B59" s="82">
        <v>50</v>
      </c>
      <c r="C59" s="83" t="s">
        <v>124</v>
      </c>
      <c r="D59" s="84">
        <f t="shared" si="8"/>
        <v>8</v>
      </c>
      <c r="E59" s="85">
        <f t="shared" si="9"/>
        <v>102143</v>
      </c>
      <c r="F59" s="85">
        <f t="shared" si="9"/>
        <v>7144</v>
      </c>
      <c r="G59" s="86">
        <f t="shared" si="10"/>
        <v>109287</v>
      </c>
      <c r="H59" s="87"/>
      <c r="I59" s="88">
        <f t="shared" si="11"/>
        <v>52388</v>
      </c>
      <c r="J59" s="89">
        <f t="shared" si="1"/>
        <v>0.77335449227760045</v>
      </c>
      <c r="K59" s="90">
        <f t="shared" si="12"/>
        <v>7144</v>
      </c>
      <c r="L59" s="86">
        <f t="shared" si="13"/>
        <v>59532</v>
      </c>
      <c r="M59" s="91"/>
      <c r="N59" s="114">
        <f t="shared" si="2"/>
        <v>49755</v>
      </c>
      <c r="P59" s="88">
        <f t="shared" si="14"/>
        <v>0</v>
      </c>
      <c r="Q59" s="85">
        <f t="shared" si="15"/>
        <v>52388</v>
      </c>
      <c r="R59" s="85">
        <f t="shared" si="16"/>
        <v>7144</v>
      </c>
      <c r="S59" s="93">
        <f t="shared" si="3"/>
        <v>59532</v>
      </c>
      <c r="U59" s="114"/>
      <c r="V59">
        <f t="shared" si="4"/>
        <v>0</v>
      </c>
      <c r="W59" s="94">
        <v>50</v>
      </c>
      <c r="X59" s="95">
        <v>8</v>
      </c>
      <c r="Y59" s="96">
        <v>102143</v>
      </c>
      <c r="Z59" s="96">
        <v>0</v>
      </c>
      <c r="AA59" s="96">
        <v>102143</v>
      </c>
      <c r="AB59" s="96">
        <v>7144</v>
      </c>
      <c r="AC59" s="96">
        <v>109287</v>
      </c>
      <c r="AD59" s="96">
        <v>0</v>
      </c>
      <c r="AE59" s="96">
        <v>0</v>
      </c>
      <c r="AF59" s="96">
        <v>0</v>
      </c>
      <c r="AG59" s="97">
        <v>109287</v>
      </c>
      <c r="AI59" s="94">
        <v>50</v>
      </c>
      <c r="AJ59" s="98">
        <v>50</v>
      </c>
      <c r="AK59" s="99" t="s">
        <v>124</v>
      </c>
      <c r="AL59" s="100">
        <f t="shared" si="17"/>
        <v>102143</v>
      </c>
      <c r="AM59" s="101">
        <v>49755</v>
      </c>
      <c r="AN59" s="100">
        <f t="shared" si="18"/>
        <v>52388</v>
      </c>
      <c r="AO59" s="100">
        <v>0</v>
      </c>
      <c r="AP59" s="100">
        <v>0</v>
      </c>
      <c r="AQ59" s="100">
        <v>998</v>
      </c>
      <c r="AR59" s="100">
        <v>14355.25</v>
      </c>
      <c r="AS59" s="100">
        <v>0</v>
      </c>
      <c r="AT59" s="100">
        <f t="shared" si="19"/>
        <v>0</v>
      </c>
      <c r="AU59" s="102">
        <f t="shared" si="20"/>
        <v>67741.25</v>
      </c>
      <c r="AV59" s="102">
        <f t="shared" si="21"/>
        <v>52388</v>
      </c>
      <c r="AX59" s="103">
        <v>50</v>
      </c>
      <c r="AY59" s="104" t="s">
        <v>124</v>
      </c>
      <c r="AZ59" s="105"/>
      <c r="BA59" s="105"/>
      <c r="BB59" s="106"/>
      <c r="BC59" s="107">
        <f t="shared" si="22"/>
        <v>0</v>
      </c>
      <c r="BD59" s="106"/>
      <c r="BE59" s="106"/>
      <c r="BF59" s="107">
        <f t="shared" si="5"/>
        <v>0</v>
      </c>
      <c r="BG59" s="108">
        <f t="shared" si="6"/>
        <v>0</v>
      </c>
      <c r="BH59" s="109"/>
      <c r="BI59" s="107">
        <v>0</v>
      </c>
      <c r="BJ59" s="100">
        <f t="shared" si="23"/>
        <v>52388</v>
      </c>
      <c r="BK59" s="100">
        <f t="shared" si="24"/>
        <v>52388</v>
      </c>
      <c r="BL59" s="100">
        <f t="shared" si="25"/>
        <v>0</v>
      </c>
      <c r="BM59" s="100"/>
      <c r="BN59" s="107">
        <f t="shared" si="26"/>
        <v>0</v>
      </c>
      <c r="BO59" s="108">
        <f t="shared" si="27"/>
        <v>0</v>
      </c>
      <c r="BP59" s="110"/>
      <c r="BQ59" s="111"/>
      <c r="BR59" s="112"/>
      <c r="BS59" s="110"/>
      <c r="BT59" s="113"/>
      <c r="BU59" s="113">
        <f t="shared" si="7"/>
        <v>0</v>
      </c>
      <c r="BV59" s="25">
        <v>50</v>
      </c>
      <c r="BW59" s="25">
        <v>0</v>
      </c>
      <c r="BX59" s="110"/>
    </row>
    <row r="60" spans="1:76">
      <c r="A60" s="82">
        <v>51</v>
      </c>
      <c r="B60" s="82">
        <v>51</v>
      </c>
      <c r="C60" s="83" t="s">
        <v>125</v>
      </c>
      <c r="D60" s="84">
        <f t="shared" si="8"/>
        <v>0</v>
      </c>
      <c r="E60" s="85">
        <f t="shared" si="9"/>
        <v>0</v>
      </c>
      <c r="F60" s="85">
        <f t="shared" si="9"/>
        <v>0</v>
      </c>
      <c r="G60" s="86">
        <f t="shared" si="10"/>
        <v>0</v>
      </c>
      <c r="H60" s="87"/>
      <c r="I60" s="88">
        <f t="shared" si="11"/>
        <v>0</v>
      </c>
      <c r="J60" s="89">
        <f t="shared" si="1"/>
        <v>0</v>
      </c>
      <c r="K60" s="90">
        <f t="shared" si="12"/>
        <v>0</v>
      </c>
      <c r="L60" s="86">
        <f t="shared" si="13"/>
        <v>0</v>
      </c>
      <c r="M60" s="91"/>
      <c r="N60" s="114">
        <f t="shared" si="2"/>
        <v>0</v>
      </c>
      <c r="P60" s="88">
        <f t="shared" si="14"/>
        <v>0</v>
      </c>
      <c r="Q60" s="85">
        <f t="shared" si="15"/>
        <v>0</v>
      </c>
      <c r="R60" s="85">
        <f t="shared" si="16"/>
        <v>0</v>
      </c>
      <c r="S60" s="93">
        <f t="shared" si="3"/>
        <v>0</v>
      </c>
      <c r="U60" s="114"/>
      <c r="V60">
        <f t="shared" si="4"/>
        <v>0</v>
      </c>
      <c r="W60" s="94">
        <v>51</v>
      </c>
      <c r="X60" s="95"/>
      <c r="Y60" s="96"/>
      <c r="Z60" s="96"/>
      <c r="AA60" s="96"/>
      <c r="AB60" s="96"/>
      <c r="AC60" s="96"/>
      <c r="AD60" s="96"/>
      <c r="AE60" s="96"/>
      <c r="AF60" s="96"/>
      <c r="AG60" s="97"/>
      <c r="AI60" s="94">
        <v>51</v>
      </c>
      <c r="AJ60" s="98">
        <v>51</v>
      </c>
      <c r="AK60" s="99" t="s">
        <v>125</v>
      </c>
      <c r="AL60" s="100">
        <f t="shared" si="17"/>
        <v>0</v>
      </c>
      <c r="AM60" s="101">
        <v>0</v>
      </c>
      <c r="AN60" s="100">
        <f t="shared" si="18"/>
        <v>0</v>
      </c>
      <c r="AO60" s="100">
        <v>0</v>
      </c>
      <c r="AP60" s="100">
        <v>0</v>
      </c>
      <c r="AQ60" s="100">
        <v>195.25</v>
      </c>
      <c r="AR60" s="100">
        <v>135</v>
      </c>
      <c r="AS60" s="100">
        <v>0</v>
      </c>
      <c r="AT60" s="100">
        <f t="shared" si="19"/>
        <v>0</v>
      </c>
      <c r="AU60" s="102">
        <f t="shared" si="20"/>
        <v>330.25</v>
      </c>
      <c r="AV60" s="102">
        <f t="shared" si="21"/>
        <v>0</v>
      </c>
      <c r="AX60" s="103">
        <v>51</v>
      </c>
      <c r="AY60" s="104" t="s">
        <v>125</v>
      </c>
      <c r="AZ60" s="105"/>
      <c r="BA60" s="105"/>
      <c r="BB60" s="106"/>
      <c r="BC60" s="107">
        <f t="shared" si="22"/>
        <v>0</v>
      </c>
      <c r="BD60" s="106"/>
      <c r="BE60" s="106"/>
      <c r="BF60" s="107">
        <f t="shared" si="5"/>
        <v>0</v>
      </c>
      <c r="BG60" s="108">
        <f t="shared" si="6"/>
        <v>0</v>
      </c>
      <c r="BH60" s="109"/>
      <c r="BI60" s="107">
        <v>0</v>
      </c>
      <c r="BJ60" s="100">
        <f t="shared" si="23"/>
        <v>0</v>
      </c>
      <c r="BK60" s="100">
        <f t="shared" si="24"/>
        <v>0</v>
      </c>
      <c r="BL60" s="100">
        <f t="shared" si="25"/>
        <v>0</v>
      </c>
      <c r="BM60" s="100"/>
      <c r="BN60" s="107">
        <f t="shared" si="26"/>
        <v>0</v>
      </c>
      <c r="BO60" s="108">
        <f t="shared" si="27"/>
        <v>0</v>
      </c>
      <c r="BP60" s="110"/>
      <c r="BQ60" s="111"/>
      <c r="BR60" s="112"/>
      <c r="BS60" s="110"/>
      <c r="BT60" s="113"/>
      <c r="BU60" s="113">
        <f t="shared" si="7"/>
        <v>0</v>
      </c>
      <c r="BV60" s="25">
        <v>51</v>
      </c>
      <c r="BW60" s="25">
        <v>0</v>
      </c>
      <c r="BX60" s="110"/>
    </row>
    <row r="61" spans="1:76">
      <c r="A61" s="82">
        <v>52</v>
      </c>
      <c r="B61" s="82">
        <v>52</v>
      </c>
      <c r="C61" s="83" t="s">
        <v>126</v>
      </c>
      <c r="D61" s="84">
        <f t="shared" si="8"/>
        <v>40</v>
      </c>
      <c r="E61" s="85">
        <f t="shared" si="9"/>
        <v>494538</v>
      </c>
      <c r="F61" s="85">
        <f t="shared" si="9"/>
        <v>35720</v>
      </c>
      <c r="G61" s="86">
        <f t="shared" si="10"/>
        <v>530258</v>
      </c>
      <c r="H61" s="87"/>
      <c r="I61" s="88">
        <f t="shared" si="11"/>
        <v>145714.23727490191</v>
      </c>
      <c r="J61" s="89">
        <f t="shared" si="1"/>
        <v>0.67793534782618692</v>
      </c>
      <c r="K61" s="90">
        <f t="shared" si="12"/>
        <v>35720</v>
      </c>
      <c r="L61" s="86">
        <f t="shared" si="13"/>
        <v>181434.23727490191</v>
      </c>
      <c r="M61" s="91"/>
      <c r="N61" s="114">
        <f t="shared" si="2"/>
        <v>348823.76272509806</v>
      </c>
      <c r="P61" s="88">
        <f t="shared" si="14"/>
        <v>0</v>
      </c>
      <c r="Q61" s="85">
        <f t="shared" si="15"/>
        <v>145714.23727490191</v>
      </c>
      <c r="R61" s="85">
        <f t="shared" si="16"/>
        <v>35720</v>
      </c>
      <c r="S61" s="93">
        <f t="shared" si="3"/>
        <v>181434.23727490191</v>
      </c>
      <c r="U61" s="114"/>
      <c r="V61">
        <f t="shared" si="4"/>
        <v>0</v>
      </c>
      <c r="W61" s="94">
        <v>52</v>
      </c>
      <c r="X61" s="95">
        <v>40</v>
      </c>
      <c r="Y61" s="96">
        <v>494538</v>
      </c>
      <c r="Z61" s="96">
        <v>0</v>
      </c>
      <c r="AA61" s="96">
        <v>494538</v>
      </c>
      <c r="AB61" s="96">
        <v>35720</v>
      </c>
      <c r="AC61" s="96">
        <v>530258</v>
      </c>
      <c r="AD61" s="96">
        <v>0</v>
      </c>
      <c r="AE61" s="96">
        <v>0</v>
      </c>
      <c r="AF61" s="96">
        <v>0</v>
      </c>
      <c r="AG61" s="97">
        <v>530258</v>
      </c>
      <c r="AI61" s="94">
        <v>52</v>
      </c>
      <c r="AJ61" s="98">
        <v>52</v>
      </c>
      <c r="AK61" s="99" t="s">
        <v>126</v>
      </c>
      <c r="AL61" s="100">
        <f t="shared" si="17"/>
        <v>494538</v>
      </c>
      <c r="AM61" s="101">
        <v>352900</v>
      </c>
      <c r="AN61" s="100">
        <f t="shared" si="18"/>
        <v>141638</v>
      </c>
      <c r="AO61" s="100">
        <v>18979</v>
      </c>
      <c r="AP61" s="100">
        <v>36677</v>
      </c>
      <c r="AQ61" s="100">
        <v>17644.25</v>
      </c>
      <c r="AR61" s="100">
        <v>0</v>
      </c>
      <c r="AS61" s="100">
        <v>0</v>
      </c>
      <c r="AT61" s="100">
        <f t="shared" si="19"/>
        <v>0</v>
      </c>
      <c r="AU61" s="102">
        <f t="shared" si="20"/>
        <v>214938.25</v>
      </c>
      <c r="AV61" s="102">
        <f t="shared" si="21"/>
        <v>145714.23727490191</v>
      </c>
      <c r="AX61" s="103">
        <v>52</v>
      </c>
      <c r="AY61" s="104" t="s">
        <v>126</v>
      </c>
      <c r="AZ61" s="105"/>
      <c r="BA61" s="105"/>
      <c r="BB61" s="106"/>
      <c r="BC61" s="107">
        <f t="shared" si="22"/>
        <v>0</v>
      </c>
      <c r="BD61" s="106"/>
      <c r="BE61" s="106"/>
      <c r="BF61" s="107">
        <f t="shared" si="5"/>
        <v>0</v>
      </c>
      <c r="BG61" s="108">
        <f t="shared" si="6"/>
        <v>0</v>
      </c>
      <c r="BH61" s="109"/>
      <c r="BI61" s="107">
        <v>0</v>
      </c>
      <c r="BJ61" s="100">
        <f t="shared" si="23"/>
        <v>141638</v>
      </c>
      <c r="BK61" s="100">
        <f t="shared" si="24"/>
        <v>141638</v>
      </c>
      <c r="BL61" s="100">
        <f t="shared" si="25"/>
        <v>0</v>
      </c>
      <c r="BM61" s="100"/>
      <c r="BN61" s="107">
        <f t="shared" si="26"/>
        <v>0</v>
      </c>
      <c r="BO61" s="108">
        <f t="shared" si="27"/>
        <v>0</v>
      </c>
      <c r="BP61" s="110"/>
      <c r="BQ61" s="111"/>
      <c r="BR61" s="112"/>
      <c r="BS61" s="110"/>
      <c r="BT61" s="113"/>
      <c r="BU61" s="113">
        <f t="shared" si="7"/>
        <v>0</v>
      </c>
      <c r="BV61" s="25">
        <v>52</v>
      </c>
      <c r="BW61" s="25">
        <v>18979</v>
      </c>
      <c r="BX61" s="110"/>
    </row>
    <row r="62" spans="1:76">
      <c r="A62" s="82">
        <v>53</v>
      </c>
      <c r="B62" s="82">
        <v>53</v>
      </c>
      <c r="C62" s="83" t="s">
        <v>127</v>
      </c>
      <c r="D62" s="84">
        <f t="shared" si="8"/>
        <v>0</v>
      </c>
      <c r="E62" s="85">
        <f t="shared" si="9"/>
        <v>0</v>
      </c>
      <c r="F62" s="85">
        <f t="shared" si="9"/>
        <v>0</v>
      </c>
      <c r="G62" s="86">
        <f t="shared" si="10"/>
        <v>0</v>
      </c>
      <c r="H62" s="87"/>
      <c r="I62" s="88">
        <f t="shared" si="11"/>
        <v>0</v>
      </c>
      <c r="J62" s="89" t="str">
        <f t="shared" si="1"/>
        <v/>
      </c>
      <c r="K62" s="90">
        <f t="shared" si="12"/>
        <v>0</v>
      </c>
      <c r="L62" s="86">
        <f t="shared" si="13"/>
        <v>0</v>
      </c>
      <c r="M62" s="91"/>
      <c r="N62" s="114">
        <f t="shared" si="2"/>
        <v>0</v>
      </c>
      <c r="P62" s="88">
        <f t="shared" si="14"/>
        <v>0</v>
      </c>
      <c r="Q62" s="85">
        <f t="shared" si="15"/>
        <v>0</v>
      </c>
      <c r="R62" s="85">
        <f t="shared" si="16"/>
        <v>0</v>
      </c>
      <c r="S62" s="93">
        <f t="shared" si="3"/>
        <v>0</v>
      </c>
      <c r="U62" s="114"/>
      <c r="V62">
        <f t="shared" si="4"/>
        <v>0</v>
      </c>
      <c r="W62" s="94">
        <v>53</v>
      </c>
      <c r="X62" s="95"/>
      <c r="Y62" s="96"/>
      <c r="Z62" s="96"/>
      <c r="AA62" s="96"/>
      <c r="AB62" s="96"/>
      <c r="AC62" s="96"/>
      <c r="AD62" s="96"/>
      <c r="AE62" s="96"/>
      <c r="AF62" s="96"/>
      <c r="AG62" s="97"/>
      <c r="AI62" s="94">
        <v>53</v>
      </c>
      <c r="AJ62" s="98">
        <v>53</v>
      </c>
      <c r="AK62" s="99" t="s">
        <v>127</v>
      </c>
      <c r="AL62" s="100">
        <f t="shared" si="17"/>
        <v>0</v>
      </c>
      <c r="AM62" s="101">
        <v>0</v>
      </c>
      <c r="AN62" s="100">
        <f t="shared" si="18"/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f t="shared" si="19"/>
        <v>0</v>
      </c>
      <c r="AU62" s="102">
        <f t="shared" si="20"/>
        <v>0</v>
      </c>
      <c r="AV62" s="102">
        <f t="shared" si="21"/>
        <v>0</v>
      </c>
      <c r="AX62" s="103">
        <v>53</v>
      </c>
      <c r="AY62" s="104" t="s">
        <v>127</v>
      </c>
      <c r="AZ62" s="105"/>
      <c r="BA62" s="105"/>
      <c r="BB62" s="106"/>
      <c r="BC62" s="107">
        <f t="shared" si="22"/>
        <v>0</v>
      </c>
      <c r="BD62" s="106"/>
      <c r="BE62" s="106"/>
      <c r="BF62" s="107">
        <f t="shared" si="5"/>
        <v>0</v>
      </c>
      <c r="BG62" s="108">
        <f t="shared" si="6"/>
        <v>0</v>
      </c>
      <c r="BH62" s="109"/>
      <c r="BI62" s="107">
        <v>0</v>
      </c>
      <c r="BJ62" s="100">
        <f t="shared" si="23"/>
        <v>0</v>
      </c>
      <c r="BK62" s="100">
        <f t="shared" si="24"/>
        <v>0</v>
      </c>
      <c r="BL62" s="100">
        <f t="shared" si="25"/>
        <v>0</v>
      </c>
      <c r="BM62" s="100"/>
      <c r="BN62" s="107">
        <f t="shared" si="26"/>
        <v>0</v>
      </c>
      <c r="BO62" s="108">
        <f t="shared" si="27"/>
        <v>0</v>
      </c>
      <c r="BP62" s="110"/>
      <c r="BQ62" s="111"/>
      <c r="BR62" s="112"/>
      <c r="BS62" s="110"/>
      <c r="BT62" s="113"/>
      <c r="BU62" s="113">
        <f t="shared" si="7"/>
        <v>0</v>
      </c>
      <c r="BV62" s="25">
        <v>53</v>
      </c>
      <c r="BW62" s="25">
        <v>0</v>
      </c>
      <c r="BX62" s="110"/>
    </row>
    <row r="63" spans="1:76">
      <c r="A63" s="82">
        <v>54</v>
      </c>
      <c r="B63" s="82">
        <v>54</v>
      </c>
      <c r="C63" s="83" t="s">
        <v>128</v>
      </c>
      <c r="D63" s="84">
        <f t="shared" si="8"/>
        <v>0</v>
      </c>
      <c r="E63" s="85">
        <f t="shared" si="9"/>
        <v>0</v>
      </c>
      <c r="F63" s="85">
        <f t="shared" si="9"/>
        <v>0</v>
      </c>
      <c r="G63" s="86">
        <f t="shared" si="10"/>
        <v>0</v>
      </c>
      <c r="H63" s="87"/>
      <c r="I63" s="88">
        <f t="shared" si="11"/>
        <v>0</v>
      </c>
      <c r="J63" s="89" t="str">
        <f t="shared" si="1"/>
        <v/>
      </c>
      <c r="K63" s="90">
        <f t="shared" si="12"/>
        <v>0</v>
      </c>
      <c r="L63" s="86">
        <f t="shared" si="13"/>
        <v>0</v>
      </c>
      <c r="M63" s="91"/>
      <c r="N63" s="114">
        <f t="shared" si="2"/>
        <v>0</v>
      </c>
      <c r="P63" s="88">
        <f t="shared" si="14"/>
        <v>0</v>
      </c>
      <c r="Q63" s="85">
        <f t="shared" si="15"/>
        <v>0</v>
      </c>
      <c r="R63" s="85">
        <f t="shared" si="16"/>
        <v>0</v>
      </c>
      <c r="S63" s="93">
        <f t="shared" si="3"/>
        <v>0</v>
      </c>
      <c r="U63" s="114"/>
      <c r="V63">
        <f t="shared" si="4"/>
        <v>0</v>
      </c>
      <c r="W63" s="94">
        <v>54</v>
      </c>
      <c r="X63" s="95"/>
      <c r="Y63" s="96"/>
      <c r="Z63" s="96"/>
      <c r="AA63" s="96"/>
      <c r="AB63" s="96"/>
      <c r="AC63" s="96"/>
      <c r="AD63" s="96"/>
      <c r="AE63" s="96"/>
      <c r="AF63" s="96"/>
      <c r="AG63" s="97"/>
      <c r="AI63" s="94">
        <v>54</v>
      </c>
      <c r="AJ63" s="98">
        <v>54</v>
      </c>
      <c r="AK63" s="99" t="s">
        <v>128</v>
      </c>
      <c r="AL63" s="100">
        <f t="shared" si="17"/>
        <v>0</v>
      </c>
      <c r="AM63" s="101">
        <v>0</v>
      </c>
      <c r="AN63" s="100">
        <f t="shared" si="18"/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f t="shared" si="19"/>
        <v>0</v>
      </c>
      <c r="AU63" s="102">
        <f t="shared" si="20"/>
        <v>0</v>
      </c>
      <c r="AV63" s="102">
        <f t="shared" si="21"/>
        <v>0</v>
      </c>
      <c r="AX63" s="103">
        <v>54</v>
      </c>
      <c r="AY63" s="104" t="s">
        <v>128</v>
      </c>
      <c r="AZ63" s="105"/>
      <c r="BA63" s="105"/>
      <c r="BB63" s="106"/>
      <c r="BC63" s="107">
        <f t="shared" si="22"/>
        <v>0</v>
      </c>
      <c r="BD63" s="106"/>
      <c r="BE63" s="106"/>
      <c r="BF63" s="107">
        <f t="shared" si="5"/>
        <v>0</v>
      </c>
      <c r="BG63" s="108">
        <f t="shared" si="6"/>
        <v>0</v>
      </c>
      <c r="BH63" s="109"/>
      <c r="BI63" s="107">
        <v>0</v>
      </c>
      <c r="BJ63" s="100">
        <f t="shared" si="23"/>
        <v>0</v>
      </c>
      <c r="BK63" s="100">
        <f t="shared" si="24"/>
        <v>0</v>
      </c>
      <c r="BL63" s="100">
        <f t="shared" si="25"/>
        <v>0</v>
      </c>
      <c r="BM63" s="100"/>
      <c r="BN63" s="107">
        <f t="shared" si="26"/>
        <v>0</v>
      </c>
      <c r="BO63" s="108">
        <f t="shared" si="27"/>
        <v>0</v>
      </c>
      <c r="BP63" s="110"/>
      <c r="BQ63" s="111"/>
      <c r="BR63" s="112"/>
      <c r="BS63" s="110"/>
      <c r="BT63" s="113"/>
      <c r="BU63" s="113">
        <f t="shared" si="7"/>
        <v>0</v>
      </c>
      <c r="BV63" s="25">
        <v>54</v>
      </c>
      <c r="BW63" s="25">
        <v>0</v>
      </c>
      <c r="BX63" s="110"/>
    </row>
    <row r="64" spans="1:76">
      <c r="A64" s="82">
        <v>55</v>
      </c>
      <c r="B64" s="82">
        <v>55</v>
      </c>
      <c r="C64" s="83" t="s">
        <v>129</v>
      </c>
      <c r="D64" s="84">
        <f t="shared" si="8"/>
        <v>0</v>
      </c>
      <c r="E64" s="85">
        <f t="shared" si="9"/>
        <v>0</v>
      </c>
      <c r="F64" s="85">
        <f t="shared" si="9"/>
        <v>0</v>
      </c>
      <c r="G64" s="86">
        <f t="shared" si="10"/>
        <v>0</v>
      </c>
      <c r="H64" s="87"/>
      <c r="I64" s="88">
        <f t="shared" si="11"/>
        <v>0</v>
      </c>
      <c r="J64" s="89">
        <f t="shared" si="1"/>
        <v>0</v>
      </c>
      <c r="K64" s="90">
        <f t="shared" si="12"/>
        <v>0</v>
      </c>
      <c r="L64" s="86">
        <f t="shared" si="13"/>
        <v>0</v>
      </c>
      <c r="M64" s="91"/>
      <c r="N64" s="114">
        <f t="shared" si="2"/>
        <v>0</v>
      </c>
      <c r="P64" s="88">
        <f t="shared" si="14"/>
        <v>0</v>
      </c>
      <c r="Q64" s="85">
        <f t="shared" si="15"/>
        <v>0</v>
      </c>
      <c r="R64" s="85">
        <f t="shared" si="16"/>
        <v>0</v>
      </c>
      <c r="S64" s="93">
        <f t="shared" si="3"/>
        <v>0</v>
      </c>
      <c r="U64" s="114"/>
      <c r="V64">
        <f t="shared" si="4"/>
        <v>0</v>
      </c>
      <c r="W64" s="94">
        <v>55</v>
      </c>
      <c r="X64" s="95"/>
      <c r="Y64" s="96"/>
      <c r="Z64" s="96"/>
      <c r="AA64" s="96"/>
      <c r="AB64" s="96"/>
      <c r="AC64" s="96"/>
      <c r="AD64" s="96"/>
      <c r="AE64" s="96"/>
      <c r="AF64" s="96"/>
      <c r="AG64" s="97"/>
      <c r="AI64" s="94">
        <v>55</v>
      </c>
      <c r="AJ64" s="98">
        <v>55</v>
      </c>
      <c r="AK64" s="99" t="s">
        <v>129</v>
      </c>
      <c r="AL64" s="100">
        <f t="shared" si="17"/>
        <v>0</v>
      </c>
      <c r="AM64" s="101">
        <v>0</v>
      </c>
      <c r="AN64" s="100">
        <f t="shared" si="18"/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20812.25</v>
      </c>
      <c r="AT64" s="100">
        <f t="shared" si="19"/>
        <v>0</v>
      </c>
      <c r="AU64" s="102">
        <f t="shared" si="20"/>
        <v>20812.25</v>
      </c>
      <c r="AV64" s="102">
        <f t="shared" si="21"/>
        <v>0</v>
      </c>
      <c r="AX64" s="103">
        <v>55</v>
      </c>
      <c r="AY64" s="104" t="s">
        <v>129</v>
      </c>
      <c r="AZ64" s="105"/>
      <c r="BA64" s="105"/>
      <c r="BB64" s="106"/>
      <c r="BC64" s="107">
        <f t="shared" si="22"/>
        <v>0</v>
      </c>
      <c r="BD64" s="106"/>
      <c r="BE64" s="106"/>
      <c r="BF64" s="107">
        <f t="shared" si="5"/>
        <v>0</v>
      </c>
      <c r="BG64" s="108">
        <f t="shared" si="6"/>
        <v>0</v>
      </c>
      <c r="BH64" s="109"/>
      <c r="BI64" s="107">
        <v>0</v>
      </c>
      <c r="BJ64" s="100">
        <f t="shared" si="23"/>
        <v>0</v>
      </c>
      <c r="BK64" s="100">
        <f t="shared" si="24"/>
        <v>0</v>
      </c>
      <c r="BL64" s="100">
        <f t="shared" si="25"/>
        <v>0</v>
      </c>
      <c r="BM64" s="100"/>
      <c r="BN64" s="107">
        <f t="shared" si="26"/>
        <v>0</v>
      </c>
      <c r="BO64" s="108">
        <f t="shared" si="27"/>
        <v>0</v>
      </c>
      <c r="BP64" s="110"/>
      <c r="BQ64" s="111"/>
      <c r="BR64" s="112"/>
      <c r="BS64" s="110"/>
      <c r="BT64" s="113" t="s">
        <v>130</v>
      </c>
      <c r="BU64" s="113">
        <f t="shared" si="7"/>
        <v>0</v>
      </c>
      <c r="BV64" s="25">
        <v>55</v>
      </c>
      <c r="BW64" s="25">
        <v>0</v>
      </c>
      <c r="BX64" s="110"/>
    </row>
    <row r="65" spans="1:76">
      <c r="A65" s="82">
        <v>56</v>
      </c>
      <c r="B65" s="82">
        <v>56</v>
      </c>
      <c r="C65" s="83" t="s">
        <v>131</v>
      </c>
      <c r="D65" s="84">
        <f t="shared" si="8"/>
        <v>125</v>
      </c>
      <c r="E65" s="85">
        <f t="shared" si="9"/>
        <v>1472301</v>
      </c>
      <c r="F65" s="85">
        <f t="shared" si="9"/>
        <v>111625</v>
      </c>
      <c r="G65" s="86">
        <f t="shared" si="10"/>
        <v>1583926</v>
      </c>
      <c r="H65" s="87"/>
      <c r="I65" s="88">
        <f t="shared" si="11"/>
        <v>31175.861410712867</v>
      </c>
      <c r="J65" s="89">
        <f t="shared" si="1"/>
        <v>0.26916465351210556</v>
      </c>
      <c r="K65" s="90">
        <f t="shared" si="12"/>
        <v>111625</v>
      </c>
      <c r="L65" s="86">
        <f t="shared" si="13"/>
        <v>142800.86141071288</v>
      </c>
      <c r="M65" s="91"/>
      <c r="N65" s="114">
        <f t="shared" si="2"/>
        <v>1441125.1385892872</v>
      </c>
      <c r="P65" s="88">
        <f t="shared" si="14"/>
        <v>0</v>
      </c>
      <c r="Q65" s="85">
        <f t="shared" si="15"/>
        <v>31175.861410712867</v>
      </c>
      <c r="R65" s="85">
        <f t="shared" si="16"/>
        <v>111625</v>
      </c>
      <c r="S65" s="93">
        <f t="shared" si="3"/>
        <v>142800.86141071288</v>
      </c>
      <c r="U65" s="114"/>
      <c r="V65">
        <f t="shared" si="4"/>
        <v>0</v>
      </c>
      <c r="W65" s="94">
        <v>56</v>
      </c>
      <c r="X65" s="95">
        <v>125</v>
      </c>
      <c r="Y65" s="96">
        <v>1472301</v>
      </c>
      <c r="Z65" s="96">
        <v>0</v>
      </c>
      <c r="AA65" s="96">
        <v>1472301</v>
      </c>
      <c r="AB65" s="96">
        <v>111625</v>
      </c>
      <c r="AC65" s="96">
        <v>1583926</v>
      </c>
      <c r="AD65" s="96">
        <v>0</v>
      </c>
      <c r="AE65" s="96">
        <v>0</v>
      </c>
      <c r="AF65" s="96">
        <v>0</v>
      </c>
      <c r="AG65" s="97">
        <v>1583926</v>
      </c>
      <c r="AI65" s="94">
        <v>56</v>
      </c>
      <c r="AJ65" s="98">
        <v>56</v>
      </c>
      <c r="AK65" s="99" t="s">
        <v>131</v>
      </c>
      <c r="AL65" s="100">
        <f t="shared" si="17"/>
        <v>1472301</v>
      </c>
      <c r="AM65" s="101">
        <v>1447281</v>
      </c>
      <c r="AN65" s="100">
        <f t="shared" si="18"/>
        <v>25020</v>
      </c>
      <c r="AO65" s="100">
        <v>28661.75</v>
      </c>
      <c r="AP65" s="100">
        <v>61798.5</v>
      </c>
      <c r="AQ65" s="100">
        <v>344.25</v>
      </c>
      <c r="AR65" s="100">
        <v>0</v>
      </c>
      <c r="AS65" s="100">
        <v>0</v>
      </c>
      <c r="AT65" s="100">
        <f t="shared" si="19"/>
        <v>0</v>
      </c>
      <c r="AU65" s="102">
        <f t="shared" si="20"/>
        <v>115824.5</v>
      </c>
      <c r="AV65" s="102">
        <f t="shared" si="21"/>
        <v>31175.861410712867</v>
      </c>
      <c r="AX65" s="103">
        <v>56</v>
      </c>
      <c r="AY65" s="104" t="s">
        <v>131</v>
      </c>
      <c r="AZ65" s="105"/>
      <c r="BA65" s="105"/>
      <c r="BB65" s="106"/>
      <c r="BC65" s="107">
        <f t="shared" si="22"/>
        <v>0</v>
      </c>
      <c r="BD65" s="106"/>
      <c r="BE65" s="106"/>
      <c r="BF65" s="107">
        <f t="shared" si="5"/>
        <v>0</v>
      </c>
      <c r="BG65" s="108">
        <f t="shared" si="6"/>
        <v>0</v>
      </c>
      <c r="BH65" s="109"/>
      <c r="BI65" s="107">
        <v>0</v>
      </c>
      <c r="BJ65" s="100">
        <f t="shared" si="23"/>
        <v>25020</v>
      </c>
      <c r="BK65" s="100">
        <f t="shared" si="24"/>
        <v>25020</v>
      </c>
      <c r="BL65" s="100">
        <f t="shared" si="25"/>
        <v>0</v>
      </c>
      <c r="BM65" s="100"/>
      <c r="BN65" s="107">
        <f t="shared" si="26"/>
        <v>0</v>
      </c>
      <c r="BO65" s="108">
        <f t="shared" si="27"/>
        <v>0</v>
      </c>
      <c r="BP65" s="110"/>
      <c r="BQ65" s="111"/>
      <c r="BR65" s="112"/>
      <c r="BS65" s="110"/>
      <c r="BT65" s="113"/>
      <c r="BU65" s="113">
        <f t="shared" si="7"/>
        <v>0</v>
      </c>
      <c r="BV65" s="25">
        <v>56</v>
      </c>
      <c r="BW65" s="25">
        <v>28661.75</v>
      </c>
      <c r="BX65" s="110"/>
    </row>
    <row r="66" spans="1:76">
      <c r="A66" s="82">
        <v>57</v>
      </c>
      <c r="B66" s="82">
        <v>57</v>
      </c>
      <c r="C66" s="83" t="s">
        <v>132</v>
      </c>
      <c r="D66" s="84">
        <f t="shared" si="8"/>
        <v>835</v>
      </c>
      <c r="E66" s="85">
        <f t="shared" si="9"/>
        <v>9481968</v>
      </c>
      <c r="F66" s="85">
        <f t="shared" si="9"/>
        <v>745655</v>
      </c>
      <c r="G66" s="86">
        <f t="shared" si="10"/>
        <v>10227623</v>
      </c>
      <c r="H66" s="87"/>
      <c r="I66" s="88">
        <f t="shared" si="11"/>
        <v>1353395.5973004282</v>
      </c>
      <c r="J66" s="89">
        <f t="shared" si="1"/>
        <v>0.48435355501703936</v>
      </c>
      <c r="K66" s="90">
        <f t="shared" si="12"/>
        <v>745655</v>
      </c>
      <c r="L66" s="86">
        <f t="shared" si="13"/>
        <v>2099050.597300428</v>
      </c>
      <c r="M66" s="91"/>
      <c r="N66" s="114">
        <f t="shared" si="2"/>
        <v>8128572.402699572</v>
      </c>
      <c r="P66" s="88">
        <f t="shared" si="14"/>
        <v>0</v>
      </c>
      <c r="Q66" s="85">
        <f t="shared" si="15"/>
        <v>1353395.5973004282</v>
      </c>
      <c r="R66" s="85">
        <f t="shared" si="16"/>
        <v>745655</v>
      </c>
      <c r="S66" s="93">
        <f t="shared" si="3"/>
        <v>2099050.597300428</v>
      </c>
      <c r="U66" s="114"/>
      <c r="V66">
        <f t="shared" si="4"/>
        <v>0</v>
      </c>
      <c r="W66" s="94">
        <v>57</v>
      </c>
      <c r="X66" s="95">
        <v>835</v>
      </c>
      <c r="Y66" s="96">
        <v>9481968</v>
      </c>
      <c r="Z66" s="96">
        <v>0</v>
      </c>
      <c r="AA66" s="96">
        <v>9481968</v>
      </c>
      <c r="AB66" s="96">
        <v>745655</v>
      </c>
      <c r="AC66" s="96">
        <v>10227623</v>
      </c>
      <c r="AD66" s="96">
        <v>0</v>
      </c>
      <c r="AE66" s="96">
        <v>0</v>
      </c>
      <c r="AF66" s="96">
        <v>0</v>
      </c>
      <c r="AG66" s="97">
        <v>10227623</v>
      </c>
      <c r="AI66" s="94">
        <v>57</v>
      </c>
      <c r="AJ66" s="98">
        <v>57</v>
      </c>
      <c r="AK66" s="99" t="s">
        <v>132</v>
      </c>
      <c r="AL66" s="100">
        <f t="shared" si="17"/>
        <v>9481968</v>
      </c>
      <c r="AM66" s="101">
        <v>8236478</v>
      </c>
      <c r="AN66" s="100">
        <f t="shared" si="18"/>
        <v>1245490</v>
      </c>
      <c r="AO66" s="100">
        <v>502409.5</v>
      </c>
      <c r="AP66" s="100">
        <v>286710.25</v>
      </c>
      <c r="AQ66" s="100">
        <v>256123.75</v>
      </c>
      <c r="AR66" s="100">
        <v>322466.25</v>
      </c>
      <c r="AS66" s="100">
        <v>181031</v>
      </c>
      <c r="AT66" s="100">
        <f t="shared" si="19"/>
        <v>0</v>
      </c>
      <c r="AU66" s="102">
        <f t="shared" si="20"/>
        <v>2794230.75</v>
      </c>
      <c r="AV66" s="102">
        <f t="shared" si="21"/>
        <v>1353395.5973004282</v>
      </c>
      <c r="AX66" s="103">
        <v>57</v>
      </c>
      <c r="AY66" s="104" t="s">
        <v>132</v>
      </c>
      <c r="AZ66" s="105"/>
      <c r="BA66" s="105"/>
      <c r="BB66" s="106"/>
      <c r="BC66" s="107">
        <f t="shared" si="22"/>
        <v>0</v>
      </c>
      <c r="BD66" s="106"/>
      <c r="BE66" s="106"/>
      <c r="BF66" s="107">
        <f t="shared" si="5"/>
        <v>0</v>
      </c>
      <c r="BG66" s="108">
        <f t="shared" si="6"/>
        <v>0</v>
      </c>
      <c r="BH66" s="109"/>
      <c r="BI66" s="107">
        <v>0</v>
      </c>
      <c r="BJ66" s="100">
        <f t="shared" si="23"/>
        <v>1245490</v>
      </c>
      <c r="BK66" s="100">
        <f t="shared" si="24"/>
        <v>1245490</v>
      </c>
      <c r="BL66" s="100">
        <f t="shared" si="25"/>
        <v>0</v>
      </c>
      <c r="BM66" s="100"/>
      <c r="BN66" s="107">
        <f t="shared" si="26"/>
        <v>0</v>
      </c>
      <c r="BO66" s="108">
        <f t="shared" si="27"/>
        <v>0</v>
      </c>
      <c r="BP66" s="110"/>
      <c r="BQ66" s="111"/>
      <c r="BR66" s="112"/>
      <c r="BS66" s="110"/>
      <c r="BT66" s="113"/>
      <c r="BU66" s="113">
        <f t="shared" si="7"/>
        <v>0</v>
      </c>
      <c r="BV66" s="25">
        <v>57</v>
      </c>
      <c r="BW66" s="25">
        <v>502409.5</v>
      </c>
      <c r="BX66" s="110"/>
    </row>
    <row r="67" spans="1:76">
      <c r="A67" s="82">
        <v>58</v>
      </c>
      <c r="B67" s="82">
        <v>58</v>
      </c>
      <c r="C67" s="83" t="s">
        <v>133</v>
      </c>
      <c r="D67" s="84">
        <f t="shared" si="8"/>
        <v>0</v>
      </c>
      <c r="E67" s="85">
        <f t="shared" si="9"/>
        <v>0</v>
      </c>
      <c r="F67" s="85">
        <f t="shared" si="9"/>
        <v>0</v>
      </c>
      <c r="G67" s="86">
        <f t="shared" si="10"/>
        <v>0</v>
      </c>
      <c r="H67" s="87"/>
      <c r="I67" s="88">
        <f t="shared" si="11"/>
        <v>0</v>
      </c>
      <c r="J67" s="89" t="str">
        <f t="shared" si="1"/>
        <v/>
      </c>
      <c r="K67" s="90">
        <f t="shared" si="12"/>
        <v>0</v>
      </c>
      <c r="L67" s="86">
        <f t="shared" si="13"/>
        <v>0</v>
      </c>
      <c r="M67" s="91"/>
      <c r="N67" s="114">
        <f t="shared" si="2"/>
        <v>0</v>
      </c>
      <c r="P67" s="88">
        <f t="shared" si="14"/>
        <v>0</v>
      </c>
      <c r="Q67" s="85">
        <f t="shared" si="15"/>
        <v>0</v>
      </c>
      <c r="R67" s="85">
        <f t="shared" si="16"/>
        <v>0</v>
      </c>
      <c r="S67" s="93">
        <f t="shared" si="3"/>
        <v>0</v>
      </c>
      <c r="U67" s="114"/>
      <c r="V67">
        <f t="shared" si="4"/>
        <v>0</v>
      </c>
      <c r="W67" s="94">
        <v>58</v>
      </c>
      <c r="X67" s="95"/>
      <c r="Y67" s="96"/>
      <c r="Z67" s="96"/>
      <c r="AA67" s="96"/>
      <c r="AB67" s="96"/>
      <c r="AC67" s="96"/>
      <c r="AD67" s="96"/>
      <c r="AE67" s="96"/>
      <c r="AF67" s="96"/>
      <c r="AG67" s="97"/>
      <c r="AI67" s="94">
        <v>58</v>
      </c>
      <c r="AJ67" s="98">
        <v>58</v>
      </c>
      <c r="AK67" s="99" t="s">
        <v>133</v>
      </c>
      <c r="AL67" s="100">
        <f t="shared" si="17"/>
        <v>0</v>
      </c>
      <c r="AM67" s="101">
        <v>0</v>
      </c>
      <c r="AN67" s="100">
        <f t="shared" si="18"/>
        <v>0</v>
      </c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100">
        <f t="shared" si="19"/>
        <v>0</v>
      </c>
      <c r="AU67" s="102">
        <f t="shared" si="20"/>
        <v>0</v>
      </c>
      <c r="AV67" s="102">
        <f t="shared" si="21"/>
        <v>0</v>
      </c>
      <c r="AX67" s="103">
        <v>58</v>
      </c>
      <c r="AY67" s="104" t="s">
        <v>133</v>
      </c>
      <c r="AZ67" s="105"/>
      <c r="BA67" s="105"/>
      <c r="BB67" s="106"/>
      <c r="BC67" s="107">
        <f t="shared" si="22"/>
        <v>0</v>
      </c>
      <c r="BD67" s="106"/>
      <c r="BE67" s="106"/>
      <c r="BF67" s="107">
        <f t="shared" si="5"/>
        <v>0</v>
      </c>
      <c r="BG67" s="108">
        <f t="shared" si="6"/>
        <v>0</v>
      </c>
      <c r="BH67" s="109"/>
      <c r="BI67" s="107">
        <v>0</v>
      </c>
      <c r="BJ67" s="100">
        <f t="shared" si="23"/>
        <v>0</v>
      </c>
      <c r="BK67" s="100">
        <f t="shared" si="24"/>
        <v>0</v>
      </c>
      <c r="BL67" s="100">
        <f t="shared" si="25"/>
        <v>0</v>
      </c>
      <c r="BM67" s="100"/>
      <c r="BN67" s="107">
        <f t="shared" si="26"/>
        <v>0</v>
      </c>
      <c r="BO67" s="108">
        <f t="shared" si="27"/>
        <v>0</v>
      </c>
      <c r="BP67" s="110"/>
      <c r="BQ67" s="111"/>
      <c r="BR67" s="112"/>
      <c r="BS67" s="110"/>
      <c r="BT67" s="113"/>
      <c r="BU67" s="113">
        <f t="shared" si="7"/>
        <v>0</v>
      </c>
      <c r="BV67" s="25">
        <v>58</v>
      </c>
      <c r="BW67" s="25">
        <v>0</v>
      </c>
      <c r="BX67" s="110"/>
    </row>
    <row r="68" spans="1:76">
      <c r="A68" s="82">
        <v>59</v>
      </c>
      <c r="B68" s="82">
        <v>59</v>
      </c>
      <c r="C68" s="83" t="s">
        <v>134</v>
      </c>
      <c r="D68" s="84">
        <f t="shared" si="8"/>
        <v>0</v>
      </c>
      <c r="E68" s="85">
        <f t="shared" si="9"/>
        <v>0</v>
      </c>
      <c r="F68" s="85">
        <f t="shared" si="9"/>
        <v>0</v>
      </c>
      <c r="G68" s="86">
        <f t="shared" si="10"/>
        <v>0</v>
      </c>
      <c r="H68" s="87"/>
      <c r="I68" s="88">
        <f t="shared" si="11"/>
        <v>0</v>
      </c>
      <c r="J68" s="89" t="str">
        <f t="shared" si="1"/>
        <v/>
      </c>
      <c r="K68" s="90">
        <f t="shared" si="12"/>
        <v>0</v>
      </c>
      <c r="L68" s="86">
        <f t="shared" si="13"/>
        <v>0</v>
      </c>
      <c r="M68" s="91"/>
      <c r="N68" s="114">
        <f t="shared" si="2"/>
        <v>0</v>
      </c>
      <c r="P68" s="88">
        <f t="shared" si="14"/>
        <v>0</v>
      </c>
      <c r="Q68" s="85">
        <f t="shared" si="15"/>
        <v>0</v>
      </c>
      <c r="R68" s="85">
        <f t="shared" si="16"/>
        <v>0</v>
      </c>
      <c r="S68" s="93">
        <f t="shared" si="3"/>
        <v>0</v>
      </c>
      <c r="U68" s="114"/>
      <c r="V68">
        <f t="shared" si="4"/>
        <v>0</v>
      </c>
      <c r="W68" s="94">
        <v>59</v>
      </c>
      <c r="X68" s="95"/>
      <c r="Y68" s="96"/>
      <c r="Z68" s="96"/>
      <c r="AA68" s="96"/>
      <c r="AB68" s="96"/>
      <c r="AC68" s="96"/>
      <c r="AD68" s="96"/>
      <c r="AE68" s="96"/>
      <c r="AF68" s="96"/>
      <c r="AG68" s="97"/>
      <c r="AI68" s="94">
        <v>59</v>
      </c>
      <c r="AJ68" s="98">
        <v>59</v>
      </c>
      <c r="AK68" s="99" t="s">
        <v>134</v>
      </c>
      <c r="AL68" s="100">
        <f t="shared" si="17"/>
        <v>0</v>
      </c>
      <c r="AM68" s="101">
        <v>0</v>
      </c>
      <c r="AN68" s="100">
        <f t="shared" si="18"/>
        <v>0</v>
      </c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100">
        <f t="shared" si="19"/>
        <v>0</v>
      </c>
      <c r="AU68" s="102">
        <f t="shared" si="20"/>
        <v>0</v>
      </c>
      <c r="AV68" s="102">
        <f t="shared" si="21"/>
        <v>0</v>
      </c>
      <c r="AX68" s="103">
        <v>59</v>
      </c>
      <c r="AY68" s="104" t="s">
        <v>134</v>
      </c>
      <c r="AZ68" s="105"/>
      <c r="BA68" s="105"/>
      <c r="BB68" s="106"/>
      <c r="BC68" s="107">
        <f t="shared" si="22"/>
        <v>0</v>
      </c>
      <c r="BD68" s="106"/>
      <c r="BE68" s="106"/>
      <c r="BF68" s="107">
        <f t="shared" si="5"/>
        <v>0</v>
      </c>
      <c r="BG68" s="108">
        <f t="shared" si="6"/>
        <v>0</v>
      </c>
      <c r="BH68" s="109"/>
      <c r="BI68" s="107">
        <v>0</v>
      </c>
      <c r="BJ68" s="100">
        <f t="shared" si="23"/>
        <v>0</v>
      </c>
      <c r="BK68" s="100">
        <f t="shared" si="24"/>
        <v>0</v>
      </c>
      <c r="BL68" s="100">
        <f t="shared" si="25"/>
        <v>0</v>
      </c>
      <c r="BM68" s="100"/>
      <c r="BN68" s="107">
        <f t="shared" si="26"/>
        <v>0</v>
      </c>
      <c r="BO68" s="108">
        <f t="shared" si="27"/>
        <v>0</v>
      </c>
      <c r="BP68" s="110"/>
      <c r="BQ68" s="111"/>
      <c r="BR68" s="112"/>
      <c r="BS68" s="110"/>
      <c r="BT68" s="113"/>
      <c r="BU68" s="113">
        <f t="shared" si="7"/>
        <v>0</v>
      </c>
      <c r="BV68" s="25">
        <v>59</v>
      </c>
      <c r="BW68" s="25">
        <v>0</v>
      </c>
      <c r="BX68" s="110"/>
    </row>
    <row r="69" spans="1:76">
      <c r="A69" s="82">
        <v>60</v>
      </c>
      <c r="B69" s="82">
        <v>60</v>
      </c>
      <c r="C69" s="83" t="s">
        <v>135</v>
      </c>
      <c r="D69" s="84">
        <f t="shared" si="8"/>
        <v>0</v>
      </c>
      <c r="E69" s="85">
        <f t="shared" si="9"/>
        <v>0</v>
      </c>
      <c r="F69" s="85">
        <f t="shared" si="9"/>
        <v>0</v>
      </c>
      <c r="G69" s="86">
        <f t="shared" si="10"/>
        <v>0</v>
      </c>
      <c r="H69" s="87"/>
      <c r="I69" s="88">
        <f t="shared" si="11"/>
        <v>0</v>
      </c>
      <c r="J69" s="89" t="str">
        <f t="shared" si="1"/>
        <v/>
      </c>
      <c r="K69" s="90">
        <f t="shared" si="12"/>
        <v>0</v>
      </c>
      <c r="L69" s="86">
        <f t="shared" si="13"/>
        <v>0</v>
      </c>
      <c r="M69" s="91"/>
      <c r="N69" s="114">
        <f t="shared" si="2"/>
        <v>0</v>
      </c>
      <c r="P69" s="88">
        <f t="shared" si="14"/>
        <v>0</v>
      </c>
      <c r="Q69" s="85">
        <f t="shared" si="15"/>
        <v>0</v>
      </c>
      <c r="R69" s="85">
        <f t="shared" si="16"/>
        <v>0</v>
      </c>
      <c r="S69" s="93">
        <f t="shared" si="3"/>
        <v>0</v>
      </c>
      <c r="U69" s="114"/>
      <c r="V69">
        <f t="shared" si="4"/>
        <v>0</v>
      </c>
      <c r="W69" s="94">
        <v>60</v>
      </c>
      <c r="X69" s="95"/>
      <c r="Y69" s="96"/>
      <c r="Z69" s="96"/>
      <c r="AA69" s="96"/>
      <c r="AB69" s="96"/>
      <c r="AC69" s="96"/>
      <c r="AD69" s="96"/>
      <c r="AE69" s="96"/>
      <c r="AF69" s="96"/>
      <c r="AG69" s="97"/>
      <c r="AI69" s="94">
        <v>60</v>
      </c>
      <c r="AJ69" s="98">
        <v>60</v>
      </c>
      <c r="AK69" s="99" t="s">
        <v>135</v>
      </c>
      <c r="AL69" s="100">
        <f t="shared" si="17"/>
        <v>0</v>
      </c>
      <c r="AM69" s="101">
        <v>0</v>
      </c>
      <c r="AN69" s="100">
        <f t="shared" si="18"/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0</v>
      </c>
      <c r="AT69" s="100">
        <f t="shared" si="19"/>
        <v>0</v>
      </c>
      <c r="AU69" s="102">
        <f t="shared" si="20"/>
        <v>0</v>
      </c>
      <c r="AV69" s="102">
        <f t="shared" si="21"/>
        <v>0</v>
      </c>
      <c r="AX69" s="103">
        <v>60</v>
      </c>
      <c r="AY69" s="104" t="s">
        <v>135</v>
      </c>
      <c r="AZ69" s="105"/>
      <c r="BA69" s="105"/>
      <c r="BB69" s="106"/>
      <c r="BC69" s="107">
        <f t="shared" si="22"/>
        <v>0</v>
      </c>
      <c r="BD69" s="106"/>
      <c r="BE69" s="106"/>
      <c r="BF69" s="107">
        <f t="shared" si="5"/>
        <v>0</v>
      </c>
      <c r="BG69" s="108">
        <f t="shared" si="6"/>
        <v>0</v>
      </c>
      <c r="BH69" s="109"/>
      <c r="BI69" s="107">
        <v>0</v>
      </c>
      <c r="BJ69" s="100">
        <f t="shared" si="23"/>
        <v>0</v>
      </c>
      <c r="BK69" s="100">
        <f t="shared" si="24"/>
        <v>0</v>
      </c>
      <c r="BL69" s="100">
        <f t="shared" si="25"/>
        <v>0</v>
      </c>
      <c r="BM69" s="100"/>
      <c r="BN69" s="107">
        <f t="shared" si="26"/>
        <v>0</v>
      </c>
      <c r="BO69" s="108">
        <f t="shared" si="27"/>
        <v>0</v>
      </c>
      <c r="BP69" s="110"/>
      <c r="BQ69" s="111"/>
      <c r="BR69" s="112"/>
      <c r="BS69" s="110"/>
      <c r="BT69" s="113"/>
      <c r="BU69" s="113">
        <f t="shared" si="7"/>
        <v>0</v>
      </c>
      <c r="BV69" s="25">
        <v>60</v>
      </c>
      <c r="BW69" s="25">
        <v>0</v>
      </c>
      <c r="BX69" s="110"/>
    </row>
    <row r="70" spans="1:76">
      <c r="A70" s="82">
        <v>61</v>
      </c>
      <c r="B70" s="82">
        <v>61</v>
      </c>
      <c r="C70" s="83" t="s">
        <v>136</v>
      </c>
      <c r="D70" s="84">
        <f t="shared" si="8"/>
        <v>212</v>
      </c>
      <c r="E70" s="85">
        <f t="shared" si="9"/>
        <v>2292716</v>
      </c>
      <c r="F70" s="85">
        <f t="shared" si="9"/>
        <v>189316</v>
      </c>
      <c r="G70" s="86">
        <f t="shared" si="10"/>
        <v>2482032</v>
      </c>
      <c r="H70" s="87"/>
      <c r="I70" s="88">
        <f t="shared" si="11"/>
        <v>253321.13826340318</v>
      </c>
      <c r="J70" s="89">
        <f t="shared" si="1"/>
        <v>0.4897877021214046</v>
      </c>
      <c r="K70" s="90">
        <f t="shared" si="12"/>
        <v>189316</v>
      </c>
      <c r="L70" s="86">
        <f t="shared" si="13"/>
        <v>442637.13826340321</v>
      </c>
      <c r="M70" s="91"/>
      <c r="N70" s="114">
        <f t="shared" si="2"/>
        <v>2039394.8617365968</v>
      </c>
      <c r="P70" s="88">
        <f t="shared" si="14"/>
        <v>0</v>
      </c>
      <c r="Q70" s="85">
        <f t="shared" si="15"/>
        <v>253321.13826340318</v>
      </c>
      <c r="R70" s="85">
        <f t="shared" si="16"/>
        <v>189316</v>
      </c>
      <c r="S70" s="93">
        <f t="shared" si="3"/>
        <v>442637.13826340321</v>
      </c>
      <c r="U70" s="114"/>
      <c r="V70">
        <f t="shared" si="4"/>
        <v>0</v>
      </c>
      <c r="W70" s="94">
        <v>61</v>
      </c>
      <c r="X70" s="95">
        <v>212</v>
      </c>
      <c r="Y70" s="96">
        <v>2292716</v>
      </c>
      <c r="Z70" s="96">
        <v>0</v>
      </c>
      <c r="AA70" s="96">
        <v>2292716</v>
      </c>
      <c r="AB70" s="96">
        <v>189316</v>
      </c>
      <c r="AC70" s="96">
        <v>2482032</v>
      </c>
      <c r="AD70" s="96">
        <v>0</v>
      </c>
      <c r="AE70" s="96">
        <v>0</v>
      </c>
      <c r="AF70" s="96">
        <v>0</v>
      </c>
      <c r="AG70" s="97">
        <v>2482032</v>
      </c>
      <c r="AI70" s="94">
        <v>61</v>
      </c>
      <c r="AJ70" s="98">
        <v>61</v>
      </c>
      <c r="AK70" s="99" t="s">
        <v>136</v>
      </c>
      <c r="AL70" s="100">
        <f t="shared" si="17"/>
        <v>2292716</v>
      </c>
      <c r="AM70" s="101">
        <v>2057284</v>
      </c>
      <c r="AN70" s="100">
        <f t="shared" si="18"/>
        <v>235432</v>
      </c>
      <c r="AO70" s="100">
        <v>83292</v>
      </c>
      <c r="AP70" s="100">
        <v>40780</v>
      </c>
      <c r="AQ70" s="100">
        <v>83339</v>
      </c>
      <c r="AR70" s="100">
        <v>24195.5</v>
      </c>
      <c r="AS70" s="100">
        <v>50167.5</v>
      </c>
      <c r="AT70" s="100">
        <f t="shared" si="19"/>
        <v>0</v>
      </c>
      <c r="AU70" s="102">
        <f t="shared" si="20"/>
        <v>517206</v>
      </c>
      <c r="AV70" s="102">
        <f t="shared" si="21"/>
        <v>253321.13826340318</v>
      </c>
      <c r="AX70" s="103">
        <v>61</v>
      </c>
      <c r="AY70" s="104" t="s">
        <v>136</v>
      </c>
      <c r="AZ70" s="105"/>
      <c r="BA70" s="105"/>
      <c r="BB70" s="106"/>
      <c r="BC70" s="107">
        <f t="shared" si="22"/>
        <v>0</v>
      </c>
      <c r="BD70" s="106"/>
      <c r="BE70" s="106"/>
      <c r="BF70" s="107">
        <f t="shared" si="5"/>
        <v>0</v>
      </c>
      <c r="BG70" s="108">
        <f t="shared" si="6"/>
        <v>0</v>
      </c>
      <c r="BH70" s="109"/>
      <c r="BI70" s="107">
        <v>0</v>
      </c>
      <c r="BJ70" s="100">
        <f t="shared" si="23"/>
        <v>235432</v>
      </c>
      <c r="BK70" s="100">
        <f t="shared" si="24"/>
        <v>235432</v>
      </c>
      <c r="BL70" s="100">
        <f t="shared" si="25"/>
        <v>0</v>
      </c>
      <c r="BM70" s="100"/>
      <c r="BN70" s="107">
        <f t="shared" si="26"/>
        <v>0</v>
      </c>
      <c r="BO70" s="108">
        <f t="shared" si="27"/>
        <v>0</v>
      </c>
      <c r="BP70" s="110"/>
      <c r="BQ70" s="111"/>
      <c r="BR70" s="112"/>
      <c r="BS70" s="110"/>
      <c r="BT70" s="113"/>
      <c r="BU70" s="113">
        <f t="shared" si="7"/>
        <v>0</v>
      </c>
      <c r="BV70" s="25">
        <v>61</v>
      </c>
      <c r="BW70" s="25">
        <v>83292</v>
      </c>
      <c r="BX70" s="110"/>
    </row>
    <row r="71" spans="1:76">
      <c r="A71" s="82">
        <v>62</v>
      </c>
      <c r="B71" s="82">
        <v>62</v>
      </c>
      <c r="C71" s="83" t="s">
        <v>137</v>
      </c>
      <c r="D71" s="84">
        <f t="shared" si="8"/>
        <v>0</v>
      </c>
      <c r="E71" s="85">
        <f t="shared" si="9"/>
        <v>0</v>
      </c>
      <c r="F71" s="85">
        <f t="shared" si="9"/>
        <v>0</v>
      </c>
      <c r="G71" s="86">
        <f t="shared" si="10"/>
        <v>0</v>
      </c>
      <c r="H71" s="87"/>
      <c r="I71" s="88">
        <f t="shared" si="11"/>
        <v>0</v>
      </c>
      <c r="J71" s="89" t="str">
        <f t="shared" si="1"/>
        <v/>
      </c>
      <c r="K71" s="90">
        <f t="shared" si="12"/>
        <v>0</v>
      </c>
      <c r="L71" s="86">
        <f t="shared" si="13"/>
        <v>0</v>
      </c>
      <c r="M71" s="91"/>
      <c r="N71" s="114">
        <f t="shared" si="2"/>
        <v>0</v>
      </c>
      <c r="P71" s="88">
        <f t="shared" si="14"/>
        <v>0</v>
      </c>
      <c r="Q71" s="85">
        <f t="shared" si="15"/>
        <v>0</v>
      </c>
      <c r="R71" s="85">
        <f t="shared" si="16"/>
        <v>0</v>
      </c>
      <c r="S71" s="93">
        <f t="shared" si="3"/>
        <v>0</v>
      </c>
      <c r="U71" s="114"/>
      <c r="V71">
        <f t="shared" si="4"/>
        <v>0</v>
      </c>
      <c r="W71" s="94">
        <v>62</v>
      </c>
      <c r="X71" s="95"/>
      <c r="Y71" s="96"/>
      <c r="Z71" s="96"/>
      <c r="AA71" s="96"/>
      <c r="AB71" s="96"/>
      <c r="AC71" s="96"/>
      <c r="AD71" s="96"/>
      <c r="AE71" s="96"/>
      <c r="AF71" s="96"/>
      <c r="AG71" s="97"/>
      <c r="AI71" s="94">
        <v>62</v>
      </c>
      <c r="AJ71" s="98">
        <v>62</v>
      </c>
      <c r="AK71" s="99" t="s">
        <v>137</v>
      </c>
      <c r="AL71" s="100">
        <f t="shared" si="17"/>
        <v>0</v>
      </c>
      <c r="AM71" s="101">
        <v>0</v>
      </c>
      <c r="AN71" s="100">
        <f t="shared" si="18"/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f t="shared" si="19"/>
        <v>0</v>
      </c>
      <c r="AU71" s="102">
        <f t="shared" si="20"/>
        <v>0</v>
      </c>
      <c r="AV71" s="102">
        <f t="shared" si="21"/>
        <v>0</v>
      </c>
      <c r="AX71" s="103">
        <v>62</v>
      </c>
      <c r="AY71" s="104" t="s">
        <v>137</v>
      </c>
      <c r="AZ71" s="105"/>
      <c r="BA71" s="105"/>
      <c r="BB71" s="106"/>
      <c r="BC71" s="107">
        <f t="shared" si="22"/>
        <v>0</v>
      </c>
      <c r="BD71" s="106"/>
      <c r="BE71" s="106"/>
      <c r="BF71" s="107">
        <f t="shared" si="5"/>
        <v>0</v>
      </c>
      <c r="BG71" s="108">
        <f t="shared" si="6"/>
        <v>0</v>
      </c>
      <c r="BH71" s="109"/>
      <c r="BI71" s="107">
        <v>0</v>
      </c>
      <c r="BJ71" s="100">
        <f t="shared" si="23"/>
        <v>0</v>
      </c>
      <c r="BK71" s="100">
        <f t="shared" si="24"/>
        <v>0</v>
      </c>
      <c r="BL71" s="100">
        <f t="shared" si="25"/>
        <v>0</v>
      </c>
      <c r="BM71" s="100"/>
      <c r="BN71" s="107">
        <f t="shared" si="26"/>
        <v>0</v>
      </c>
      <c r="BO71" s="108">
        <f t="shared" si="27"/>
        <v>0</v>
      </c>
      <c r="BP71" s="110"/>
      <c r="BQ71" s="111"/>
      <c r="BR71" s="112"/>
      <c r="BS71" s="110"/>
      <c r="BT71" s="113"/>
      <c r="BU71" s="113">
        <f t="shared" si="7"/>
        <v>0</v>
      </c>
      <c r="BV71" s="25">
        <v>62</v>
      </c>
      <c r="BW71" s="25">
        <v>0</v>
      </c>
      <c r="BX71" s="110"/>
    </row>
    <row r="72" spans="1:76">
      <c r="A72" s="82">
        <v>63</v>
      </c>
      <c r="B72" s="82">
        <v>63</v>
      </c>
      <c r="C72" s="83" t="s">
        <v>138</v>
      </c>
      <c r="D72" s="84">
        <f t="shared" si="8"/>
        <v>3</v>
      </c>
      <c r="E72" s="85">
        <f t="shared" si="9"/>
        <v>37548</v>
      </c>
      <c r="F72" s="85">
        <f t="shared" si="9"/>
        <v>2679</v>
      </c>
      <c r="G72" s="86">
        <f t="shared" si="10"/>
        <v>40227</v>
      </c>
      <c r="H72" s="87"/>
      <c r="I72" s="88">
        <f t="shared" si="11"/>
        <v>368.39485672456306</v>
      </c>
      <c r="J72" s="89">
        <f t="shared" si="1"/>
        <v>5.301789691653782E-2</v>
      </c>
      <c r="K72" s="90">
        <f t="shared" si="12"/>
        <v>2679</v>
      </c>
      <c r="L72" s="86">
        <f t="shared" si="13"/>
        <v>3047.3948567245629</v>
      </c>
      <c r="M72" s="91"/>
      <c r="N72" s="114">
        <f t="shared" si="2"/>
        <v>37179.605143275439</v>
      </c>
      <c r="P72" s="88">
        <f t="shared" si="14"/>
        <v>0</v>
      </c>
      <c r="Q72" s="85">
        <f t="shared" si="15"/>
        <v>368.39485672456306</v>
      </c>
      <c r="R72" s="85">
        <f t="shared" si="16"/>
        <v>2679</v>
      </c>
      <c r="S72" s="93">
        <f t="shared" si="3"/>
        <v>3047.3948567245629</v>
      </c>
      <c r="U72" s="114"/>
      <c r="V72">
        <f t="shared" si="4"/>
        <v>0</v>
      </c>
      <c r="W72" s="94">
        <v>63</v>
      </c>
      <c r="X72" s="95">
        <v>3</v>
      </c>
      <c r="Y72" s="96">
        <v>37548</v>
      </c>
      <c r="Z72" s="96">
        <v>0</v>
      </c>
      <c r="AA72" s="96">
        <v>37548</v>
      </c>
      <c r="AB72" s="96">
        <v>2679</v>
      </c>
      <c r="AC72" s="96">
        <v>40227</v>
      </c>
      <c r="AD72" s="96">
        <v>0</v>
      </c>
      <c r="AE72" s="96">
        <v>0</v>
      </c>
      <c r="AF72" s="96">
        <v>0</v>
      </c>
      <c r="AG72" s="97">
        <v>40227</v>
      </c>
      <c r="AI72" s="94">
        <v>63</v>
      </c>
      <c r="AJ72" s="98">
        <v>63</v>
      </c>
      <c r="AK72" s="99" t="s">
        <v>138</v>
      </c>
      <c r="AL72" s="100">
        <f t="shared" si="17"/>
        <v>37548</v>
      </c>
      <c r="AM72" s="101">
        <v>45435</v>
      </c>
      <c r="AN72" s="100">
        <f t="shared" si="18"/>
        <v>0</v>
      </c>
      <c r="AO72" s="100">
        <v>1715.25</v>
      </c>
      <c r="AP72" s="100">
        <v>0</v>
      </c>
      <c r="AQ72" s="100">
        <v>2048.5</v>
      </c>
      <c r="AR72" s="100">
        <v>0</v>
      </c>
      <c r="AS72" s="100">
        <v>3184.75</v>
      </c>
      <c r="AT72" s="100">
        <f t="shared" si="19"/>
        <v>0</v>
      </c>
      <c r="AU72" s="102">
        <f t="shared" si="20"/>
        <v>6948.5</v>
      </c>
      <c r="AV72" s="102">
        <f t="shared" si="21"/>
        <v>368.39485672456306</v>
      </c>
      <c r="AX72" s="103">
        <v>63</v>
      </c>
      <c r="AY72" s="104" t="s">
        <v>138</v>
      </c>
      <c r="AZ72" s="105"/>
      <c r="BA72" s="105"/>
      <c r="BB72" s="106"/>
      <c r="BC72" s="107">
        <f t="shared" si="22"/>
        <v>0</v>
      </c>
      <c r="BD72" s="106"/>
      <c r="BE72" s="106"/>
      <c r="BF72" s="107">
        <f t="shared" si="5"/>
        <v>0</v>
      </c>
      <c r="BG72" s="108">
        <f t="shared" si="6"/>
        <v>0</v>
      </c>
      <c r="BH72" s="109"/>
      <c r="BI72" s="107">
        <v>0</v>
      </c>
      <c r="BJ72" s="100">
        <f t="shared" si="23"/>
        <v>0</v>
      </c>
      <c r="BK72" s="100">
        <f t="shared" si="24"/>
        <v>0</v>
      </c>
      <c r="BL72" s="100">
        <f t="shared" si="25"/>
        <v>0</v>
      </c>
      <c r="BM72" s="100"/>
      <c r="BN72" s="107">
        <f t="shared" si="26"/>
        <v>0</v>
      </c>
      <c r="BO72" s="108">
        <f t="shared" si="27"/>
        <v>0</v>
      </c>
      <c r="BP72" s="110"/>
      <c r="BQ72" s="111"/>
      <c r="BR72" s="112"/>
      <c r="BS72" s="110"/>
      <c r="BT72" s="113"/>
      <c r="BU72" s="113">
        <f t="shared" si="7"/>
        <v>0</v>
      </c>
      <c r="BV72" s="25">
        <v>63</v>
      </c>
      <c r="BW72" s="25">
        <v>1715.25</v>
      </c>
      <c r="BX72" s="110"/>
    </row>
    <row r="73" spans="1:76">
      <c r="A73" s="82">
        <v>64</v>
      </c>
      <c r="B73" s="82">
        <v>64</v>
      </c>
      <c r="C73" s="83" t="s">
        <v>139</v>
      </c>
      <c r="D73" s="84">
        <f t="shared" si="8"/>
        <v>57</v>
      </c>
      <c r="E73" s="85">
        <f t="shared" si="9"/>
        <v>595166</v>
      </c>
      <c r="F73" s="85">
        <f t="shared" si="9"/>
        <v>50901</v>
      </c>
      <c r="G73" s="86">
        <f t="shared" si="10"/>
        <v>646067</v>
      </c>
      <c r="H73" s="87"/>
      <c r="I73" s="88">
        <f t="shared" si="11"/>
        <v>74256.409000071479</v>
      </c>
      <c r="J73" s="89">
        <f t="shared" si="1"/>
        <v>0.55085335212678899</v>
      </c>
      <c r="K73" s="90">
        <f t="shared" si="12"/>
        <v>50901</v>
      </c>
      <c r="L73" s="86">
        <f t="shared" si="13"/>
        <v>125157.40900007148</v>
      </c>
      <c r="M73" s="91"/>
      <c r="N73" s="114">
        <f t="shared" si="2"/>
        <v>520909.59099992854</v>
      </c>
      <c r="P73" s="88">
        <f t="shared" si="14"/>
        <v>0</v>
      </c>
      <c r="Q73" s="85">
        <f t="shared" si="15"/>
        <v>74256.409000071479</v>
      </c>
      <c r="R73" s="85">
        <f t="shared" si="16"/>
        <v>50901</v>
      </c>
      <c r="S73" s="93">
        <f t="shared" si="3"/>
        <v>125157.40900007148</v>
      </c>
      <c r="U73" s="114"/>
      <c r="V73">
        <f t="shared" si="4"/>
        <v>0</v>
      </c>
      <c r="W73" s="94">
        <v>64</v>
      </c>
      <c r="X73" s="95">
        <v>57</v>
      </c>
      <c r="Y73" s="96">
        <v>595166</v>
      </c>
      <c r="Z73" s="96">
        <v>0</v>
      </c>
      <c r="AA73" s="96">
        <v>595166</v>
      </c>
      <c r="AB73" s="96">
        <v>50901</v>
      </c>
      <c r="AC73" s="96">
        <v>646067</v>
      </c>
      <c r="AD73" s="96">
        <v>0</v>
      </c>
      <c r="AE73" s="96">
        <v>0</v>
      </c>
      <c r="AF73" s="96">
        <v>0</v>
      </c>
      <c r="AG73" s="97">
        <v>646067</v>
      </c>
      <c r="AI73" s="94">
        <v>64</v>
      </c>
      <c r="AJ73" s="98">
        <v>64</v>
      </c>
      <c r="AK73" s="99" t="s">
        <v>139</v>
      </c>
      <c r="AL73" s="100">
        <f t="shared" si="17"/>
        <v>595166</v>
      </c>
      <c r="AM73" s="101">
        <v>522332</v>
      </c>
      <c r="AN73" s="100">
        <f t="shared" si="18"/>
        <v>72834</v>
      </c>
      <c r="AO73" s="100">
        <v>6622.75</v>
      </c>
      <c r="AP73" s="100">
        <v>27846.75</v>
      </c>
      <c r="AQ73" s="100">
        <v>11617</v>
      </c>
      <c r="AR73" s="100">
        <v>10086.25</v>
      </c>
      <c r="AS73" s="100">
        <v>5795.75</v>
      </c>
      <c r="AT73" s="100">
        <f t="shared" si="19"/>
        <v>0</v>
      </c>
      <c r="AU73" s="102">
        <f t="shared" si="20"/>
        <v>134802.5</v>
      </c>
      <c r="AV73" s="102">
        <f t="shared" si="21"/>
        <v>74256.409000071479</v>
      </c>
      <c r="AX73" s="103">
        <v>64</v>
      </c>
      <c r="AY73" s="104" t="s">
        <v>139</v>
      </c>
      <c r="AZ73" s="105"/>
      <c r="BA73" s="105"/>
      <c r="BB73" s="106"/>
      <c r="BC73" s="107">
        <f t="shared" si="22"/>
        <v>0</v>
      </c>
      <c r="BD73" s="106"/>
      <c r="BE73" s="106"/>
      <c r="BF73" s="107">
        <f t="shared" si="5"/>
        <v>0</v>
      </c>
      <c r="BG73" s="108">
        <f t="shared" si="6"/>
        <v>0</v>
      </c>
      <c r="BH73" s="109"/>
      <c r="BI73" s="107">
        <v>0</v>
      </c>
      <c r="BJ73" s="100">
        <f t="shared" si="23"/>
        <v>72834</v>
      </c>
      <c r="BK73" s="100">
        <f t="shared" si="24"/>
        <v>72834</v>
      </c>
      <c r="BL73" s="100">
        <f t="shared" si="25"/>
        <v>0</v>
      </c>
      <c r="BM73" s="100"/>
      <c r="BN73" s="107">
        <f t="shared" si="26"/>
        <v>0</v>
      </c>
      <c r="BO73" s="108">
        <f t="shared" si="27"/>
        <v>0</v>
      </c>
      <c r="BP73" s="110"/>
      <c r="BQ73" s="111"/>
      <c r="BR73" s="112"/>
      <c r="BS73" s="110"/>
      <c r="BT73" s="113"/>
      <c r="BU73" s="113">
        <f t="shared" si="7"/>
        <v>0</v>
      </c>
      <c r="BV73" s="25">
        <v>64</v>
      </c>
      <c r="BW73" s="25">
        <v>6622.75</v>
      </c>
      <c r="BX73" s="110"/>
    </row>
    <row r="74" spans="1:76">
      <c r="A74" s="82">
        <v>65</v>
      </c>
      <c r="B74" s="82">
        <v>65</v>
      </c>
      <c r="C74" s="83" t="s">
        <v>140</v>
      </c>
      <c r="D74" s="84">
        <f t="shared" si="8"/>
        <v>1</v>
      </c>
      <c r="E74" s="85">
        <f t="shared" si="9"/>
        <v>14265</v>
      </c>
      <c r="F74" s="85">
        <f t="shared" si="9"/>
        <v>893</v>
      </c>
      <c r="G74" s="86">
        <f t="shared" si="10"/>
        <v>15158</v>
      </c>
      <c r="H74" s="87"/>
      <c r="I74" s="88">
        <f t="shared" si="11"/>
        <v>1005.2599486368268</v>
      </c>
      <c r="J74" s="89">
        <f t="shared" ref="J74:J137" si="28">IF(AU74=0,"",(SUM(I74)/SUM(AU74)))</f>
        <v>7.7647236599608149E-2</v>
      </c>
      <c r="K74" s="90">
        <f t="shared" si="12"/>
        <v>893</v>
      </c>
      <c r="L74" s="86">
        <f t="shared" si="13"/>
        <v>1898.2599486368267</v>
      </c>
      <c r="M74" s="91"/>
      <c r="N74" s="114">
        <f t="shared" ref="N74:N137" si="29">G74-L74</f>
        <v>13259.740051363173</v>
      </c>
      <c r="P74" s="88">
        <f t="shared" si="14"/>
        <v>0</v>
      </c>
      <c r="Q74" s="85">
        <f t="shared" si="15"/>
        <v>1005.2599486368268</v>
      </c>
      <c r="R74" s="85">
        <f t="shared" si="16"/>
        <v>893</v>
      </c>
      <c r="S74" s="93">
        <f t="shared" ref="S74:S137" si="30">SUM(P74:R74)-AE74-BE74</f>
        <v>1898.2599486368267</v>
      </c>
      <c r="U74" s="114"/>
      <c r="V74">
        <f t="shared" ref="V74:V137" si="31">W74-A74</f>
        <v>0</v>
      </c>
      <c r="W74" s="94">
        <v>65</v>
      </c>
      <c r="X74" s="95">
        <v>1</v>
      </c>
      <c r="Y74" s="96">
        <v>14265</v>
      </c>
      <c r="Z74" s="96">
        <v>0</v>
      </c>
      <c r="AA74" s="96">
        <v>14265</v>
      </c>
      <c r="AB74" s="96">
        <v>893</v>
      </c>
      <c r="AC74" s="96">
        <v>15158</v>
      </c>
      <c r="AD74" s="96">
        <v>0</v>
      </c>
      <c r="AE74" s="96">
        <v>0</v>
      </c>
      <c r="AF74" s="96">
        <v>0</v>
      </c>
      <c r="AG74" s="97">
        <v>15158</v>
      </c>
      <c r="AI74" s="94">
        <v>65</v>
      </c>
      <c r="AJ74" s="98">
        <v>65</v>
      </c>
      <c r="AK74" s="99" t="s">
        <v>140</v>
      </c>
      <c r="AL74" s="100">
        <f t="shared" si="17"/>
        <v>14265</v>
      </c>
      <c r="AM74" s="101">
        <v>41426</v>
      </c>
      <c r="AN74" s="100">
        <f t="shared" si="18"/>
        <v>0</v>
      </c>
      <c r="AO74" s="100">
        <v>4680.5</v>
      </c>
      <c r="AP74" s="100">
        <v>2471</v>
      </c>
      <c r="AQ74" s="100">
        <v>0</v>
      </c>
      <c r="AR74" s="100">
        <v>0</v>
      </c>
      <c r="AS74" s="100">
        <v>5795</v>
      </c>
      <c r="AT74" s="100">
        <f t="shared" si="19"/>
        <v>0</v>
      </c>
      <c r="AU74" s="102">
        <f t="shared" si="20"/>
        <v>12946.5</v>
      </c>
      <c r="AV74" s="102">
        <f t="shared" si="21"/>
        <v>1005.2599486368268</v>
      </c>
      <c r="AX74" s="103">
        <v>65</v>
      </c>
      <c r="AY74" s="104" t="s">
        <v>140</v>
      </c>
      <c r="AZ74" s="105"/>
      <c r="BA74" s="105"/>
      <c r="BB74" s="106"/>
      <c r="BC74" s="107">
        <f t="shared" si="22"/>
        <v>0</v>
      </c>
      <c r="BD74" s="106"/>
      <c r="BE74" s="106"/>
      <c r="BF74" s="107">
        <f t="shared" ref="BF74:BF137" si="32">BD74+BE74</f>
        <v>0</v>
      </c>
      <c r="BG74" s="108">
        <f t="shared" ref="BG74:BG137" si="33">BF74+BC74</f>
        <v>0</v>
      </c>
      <c r="BH74" s="109"/>
      <c r="BI74" s="107">
        <v>0</v>
      </c>
      <c r="BJ74" s="100">
        <f t="shared" si="23"/>
        <v>0</v>
      </c>
      <c r="BK74" s="100">
        <f t="shared" si="24"/>
        <v>0</v>
      </c>
      <c r="BL74" s="100">
        <f t="shared" si="25"/>
        <v>0</v>
      </c>
      <c r="BM74" s="100"/>
      <c r="BN74" s="107">
        <f t="shared" si="26"/>
        <v>0</v>
      </c>
      <c r="BO74" s="108">
        <f t="shared" si="27"/>
        <v>0</v>
      </c>
      <c r="BP74" s="110"/>
      <c r="BQ74" s="111"/>
      <c r="BR74" s="112"/>
      <c r="BS74" s="110"/>
      <c r="BT74" s="113"/>
      <c r="BU74" s="113">
        <f t="shared" ref="BU74:BU137" si="34">BV74-A74</f>
        <v>0</v>
      </c>
      <c r="BV74" s="25">
        <v>65</v>
      </c>
      <c r="BW74" s="25">
        <v>4680.5</v>
      </c>
      <c r="BX74" s="110"/>
    </row>
    <row r="75" spans="1:76">
      <c r="A75" s="82">
        <v>66</v>
      </c>
      <c r="B75" s="82">
        <v>66</v>
      </c>
      <c r="C75" s="83" t="s">
        <v>141</v>
      </c>
      <c r="D75" s="84">
        <f t="shared" ref="D75:D138" si="35">X75</f>
        <v>0</v>
      </c>
      <c r="E75" s="85">
        <f t="shared" ref="E75:F138" si="36">AA75+BA75</f>
        <v>0</v>
      </c>
      <c r="F75" s="85">
        <f t="shared" si="36"/>
        <v>0</v>
      </c>
      <c r="G75" s="86">
        <f t="shared" ref="G75:G138" si="37">F75+E75</f>
        <v>0</v>
      </c>
      <c r="H75" s="87"/>
      <c r="I75" s="88">
        <f t="shared" ref="I75:I138" si="38">IF(AV75="",AU75,AV75)</f>
        <v>0</v>
      </c>
      <c r="J75" s="89" t="str">
        <f t="shared" si="28"/>
        <v/>
      </c>
      <c r="K75" s="90">
        <f t="shared" ref="K75:K138" si="39">F75</f>
        <v>0</v>
      </c>
      <c r="L75" s="86">
        <f t="shared" ref="L75:L138" si="40">I75+K75</f>
        <v>0</v>
      </c>
      <c r="M75" s="91"/>
      <c r="N75" s="114">
        <f t="shared" si="29"/>
        <v>0</v>
      </c>
      <c r="P75" s="88">
        <f t="shared" ref="P75:P138" si="41">AF75+BF75</f>
        <v>0</v>
      </c>
      <c r="Q75" s="85">
        <f t="shared" ref="Q75:Q138" si="42">IF(AV75="",AU75,AV75)</f>
        <v>0</v>
      </c>
      <c r="R75" s="85">
        <f t="shared" ref="R75:R138" si="43">AB75+AE75+BB75+BE75</f>
        <v>0</v>
      </c>
      <c r="S75" s="93">
        <f t="shared" si="30"/>
        <v>0</v>
      </c>
      <c r="U75" s="114"/>
      <c r="V75">
        <f t="shared" si="31"/>
        <v>0</v>
      </c>
      <c r="W75" s="94">
        <v>66</v>
      </c>
      <c r="X75" s="95"/>
      <c r="Y75" s="96"/>
      <c r="Z75" s="96"/>
      <c r="AA75" s="96"/>
      <c r="AB75" s="96"/>
      <c r="AC75" s="96"/>
      <c r="AD75" s="96"/>
      <c r="AE75" s="96"/>
      <c r="AF75" s="96"/>
      <c r="AG75" s="97"/>
      <c r="AI75" s="94">
        <v>66</v>
      </c>
      <c r="AJ75" s="98">
        <v>66</v>
      </c>
      <c r="AK75" s="99" t="s">
        <v>141</v>
      </c>
      <c r="AL75" s="100">
        <f t="shared" ref="AL75:AL138" si="44">AA75+BA75</f>
        <v>0</v>
      </c>
      <c r="AM75" s="101">
        <v>0</v>
      </c>
      <c r="AN75" s="100">
        <f t="shared" ref="AN75:AN138" si="45">IF(AM75&lt;0,AL75,IF(AL75-AM75&gt;0,AL75-AM75,0))</f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f t="shared" ref="AT75:AT138" si="46">BN75</f>
        <v>0</v>
      </c>
      <c r="AU75" s="102">
        <f t="shared" ref="AU75:AU138" si="47">SUM(AN75:AS75)+AT75</f>
        <v>0</v>
      </c>
      <c r="AV75" s="102">
        <f t="shared" ref="AV75:AV138" si="48">AN75*AN$3+AO75*AO$3+AP75*AP$3+AQ75*AQ$3+AR75*AR$3+AS75*AS$3</f>
        <v>0</v>
      </c>
      <c r="AX75" s="103">
        <v>66</v>
      </c>
      <c r="AY75" s="104" t="s">
        <v>141</v>
      </c>
      <c r="AZ75" s="105"/>
      <c r="BA75" s="105"/>
      <c r="BB75" s="106"/>
      <c r="BC75" s="107">
        <f t="shared" ref="BC75:BC138" si="49">BA75+BB75</f>
        <v>0</v>
      </c>
      <c r="BD75" s="106"/>
      <c r="BE75" s="106"/>
      <c r="BF75" s="107">
        <f t="shared" si="32"/>
        <v>0</v>
      </c>
      <c r="BG75" s="108">
        <f t="shared" si="33"/>
        <v>0</v>
      </c>
      <c r="BH75" s="109"/>
      <c r="BI75" s="107">
        <v>0</v>
      </c>
      <c r="BJ75" s="100">
        <f t="shared" ref="BJ75:BJ138" si="50">AN75</f>
        <v>0</v>
      </c>
      <c r="BK75" s="100">
        <f t="shared" ref="BK75:BK138" si="51">IF(AM75&lt;0,0,IF((AA75-AM75)&gt;0,AA75-AM75,0))</f>
        <v>0</v>
      </c>
      <c r="BL75" s="100">
        <f t="shared" ref="BL75:BL138" si="52">BJ75-BK75</f>
        <v>0</v>
      </c>
      <c r="BM75" s="100"/>
      <c r="BN75" s="107">
        <f t="shared" ref="BN75:BN138" si="53">IF(AND(BL75&lt;0,BM75&lt;0),      IF(BL75&lt;BM75,    0,   BM75-BL75),    IF(AND(BL75&gt;0,BM75&gt;0),     IF(OR(BM75&gt;BL75,BM75=BL75    ),      BM75-BL75,    0), BM75))</f>
        <v>0</v>
      </c>
      <c r="BO75" s="108">
        <f t="shared" ref="BO75:BO138" si="54">BI75+BN75</f>
        <v>0</v>
      </c>
      <c r="BP75" s="110"/>
      <c r="BQ75" s="111"/>
      <c r="BR75" s="112"/>
      <c r="BS75" s="110"/>
      <c r="BT75" s="113"/>
      <c r="BU75" s="113">
        <f t="shared" si="34"/>
        <v>0</v>
      </c>
      <c r="BV75" s="25">
        <v>66</v>
      </c>
      <c r="BW75" s="25">
        <v>0</v>
      </c>
      <c r="BX75" s="110"/>
    </row>
    <row r="76" spans="1:76">
      <c r="A76" s="82">
        <v>67</v>
      </c>
      <c r="B76" s="82">
        <v>67</v>
      </c>
      <c r="C76" s="83" t="s">
        <v>142</v>
      </c>
      <c r="D76" s="84">
        <f t="shared" si="35"/>
        <v>1</v>
      </c>
      <c r="E76" s="85">
        <f t="shared" si="36"/>
        <v>14990</v>
      </c>
      <c r="F76" s="85">
        <f t="shared" si="36"/>
        <v>893</v>
      </c>
      <c r="G76" s="86">
        <f t="shared" si="37"/>
        <v>15883</v>
      </c>
      <c r="H76" s="87"/>
      <c r="I76" s="88">
        <f t="shared" si="38"/>
        <v>191.84883006513098</v>
      </c>
      <c r="J76" s="89">
        <f t="shared" si="28"/>
        <v>2.9234107438496151E-2</v>
      </c>
      <c r="K76" s="90">
        <f t="shared" si="39"/>
        <v>893</v>
      </c>
      <c r="L76" s="86">
        <f t="shared" si="40"/>
        <v>1084.8488300651311</v>
      </c>
      <c r="M76" s="91"/>
      <c r="N76" s="114">
        <f t="shared" si="29"/>
        <v>14798.151169934868</v>
      </c>
      <c r="P76" s="88">
        <f t="shared" si="41"/>
        <v>0</v>
      </c>
      <c r="Q76" s="85">
        <f t="shared" si="42"/>
        <v>191.84883006513098</v>
      </c>
      <c r="R76" s="85">
        <f t="shared" si="43"/>
        <v>893</v>
      </c>
      <c r="S76" s="93">
        <f t="shared" si="30"/>
        <v>1084.8488300651311</v>
      </c>
      <c r="U76" s="114"/>
      <c r="V76">
        <f t="shared" si="31"/>
        <v>0</v>
      </c>
      <c r="W76" s="94">
        <v>67</v>
      </c>
      <c r="X76" s="95">
        <v>1</v>
      </c>
      <c r="Y76" s="96">
        <v>14990</v>
      </c>
      <c r="Z76" s="96">
        <v>0</v>
      </c>
      <c r="AA76" s="96">
        <v>14990</v>
      </c>
      <c r="AB76" s="96">
        <v>893</v>
      </c>
      <c r="AC76" s="96">
        <v>15883</v>
      </c>
      <c r="AD76" s="96">
        <v>0</v>
      </c>
      <c r="AE76" s="96">
        <v>0</v>
      </c>
      <c r="AF76" s="96">
        <v>0</v>
      </c>
      <c r="AG76" s="97">
        <v>15883</v>
      </c>
      <c r="AI76" s="94">
        <v>67</v>
      </c>
      <c r="AJ76" s="98">
        <v>67</v>
      </c>
      <c r="AK76" s="99" t="s">
        <v>142</v>
      </c>
      <c r="AL76" s="100">
        <f t="shared" si="44"/>
        <v>14990</v>
      </c>
      <c r="AM76" s="101">
        <v>46119</v>
      </c>
      <c r="AN76" s="100">
        <f t="shared" si="45"/>
        <v>0</v>
      </c>
      <c r="AO76" s="100">
        <v>893.25</v>
      </c>
      <c r="AP76" s="100">
        <v>3297.75</v>
      </c>
      <c r="AQ76" s="100">
        <v>0</v>
      </c>
      <c r="AR76" s="100">
        <v>0</v>
      </c>
      <c r="AS76" s="100">
        <v>2371.5</v>
      </c>
      <c r="AT76" s="100">
        <f t="shared" si="46"/>
        <v>0</v>
      </c>
      <c r="AU76" s="102">
        <f t="shared" si="47"/>
        <v>6562.5</v>
      </c>
      <c r="AV76" s="102">
        <f t="shared" si="48"/>
        <v>191.84883006513098</v>
      </c>
      <c r="AX76" s="103">
        <v>67</v>
      </c>
      <c r="AY76" s="104" t="s">
        <v>142</v>
      </c>
      <c r="AZ76" s="105"/>
      <c r="BA76" s="105"/>
      <c r="BB76" s="106"/>
      <c r="BC76" s="107">
        <f t="shared" si="49"/>
        <v>0</v>
      </c>
      <c r="BD76" s="106"/>
      <c r="BE76" s="106"/>
      <c r="BF76" s="107">
        <f t="shared" si="32"/>
        <v>0</v>
      </c>
      <c r="BG76" s="108">
        <f t="shared" si="33"/>
        <v>0</v>
      </c>
      <c r="BH76" s="109"/>
      <c r="BI76" s="107">
        <v>0</v>
      </c>
      <c r="BJ76" s="100">
        <f t="shared" si="50"/>
        <v>0</v>
      </c>
      <c r="BK76" s="100">
        <f t="shared" si="51"/>
        <v>0</v>
      </c>
      <c r="BL76" s="100">
        <f t="shared" si="52"/>
        <v>0</v>
      </c>
      <c r="BM76" s="100"/>
      <c r="BN76" s="107">
        <f t="shared" si="53"/>
        <v>0</v>
      </c>
      <c r="BO76" s="108">
        <f t="shared" si="54"/>
        <v>0</v>
      </c>
      <c r="BP76" s="110"/>
      <c r="BQ76" s="111"/>
      <c r="BR76" s="112"/>
      <c r="BS76" s="110"/>
      <c r="BT76" s="113"/>
      <c r="BU76" s="113">
        <f t="shared" si="34"/>
        <v>0</v>
      </c>
      <c r="BV76" s="25">
        <v>67</v>
      </c>
      <c r="BW76" s="25">
        <v>893.25</v>
      </c>
      <c r="BX76" s="110"/>
    </row>
    <row r="77" spans="1:76">
      <c r="A77" s="82">
        <v>68</v>
      </c>
      <c r="B77" s="82">
        <v>68</v>
      </c>
      <c r="C77" s="83" t="s">
        <v>143</v>
      </c>
      <c r="D77" s="84">
        <f t="shared" si="35"/>
        <v>3</v>
      </c>
      <c r="E77" s="85">
        <f t="shared" si="36"/>
        <v>36771</v>
      </c>
      <c r="F77" s="85">
        <f t="shared" si="36"/>
        <v>2679</v>
      </c>
      <c r="G77" s="86">
        <f t="shared" si="37"/>
        <v>39450</v>
      </c>
      <c r="H77" s="87"/>
      <c r="I77" s="88">
        <f t="shared" si="38"/>
        <v>967.02978714609833</v>
      </c>
      <c r="J77" s="89">
        <f t="shared" si="28"/>
        <v>0.21477618815016064</v>
      </c>
      <c r="K77" s="90">
        <f t="shared" si="39"/>
        <v>2679</v>
      </c>
      <c r="L77" s="86">
        <f t="shared" si="40"/>
        <v>3646.0297871460984</v>
      </c>
      <c r="M77" s="91"/>
      <c r="N77" s="114">
        <f t="shared" si="29"/>
        <v>35803.970212853899</v>
      </c>
      <c r="P77" s="88">
        <f t="shared" si="41"/>
        <v>0</v>
      </c>
      <c r="Q77" s="85">
        <f t="shared" si="42"/>
        <v>967.02978714609833</v>
      </c>
      <c r="R77" s="85">
        <f t="shared" si="43"/>
        <v>2679</v>
      </c>
      <c r="S77" s="93">
        <f t="shared" si="30"/>
        <v>3646.0297871460984</v>
      </c>
      <c r="U77" s="114"/>
      <c r="V77">
        <f t="shared" si="31"/>
        <v>0</v>
      </c>
      <c r="W77" s="94">
        <v>68</v>
      </c>
      <c r="X77" s="95">
        <v>3</v>
      </c>
      <c r="Y77" s="96">
        <v>36771</v>
      </c>
      <c r="Z77" s="96">
        <v>0</v>
      </c>
      <c r="AA77" s="96">
        <v>36771</v>
      </c>
      <c r="AB77" s="96">
        <v>2679</v>
      </c>
      <c r="AC77" s="96">
        <v>39450</v>
      </c>
      <c r="AD77" s="96">
        <v>0</v>
      </c>
      <c r="AE77" s="96">
        <v>0</v>
      </c>
      <c r="AF77" s="96">
        <v>0</v>
      </c>
      <c r="AG77" s="97">
        <v>39450</v>
      </c>
      <c r="AI77" s="94">
        <v>68</v>
      </c>
      <c r="AJ77" s="98">
        <v>68</v>
      </c>
      <c r="AK77" s="99" t="s">
        <v>143</v>
      </c>
      <c r="AL77" s="100">
        <f t="shared" si="44"/>
        <v>36771</v>
      </c>
      <c r="AM77" s="101">
        <v>37497</v>
      </c>
      <c r="AN77" s="100">
        <f t="shared" si="45"/>
        <v>0</v>
      </c>
      <c r="AO77" s="100">
        <v>4502.5</v>
      </c>
      <c r="AP77" s="100">
        <v>0</v>
      </c>
      <c r="AQ77" s="100">
        <v>0</v>
      </c>
      <c r="AR77" s="100">
        <v>0</v>
      </c>
      <c r="AS77" s="100">
        <v>0</v>
      </c>
      <c r="AT77" s="100">
        <f t="shared" si="46"/>
        <v>0</v>
      </c>
      <c r="AU77" s="102">
        <f t="shared" si="47"/>
        <v>4502.5</v>
      </c>
      <c r="AV77" s="102">
        <f t="shared" si="48"/>
        <v>967.02978714609833</v>
      </c>
      <c r="AX77" s="103">
        <v>68</v>
      </c>
      <c r="AY77" s="104" t="s">
        <v>143</v>
      </c>
      <c r="AZ77" s="105"/>
      <c r="BA77" s="105"/>
      <c r="BB77" s="106"/>
      <c r="BC77" s="107">
        <f t="shared" si="49"/>
        <v>0</v>
      </c>
      <c r="BD77" s="106"/>
      <c r="BE77" s="106"/>
      <c r="BF77" s="107">
        <f t="shared" si="32"/>
        <v>0</v>
      </c>
      <c r="BG77" s="108">
        <f t="shared" si="33"/>
        <v>0</v>
      </c>
      <c r="BH77" s="109"/>
      <c r="BI77" s="107">
        <v>0</v>
      </c>
      <c r="BJ77" s="100">
        <f t="shared" si="50"/>
        <v>0</v>
      </c>
      <c r="BK77" s="100">
        <f t="shared" si="51"/>
        <v>0</v>
      </c>
      <c r="BL77" s="100">
        <f t="shared" si="52"/>
        <v>0</v>
      </c>
      <c r="BM77" s="100"/>
      <c r="BN77" s="107">
        <f t="shared" si="53"/>
        <v>0</v>
      </c>
      <c r="BO77" s="108">
        <f t="shared" si="54"/>
        <v>0</v>
      </c>
      <c r="BP77" s="110"/>
      <c r="BQ77" s="111"/>
      <c r="BR77" s="112"/>
      <c r="BS77" s="110"/>
      <c r="BT77" s="113"/>
      <c r="BU77" s="113">
        <f t="shared" si="34"/>
        <v>0</v>
      </c>
      <c r="BV77" s="25">
        <v>68</v>
      </c>
      <c r="BW77" s="25">
        <v>4502.5</v>
      </c>
      <c r="BX77" s="110"/>
    </row>
    <row r="78" spans="1:76">
      <c r="A78" s="82">
        <v>69</v>
      </c>
      <c r="B78" s="82">
        <v>69</v>
      </c>
      <c r="C78" s="83" t="s">
        <v>144</v>
      </c>
      <c r="D78" s="84">
        <f t="shared" si="35"/>
        <v>0</v>
      </c>
      <c r="E78" s="85">
        <f t="shared" si="36"/>
        <v>0</v>
      </c>
      <c r="F78" s="85">
        <f t="shared" si="36"/>
        <v>0</v>
      </c>
      <c r="G78" s="86">
        <f t="shared" si="37"/>
        <v>0</v>
      </c>
      <c r="H78" s="87"/>
      <c r="I78" s="88">
        <f t="shared" si="38"/>
        <v>0</v>
      </c>
      <c r="J78" s="89" t="str">
        <f t="shared" si="28"/>
        <v/>
      </c>
      <c r="K78" s="90">
        <f t="shared" si="39"/>
        <v>0</v>
      </c>
      <c r="L78" s="86">
        <f t="shared" si="40"/>
        <v>0</v>
      </c>
      <c r="M78" s="91"/>
      <c r="N78" s="114">
        <f t="shared" si="29"/>
        <v>0</v>
      </c>
      <c r="P78" s="88">
        <f t="shared" si="41"/>
        <v>0</v>
      </c>
      <c r="Q78" s="85">
        <f t="shared" si="42"/>
        <v>0</v>
      </c>
      <c r="R78" s="85">
        <f t="shared" si="43"/>
        <v>0</v>
      </c>
      <c r="S78" s="93">
        <f t="shared" si="30"/>
        <v>0</v>
      </c>
      <c r="U78" s="114"/>
      <c r="V78">
        <f t="shared" si="31"/>
        <v>0</v>
      </c>
      <c r="W78" s="94">
        <v>69</v>
      </c>
      <c r="X78" s="95"/>
      <c r="Y78" s="96"/>
      <c r="Z78" s="96"/>
      <c r="AA78" s="96"/>
      <c r="AB78" s="96"/>
      <c r="AC78" s="96"/>
      <c r="AD78" s="96"/>
      <c r="AE78" s="96"/>
      <c r="AF78" s="96"/>
      <c r="AG78" s="97"/>
      <c r="AI78" s="94">
        <v>69</v>
      </c>
      <c r="AJ78" s="98">
        <v>69</v>
      </c>
      <c r="AK78" s="99" t="s">
        <v>144</v>
      </c>
      <c r="AL78" s="100">
        <f t="shared" si="44"/>
        <v>0</v>
      </c>
      <c r="AM78" s="101">
        <v>0</v>
      </c>
      <c r="AN78" s="100">
        <f t="shared" si="45"/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0">
        <f t="shared" si="46"/>
        <v>0</v>
      </c>
      <c r="AU78" s="102">
        <f t="shared" si="47"/>
        <v>0</v>
      </c>
      <c r="AV78" s="102">
        <f t="shared" si="48"/>
        <v>0</v>
      </c>
      <c r="AX78" s="103">
        <v>69</v>
      </c>
      <c r="AY78" s="104" t="s">
        <v>144</v>
      </c>
      <c r="AZ78" s="105"/>
      <c r="BA78" s="105"/>
      <c r="BB78" s="106"/>
      <c r="BC78" s="107">
        <f t="shared" si="49"/>
        <v>0</v>
      </c>
      <c r="BD78" s="106"/>
      <c r="BE78" s="106"/>
      <c r="BF78" s="107">
        <f t="shared" si="32"/>
        <v>0</v>
      </c>
      <c r="BG78" s="108">
        <f t="shared" si="33"/>
        <v>0</v>
      </c>
      <c r="BH78" s="109"/>
      <c r="BI78" s="107">
        <v>0</v>
      </c>
      <c r="BJ78" s="100">
        <f t="shared" si="50"/>
        <v>0</v>
      </c>
      <c r="BK78" s="100">
        <f t="shared" si="51"/>
        <v>0</v>
      </c>
      <c r="BL78" s="100">
        <f t="shared" si="52"/>
        <v>0</v>
      </c>
      <c r="BM78" s="100"/>
      <c r="BN78" s="107">
        <f t="shared" si="53"/>
        <v>0</v>
      </c>
      <c r="BO78" s="108">
        <f t="shared" si="54"/>
        <v>0</v>
      </c>
      <c r="BP78" s="110"/>
      <c r="BQ78" s="111"/>
      <c r="BR78" s="112"/>
      <c r="BS78" s="110"/>
      <c r="BT78" s="113"/>
      <c r="BU78" s="113">
        <f t="shared" si="34"/>
        <v>0</v>
      </c>
      <c r="BV78" s="25">
        <v>69</v>
      </c>
      <c r="BW78" s="25">
        <v>0</v>
      </c>
      <c r="BX78" s="110"/>
    </row>
    <row r="79" spans="1:76">
      <c r="A79" s="82">
        <v>70</v>
      </c>
      <c r="B79" s="82">
        <v>70</v>
      </c>
      <c r="C79" s="83" t="s">
        <v>145</v>
      </c>
      <c r="D79" s="84">
        <f t="shared" si="35"/>
        <v>0</v>
      </c>
      <c r="E79" s="85">
        <f t="shared" si="36"/>
        <v>0</v>
      </c>
      <c r="F79" s="85">
        <f t="shared" si="36"/>
        <v>0</v>
      </c>
      <c r="G79" s="86">
        <f t="shared" si="37"/>
        <v>0</v>
      </c>
      <c r="H79" s="87"/>
      <c r="I79" s="88">
        <f t="shared" si="38"/>
        <v>0</v>
      </c>
      <c r="J79" s="89" t="str">
        <f t="shared" si="28"/>
        <v/>
      </c>
      <c r="K79" s="90">
        <f t="shared" si="39"/>
        <v>0</v>
      </c>
      <c r="L79" s="86">
        <f t="shared" si="40"/>
        <v>0</v>
      </c>
      <c r="M79" s="91"/>
      <c r="N79" s="114">
        <f t="shared" si="29"/>
        <v>0</v>
      </c>
      <c r="P79" s="88">
        <f t="shared" si="41"/>
        <v>0</v>
      </c>
      <c r="Q79" s="85">
        <f t="shared" si="42"/>
        <v>0</v>
      </c>
      <c r="R79" s="85">
        <f t="shared" si="43"/>
        <v>0</v>
      </c>
      <c r="S79" s="93">
        <f t="shared" si="30"/>
        <v>0</v>
      </c>
      <c r="U79" s="114"/>
      <c r="V79">
        <f t="shared" si="31"/>
        <v>0</v>
      </c>
      <c r="W79" s="94">
        <v>70</v>
      </c>
      <c r="X79" s="95"/>
      <c r="Y79" s="96"/>
      <c r="Z79" s="96"/>
      <c r="AA79" s="96"/>
      <c r="AB79" s="96"/>
      <c r="AC79" s="96"/>
      <c r="AD79" s="96"/>
      <c r="AE79" s="96"/>
      <c r="AF79" s="96"/>
      <c r="AG79" s="97"/>
      <c r="AI79" s="94">
        <v>70</v>
      </c>
      <c r="AJ79" s="98">
        <v>70</v>
      </c>
      <c r="AK79" s="99" t="s">
        <v>145</v>
      </c>
      <c r="AL79" s="100">
        <f t="shared" si="44"/>
        <v>0</v>
      </c>
      <c r="AM79" s="101">
        <v>0</v>
      </c>
      <c r="AN79" s="100">
        <f t="shared" si="45"/>
        <v>0</v>
      </c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100">
        <f t="shared" si="46"/>
        <v>0</v>
      </c>
      <c r="AU79" s="102">
        <f t="shared" si="47"/>
        <v>0</v>
      </c>
      <c r="AV79" s="102">
        <f t="shared" si="48"/>
        <v>0</v>
      </c>
      <c r="AX79" s="103">
        <v>70</v>
      </c>
      <c r="AY79" s="104" t="s">
        <v>145</v>
      </c>
      <c r="AZ79" s="105"/>
      <c r="BA79" s="105"/>
      <c r="BB79" s="106"/>
      <c r="BC79" s="107">
        <f t="shared" si="49"/>
        <v>0</v>
      </c>
      <c r="BD79" s="106"/>
      <c r="BE79" s="106"/>
      <c r="BF79" s="107">
        <f t="shared" si="32"/>
        <v>0</v>
      </c>
      <c r="BG79" s="108">
        <f t="shared" si="33"/>
        <v>0</v>
      </c>
      <c r="BH79" s="109"/>
      <c r="BI79" s="107">
        <v>0</v>
      </c>
      <c r="BJ79" s="100">
        <f t="shared" si="50"/>
        <v>0</v>
      </c>
      <c r="BK79" s="100">
        <f t="shared" si="51"/>
        <v>0</v>
      </c>
      <c r="BL79" s="100">
        <f t="shared" si="52"/>
        <v>0</v>
      </c>
      <c r="BM79" s="100"/>
      <c r="BN79" s="107">
        <f t="shared" si="53"/>
        <v>0</v>
      </c>
      <c r="BO79" s="108">
        <f t="shared" si="54"/>
        <v>0</v>
      </c>
      <c r="BP79" s="110"/>
      <c r="BQ79" s="111"/>
      <c r="BR79" s="112"/>
      <c r="BS79" s="110"/>
      <c r="BT79" s="113"/>
      <c r="BU79" s="113">
        <f t="shared" si="34"/>
        <v>0</v>
      </c>
      <c r="BV79" s="25">
        <v>70</v>
      </c>
      <c r="BW79" s="25">
        <v>0</v>
      </c>
      <c r="BX79" s="110"/>
    </row>
    <row r="80" spans="1:76">
      <c r="A80" s="82">
        <v>71</v>
      </c>
      <c r="B80" s="82">
        <v>71</v>
      </c>
      <c r="C80" s="83" t="s">
        <v>146</v>
      </c>
      <c r="D80" s="84">
        <f t="shared" si="35"/>
        <v>4</v>
      </c>
      <c r="E80" s="85">
        <f t="shared" si="36"/>
        <v>64174</v>
      </c>
      <c r="F80" s="85">
        <f t="shared" si="36"/>
        <v>3572</v>
      </c>
      <c r="G80" s="86">
        <f t="shared" si="37"/>
        <v>67746</v>
      </c>
      <c r="H80" s="87"/>
      <c r="I80" s="88">
        <f t="shared" si="38"/>
        <v>39882</v>
      </c>
      <c r="J80" s="89">
        <f t="shared" si="28"/>
        <v>0.81146740457393995</v>
      </c>
      <c r="K80" s="90">
        <f t="shared" si="39"/>
        <v>3572</v>
      </c>
      <c r="L80" s="86">
        <f t="shared" si="40"/>
        <v>43454</v>
      </c>
      <c r="M80" s="91"/>
      <c r="N80" s="114">
        <f t="shared" si="29"/>
        <v>24292</v>
      </c>
      <c r="P80" s="88">
        <f t="shared" si="41"/>
        <v>0</v>
      </c>
      <c r="Q80" s="85">
        <f t="shared" si="42"/>
        <v>39882</v>
      </c>
      <c r="R80" s="85">
        <f t="shared" si="43"/>
        <v>3572</v>
      </c>
      <c r="S80" s="93">
        <f t="shared" si="30"/>
        <v>43454</v>
      </c>
      <c r="U80" s="114"/>
      <c r="V80">
        <f t="shared" si="31"/>
        <v>0</v>
      </c>
      <c r="W80" s="94">
        <v>71</v>
      </c>
      <c r="X80" s="95">
        <v>4</v>
      </c>
      <c r="Y80" s="96">
        <v>64174</v>
      </c>
      <c r="Z80" s="96">
        <v>0</v>
      </c>
      <c r="AA80" s="96">
        <v>64174</v>
      </c>
      <c r="AB80" s="96">
        <v>3572</v>
      </c>
      <c r="AC80" s="96">
        <v>67746</v>
      </c>
      <c r="AD80" s="96">
        <v>0</v>
      </c>
      <c r="AE80" s="96">
        <v>0</v>
      </c>
      <c r="AF80" s="96">
        <v>0</v>
      </c>
      <c r="AG80" s="97">
        <v>67746</v>
      </c>
      <c r="AI80" s="94">
        <v>71</v>
      </c>
      <c r="AJ80" s="98">
        <v>71</v>
      </c>
      <c r="AK80" s="99" t="s">
        <v>146</v>
      </c>
      <c r="AL80" s="100">
        <f t="shared" si="44"/>
        <v>64174</v>
      </c>
      <c r="AM80" s="101">
        <v>24292</v>
      </c>
      <c r="AN80" s="100">
        <f t="shared" si="45"/>
        <v>39882</v>
      </c>
      <c r="AO80" s="100">
        <v>0</v>
      </c>
      <c r="AP80" s="100">
        <v>0</v>
      </c>
      <c r="AQ80" s="100">
        <v>3188</v>
      </c>
      <c r="AR80" s="100">
        <v>6078</v>
      </c>
      <c r="AS80" s="100">
        <v>0</v>
      </c>
      <c r="AT80" s="100">
        <f t="shared" si="46"/>
        <v>0</v>
      </c>
      <c r="AU80" s="102">
        <f t="shared" si="47"/>
        <v>49148</v>
      </c>
      <c r="AV80" s="102">
        <f t="shared" si="48"/>
        <v>39882</v>
      </c>
      <c r="AX80" s="103">
        <v>71</v>
      </c>
      <c r="AY80" s="104" t="s">
        <v>146</v>
      </c>
      <c r="AZ80" s="105"/>
      <c r="BA80" s="105"/>
      <c r="BB80" s="106"/>
      <c r="BC80" s="107">
        <f t="shared" si="49"/>
        <v>0</v>
      </c>
      <c r="BD80" s="106"/>
      <c r="BE80" s="106"/>
      <c r="BF80" s="107">
        <f t="shared" si="32"/>
        <v>0</v>
      </c>
      <c r="BG80" s="108">
        <f t="shared" si="33"/>
        <v>0</v>
      </c>
      <c r="BH80" s="109"/>
      <c r="BI80" s="107">
        <v>0</v>
      </c>
      <c r="BJ80" s="100">
        <f t="shared" si="50"/>
        <v>39882</v>
      </c>
      <c r="BK80" s="100">
        <f t="shared" si="51"/>
        <v>39882</v>
      </c>
      <c r="BL80" s="100">
        <f t="shared" si="52"/>
        <v>0</v>
      </c>
      <c r="BM80" s="100"/>
      <c r="BN80" s="107">
        <f t="shared" si="53"/>
        <v>0</v>
      </c>
      <c r="BO80" s="108">
        <f t="shared" si="54"/>
        <v>0</v>
      </c>
      <c r="BP80" s="110"/>
      <c r="BQ80" s="111"/>
      <c r="BR80" s="112"/>
      <c r="BS80" s="110"/>
      <c r="BT80" s="113"/>
      <c r="BU80" s="113">
        <f t="shared" si="34"/>
        <v>0</v>
      </c>
      <c r="BV80" s="25">
        <v>71</v>
      </c>
      <c r="BW80" s="25">
        <v>0</v>
      </c>
      <c r="BX80" s="110"/>
    </row>
    <row r="81" spans="1:76">
      <c r="A81" s="82">
        <v>72</v>
      </c>
      <c r="B81" s="82">
        <v>72</v>
      </c>
      <c r="C81" s="83" t="s">
        <v>147</v>
      </c>
      <c r="D81" s="84">
        <f t="shared" si="35"/>
        <v>11</v>
      </c>
      <c r="E81" s="85">
        <f t="shared" si="36"/>
        <v>123654</v>
      </c>
      <c r="F81" s="85">
        <f t="shared" si="36"/>
        <v>9823</v>
      </c>
      <c r="G81" s="86">
        <f t="shared" si="37"/>
        <v>133477</v>
      </c>
      <c r="H81" s="87"/>
      <c r="I81" s="88">
        <f t="shared" si="38"/>
        <v>24579.114409240163</v>
      </c>
      <c r="J81" s="89">
        <f t="shared" si="28"/>
        <v>0.55690754297587319</v>
      </c>
      <c r="K81" s="90">
        <f t="shared" si="39"/>
        <v>9823</v>
      </c>
      <c r="L81" s="86">
        <f t="shared" si="40"/>
        <v>34402.114409240166</v>
      </c>
      <c r="M81" s="91"/>
      <c r="N81" s="114">
        <f t="shared" si="29"/>
        <v>99074.885590759834</v>
      </c>
      <c r="P81" s="88">
        <f t="shared" si="41"/>
        <v>0</v>
      </c>
      <c r="Q81" s="85">
        <f t="shared" si="42"/>
        <v>24579.114409240163</v>
      </c>
      <c r="R81" s="85">
        <f t="shared" si="43"/>
        <v>9823</v>
      </c>
      <c r="S81" s="93">
        <f t="shared" si="30"/>
        <v>34402.114409240166</v>
      </c>
      <c r="U81" s="114"/>
      <c r="V81">
        <f t="shared" si="31"/>
        <v>0</v>
      </c>
      <c r="W81" s="94">
        <v>72</v>
      </c>
      <c r="X81" s="95">
        <v>11</v>
      </c>
      <c r="Y81" s="96">
        <v>123654</v>
      </c>
      <c r="Z81" s="96">
        <v>0</v>
      </c>
      <c r="AA81" s="96">
        <v>123654</v>
      </c>
      <c r="AB81" s="96">
        <v>9823</v>
      </c>
      <c r="AC81" s="96">
        <v>133477</v>
      </c>
      <c r="AD81" s="96">
        <v>0</v>
      </c>
      <c r="AE81" s="96">
        <v>0</v>
      </c>
      <c r="AF81" s="96">
        <v>0</v>
      </c>
      <c r="AG81" s="97">
        <v>133477</v>
      </c>
      <c r="AI81" s="94">
        <v>72</v>
      </c>
      <c r="AJ81" s="98">
        <v>72</v>
      </c>
      <c r="AK81" s="99" t="s">
        <v>147</v>
      </c>
      <c r="AL81" s="100">
        <f t="shared" si="44"/>
        <v>123654</v>
      </c>
      <c r="AM81" s="101">
        <v>99211</v>
      </c>
      <c r="AN81" s="100">
        <f t="shared" si="45"/>
        <v>24443</v>
      </c>
      <c r="AO81" s="100">
        <v>633.75</v>
      </c>
      <c r="AP81" s="100">
        <v>6978.5</v>
      </c>
      <c r="AQ81" s="100">
        <v>3145.75</v>
      </c>
      <c r="AR81" s="100">
        <v>0</v>
      </c>
      <c r="AS81" s="100">
        <v>8934</v>
      </c>
      <c r="AT81" s="100">
        <f t="shared" si="46"/>
        <v>0</v>
      </c>
      <c r="AU81" s="102">
        <f t="shared" si="47"/>
        <v>44135</v>
      </c>
      <c r="AV81" s="102">
        <f t="shared" si="48"/>
        <v>24579.114409240163</v>
      </c>
      <c r="AX81" s="103">
        <v>72</v>
      </c>
      <c r="AY81" s="104" t="s">
        <v>147</v>
      </c>
      <c r="AZ81" s="105"/>
      <c r="BA81" s="105"/>
      <c r="BB81" s="106"/>
      <c r="BC81" s="107">
        <f t="shared" si="49"/>
        <v>0</v>
      </c>
      <c r="BD81" s="106"/>
      <c r="BE81" s="106"/>
      <c r="BF81" s="107">
        <f t="shared" si="32"/>
        <v>0</v>
      </c>
      <c r="BG81" s="108">
        <f t="shared" si="33"/>
        <v>0</v>
      </c>
      <c r="BH81" s="109"/>
      <c r="BI81" s="107">
        <v>0</v>
      </c>
      <c r="BJ81" s="100">
        <f t="shared" si="50"/>
        <v>24443</v>
      </c>
      <c r="BK81" s="100">
        <f t="shared" si="51"/>
        <v>24443</v>
      </c>
      <c r="BL81" s="100">
        <f t="shared" si="52"/>
        <v>0</v>
      </c>
      <c r="BM81" s="100"/>
      <c r="BN81" s="107">
        <f t="shared" si="53"/>
        <v>0</v>
      </c>
      <c r="BO81" s="108">
        <f t="shared" si="54"/>
        <v>0</v>
      </c>
      <c r="BP81" s="110"/>
      <c r="BQ81" s="111"/>
      <c r="BR81" s="112"/>
      <c r="BS81" s="110"/>
      <c r="BT81" s="113"/>
      <c r="BU81" s="113">
        <f t="shared" si="34"/>
        <v>0</v>
      </c>
      <c r="BV81" s="25">
        <v>72</v>
      </c>
      <c r="BW81" s="25">
        <v>633.75</v>
      </c>
      <c r="BX81" s="110"/>
    </row>
    <row r="82" spans="1:76">
      <c r="A82" s="82">
        <v>73</v>
      </c>
      <c r="B82" s="82">
        <v>73</v>
      </c>
      <c r="C82" s="83" t="s">
        <v>148</v>
      </c>
      <c r="D82" s="84">
        <f t="shared" si="35"/>
        <v>13</v>
      </c>
      <c r="E82" s="85">
        <f t="shared" si="36"/>
        <v>180905</v>
      </c>
      <c r="F82" s="85">
        <f t="shared" si="36"/>
        <v>11609</v>
      </c>
      <c r="G82" s="86">
        <f t="shared" si="37"/>
        <v>192514</v>
      </c>
      <c r="H82" s="87"/>
      <c r="I82" s="88">
        <f t="shared" si="38"/>
        <v>55798</v>
      </c>
      <c r="J82" s="89">
        <f t="shared" si="28"/>
        <v>0.82341048779228065</v>
      </c>
      <c r="K82" s="90">
        <f t="shared" si="39"/>
        <v>11609</v>
      </c>
      <c r="L82" s="86">
        <f t="shared" si="40"/>
        <v>67407</v>
      </c>
      <c r="M82" s="91"/>
      <c r="N82" s="114">
        <f t="shared" si="29"/>
        <v>125107</v>
      </c>
      <c r="P82" s="88">
        <f t="shared" si="41"/>
        <v>0</v>
      </c>
      <c r="Q82" s="85">
        <f t="shared" si="42"/>
        <v>55798</v>
      </c>
      <c r="R82" s="85">
        <f t="shared" si="43"/>
        <v>11609</v>
      </c>
      <c r="S82" s="93">
        <f t="shared" si="30"/>
        <v>67407</v>
      </c>
      <c r="U82" s="114"/>
      <c r="V82">
        <f t="shared" si="31"/>
        <v>0</v>
      </c>
      <c r="W82" s="94">
        <v>73</v>
      </c>
      <c r="X82" s="95">
        <v>13</v>
      </c>
      <c r="Y82" s="96">
        <v>180905</v>
      </c>
      <c r="Z82" s="96">
        <v>0</v>
      </c>
      <c r="AA82" s="96">
        <v>180905</v>
      </c>
      <c r="AB82" s="96">
        <v>11609</v>
      </c>
      <c r="AC82" s="96">
        <v>192514</v>
      </c>
      <c r="AD82" s="96">
        <v>0</v>
      </c>
      <c r="AE82" s="96">
        <v>0</v>
      </c>
      <c r="AF82" s="96">
        <v>0</v>
      </c>
      <c r="AG82" s="97">
        <v>192514</v>
      </c>
      <c r="AI82" s="94">
        <v>73</v>
      </c>
      <c r="AJ82" s="98">
        <v>73</v>
      </c>
      <c r="AK82" s="99" t="s">
        <v>148</v>
      </c>
      <c r="AL82" s="100">
        <f t="shared" si="44"/>
        <v>180905</v>
      </c>
      <c r="AM82" s="101">
        <v>125107</v>
      </c>
      <c r="AN82" s="100">
        <f t="shared" si="45"/>
        <v>55798</v>
      </c>
      <c r="AO82" s="100">
        <v>0</v>
      </c>
      <c r="AP82" s="100">
        <v>4617.75</v>
      </c>
      <c r="AQ82" s="100">
        <v>1022</v>
      </c>
      <c r="AR82" s="100">
        <v>0</v>
      </c>
      <c r="AS82" s="100">
        <v>6326.75</v>
      </c>
      <c r="AT82" s="100">
        <f t="shared" si="46"/>
        <v>0</v>
      </c>
      <c r="AU82" s="102">
        <f t="shared" si="47"/>
        <v>67764.5</v>
      </c>
      <c r="AV82" s="102">
        <f t="shared" si="48"/>
        <v>55798</v>
      </c>
      <c r="AX82" s="103">
        <v>73</v>
      </c>
      <c r="AY82" s="104" t="s">
        <v>148</v>
      </c>
      <c r="AZ82" s="105"/>
      <c r="BA82" s="105"/>
      <c r="BB82" s="106"/>
      <c r="BC82" s="107">
        <f t="shared" si="49"/>
        <v>0</v>
      </c>
      <c r="BD82" s="106"/>
      <c r="BE82" s="106"/>
      <c r="BF82" s="107">
        <f t="shared" si="32"/>
        <v>0</v>
      </c>
      <c r="BG82" s="108">
        <f t="shared" si="33"/>
        <v>0</v>
      </c>
      <c r="BH82" s="109"/>
      <c r="BI82" s="107">
        <v>0</v>
      </c>
      <c r="BJ82" s="100">
        <f t="shared" si="50"/>
        <v>55798</v>
      </c>
      <c r="BK82" s="100">
        <f t="shared" si="51"/>
        <v>55798</v>
      </c>
      <c r="BL82" s="100">
        <f t="shared" si="52"/>
        <v>0</v>
      </c>
      <c r="BM82" s="100"/>
      <c r="BN82" s="107">
        <f t="shared" si="53"/>
        <v>0</v>
      </c>
      <c r="BO82" s="108">
        <f t="shared" si="54"/>
        <v>0</v>
      </c>
      <c r="BP82" s="110"/>
      <c r="BQ82" s="111"/>
      <c r="BR82" s="112"/>
      <c r="BS82" s="110"/>
      <c r="BT82" s="113"/>
      <c r="BU82" s="113">
        <f t="shared" si="34"/>
        <v>0</v>
      </c>
      <c r="BV82" s="25">
        <v>73</v>
      </c>
      <c r="BW82" s="25">
        <v>0</v>
      </c>
      <c r="BX82" s="110"/>
    </row>
    <row r="83" spans="1:76">
      <c r="A83" s="82">
        <v>74</v>
      </c>
      <c r="B83" s="82">
        <v>74</v>
      </c>
      <c r="C83" s="83" t="s">
        <v>149</v>
      </c>
      <c r="D83" s="84">
        <f t="shared" si="35"/>
        <v>3</v>
      </c>
      <c r="E83" s="85">
        <f t="shared" si="36"/>
        <v>36945</v>
      </c>
      <c r="F83" s="85">
        <f t="shared" si="36"/>
        <v>2679</v>
      </c>
      <c r="G83" s="86">
        <f t="shared" si="37"/>
        <v>39624</v>
      </c>
      <c r="H83" s="87"/>
      <c r="I83" s="88">
        <f t="shared" si="38"/>
        <v>0</v>
      </c>
      <c r="J83" s="89">
        <f t="shared" si="28"/>
        <v>0</v>
      </c>
      <c r="K83" s="90">
        <f t="shared" si="39"/>
        <v>2679</v>
      </c>
      <c r="L83" s="86">
        <f t="shared" si="40"/>
        <v>2679</v>
      </c>
      <c r="M83" s="91"/>
      <c r="N83" s="114">
        <f t="shared" si="29"/>
        <v>36945</v>
      </c>
      <c r="P83" s="88">
        <f t="shared" si="41"/>
        <v>0</v>
      </c>
      <c r="Q83" s="85">
        <f t="shared" si="42"/>
        <v>0</v>
      </c>
      <c r="R83" s="85">
        <f t="shared" si="43"/>
        <v>2679</v>
      </c>
      <c r="S83" s="93">
        <f t="shared" si="30"/>
        <v>2679</v>
      </c>
      <c r="U83" s="114"/>
      <c r="V83">
        <f t="shared" si="31"/>
        <v>0</v>
      </c>
      <c r="W83" s="94">
        <v>74</v>
      </c>
      <c r="X83" s="95">
        <v>3</v>
      </c>
      <c r="Y83" s="96">
        <v>36945</v>
      </c>
      <c r="Z83" s="96">
        <v>0</v>
      </c>
      <c r="AA83" s="96">
        <v>36945</v>
      </c>
      <c r="AB83" s="96">
        <v>2679</v>
      </c>
      <c r="AC83" s="96">
        <v>39624</v>
      </c>
      <c r="AD83" s="96">
        <v>0</v>
      </c>
      <c r="AE83" s="96">
        <v>0</v>
      </c>
      <c r="AF83" s="96">
        <v>0</v>
      </c>
      <c r="AG83" s="97">
        <v>39624</v>
      </c>
      <c r="AI83" s="94">
        <v>74</v>
      </c>
      <c r="AJ83" s="98">
        <v>74</v>
      </c>
      <c r="AK83" s="99" t="s">
        <v>149</v>
      </c>
      <c r="AL83" s="100">
        <f t="shared" si="44"/>
        <v>36945</v>
      </c>
      <c r="AM83" s="101">
        <v>38721</v>
      </c>
      <c r="AN83" s="100">
        <f t="shared" si="45"/>
        <v>0</v>
      </c>
      <c r="AO83" s="100">
        <v>0</v>
      </c>
      <c r="AP83" s="100">
        <v>8244</v>
      </c>
      <c r="AQ83" s="100">
        <v>498.5</v>
      </c>
      <c r="AR83" s="100">
        <v>716</v>
      </c>
      <c r="AS83" s="100">
        <v>0</v>
      </c>
      <c r="AT83" s="100">
        <f t="shared" si="46"/>
        <v>0</v>
      </c>
      <c r="AU83" s="102">
        <f t="shared" si="47"/>
        <v>9458.5</v>
      </c>
      <c r="AV83" s="102">
        <f t="shared" si="48"/>
        <v>0</v>
      </c>
      <c r="AX83" s="103">
        <v>74</v>
      </c>
      <c r="AY83" s="104" t="s">
        <v>149</v>
      </c>
      <c r="AZ83" s="105"/>
      <c r="BA83" s="105"/>
      <c r="BB83" s="106"/>
      <c r="BC83" s="107">
        <f t="shared" si="49"/>
        <v>0</v>
      </c>
      <c r="BD83" s="106"/>
      <c r="BE83" s="106"/>
      <c r="BF83" s="107">
        <f t="shared" si="32"/>
        <v>0</v>
      </c>
      <c r="BG83" s="108">
        <f t="shared" si="33"/>
        <v>0</v>
      </c>
      <c r="BH83" s="109"/>
      <c r="BI83" s="107">
        <v>0</v>
      </c>
      <c r="BJ83" s="100">
        <f t="shared" si="50"/>
        <v>0</v>
      </c>
      <c r="BK83" s="100">
        <f t="shared" si="51"/>
        <v>0</v>
      </c>
      <c r="BL83" s="100">
        <f t="shared" si="52"/>
        <v>0</v>
      </c>
      <c r="BM83" s="100"/>
      <c r="BN83" s="107">
        <f t="shared" si="53"/>
        <v>0</v>
      </c>
      <c r="BO83" s="108">
        <f t="shared" si="54"/>
        <v>0</v>
      </c>
      <c r="BP83" s="110"/>
      <c r="BQ83" s="111"/>
      <c r="BR83" s="112"/>
      <c r="BS83" s="110"/>
      <c r="BT83" s="113"/>
      <c r="BU83" s="113">
        <f t="shared" si="34"/>
        <v>0</v>
      </c>
      <c r="BV83" s="25">
        <v>74</v>
      </c>
      <c r="BW83" s="25">
        <v>0</v>
      </c>
      <c r="BX83" s="110"/>
    </row>
    <row r="84" spans="1:76">
      <c r="A84" s="82">
        <v>75</v>
      </c>
      <c r="B84" s="82">
        <v>75</v>
      </c>
      <c r="C84" s="83" t="s">
        <v>150</v>
      </c>
      <c r="D84" s="84">
        <f t="shared" si="35"/>
        <v>0</v>
      </c>
      <c r="E84" s="85">
        <f t="shared" si="36"/>
        <v>0</v>
      </c>
      <c r="F84" s="85">
        <f t="shared" si="36"/>
        <v>0</v>
      </c>
      <c r="G84" s="86">
        <f t="shared" si="37"/>
        <v>0</v>
      </c>
      <c r="H84" s="87"/>
      <c r="I84" s="88">
        <f t="shared" si="38"/>
        <v>0</v>
      </c>
      <c r="J84" s="89" t="str">
        <f t="shared" si="28"/>
        <v/>
      </c>
      <c r="K84" s="90">
        <f t="shared" si="39"/>
        <v>0</v>
      </c>
      <c r="L84" s="86">
        <f t="shared" si="40"/>
        <v>0</v>
      </c>
      <c r="M84" s="91"/>
      <c r="N84" s="114">
        <f t="shared" si="29"/>
        <v>0</v>
      </c>
      <c r="P84" s="88">
        <f t="shared" si="41"/>
        <v>0</v>
      </c>
      <c r="Q84" s="85">
        <f t="shared" si="42"/>
        <v>0</v>
      </c>
      <c r="R84" s="85">
        <f t="shared" si="43"/>
        <v>0</v>
      </c>
      <c r="S84" s="93">
        <f t="shared" si="30"/>
        <v>0</v>
      </c>
      <c r="U84" s="114"/>
      <c r="V84">
        <f t="shared" si="31"/>
        <v>0</v>
      </c>
      <c r="W84" s="94">
        <v>75</v>
      </c>
      <c r="X84" s="95"/>
      <c r="Y84" s="96"/>
      <c r="Z84" s="96"/>
      <c r="AA84" s="96"/>
      <c r="AB84" s="96"/>
      <c r="AC84" s="96"/>
      <c r="AD84" s="96"/>
      <c r="AE84" s="96"/>
      <c r="AF84" s="96"/>
      <c r="AG84" s="97"/>
      <c r="AI84" s="94">
        <v>75</v>
      </c>
      <c r="AJ84" s="98">
        <v>75</v>
      </c>
      <c r="AK84" s="99" t="s">
        <v>150</v>
      </c>
      <c r="AL84" s="100">
        <f t="shared" si="44"/>
        <v>0</v>
      </c>
      <c r="AM84" s="101">
        <v>0</v>
      </c>
      <c r="AN84" s="100">
        <f t="shared" si="45"/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0">
        <f t="shared" si="46"/>
        <v>0</v>
      </c>
      <c r="AU84" s="102">
        <f t="shared" si="47"/>
        <v>0</v>
      </c>
      <c r="AV84" s="102">
        <f t="shared" si="48"/>
        <v>0</v>
      </c>
      <c r="AX84" s="103">
        <v>75</v>
      </c>
      <c r="AY84" s="104" t="s">
        <v>150</v>
      </c>
      <c r="AZ84" s="105"/>
      <c r="BA84" s="105"/>
      <c r="BB84" s="106"/>
      <c r="BC84" s="107">
        <f t="shared" si="49"/>
        <v>0</v>
      </c>
      <c r="BD84" s="106"/>
      <c r="BE84" s="106"/>
      <c r="BF84" s="107">
        <f t="shared" si="32"/>
        <v>0</v>
      </c>
      <c r="BG84" s="108">
        <f t="shared" si="33"/>
        <v>0</v>
      </c>
      <c r="BH84" s="109"/>
      <c r="BI84" s="107">
        <v>0</v>
      </c>
      <c r="BJ84" s="100">
        <f t="shared" si="50"/>
        <v>0</v>
      </c>
      <c r="BK84" s="100">
        <f t="shared" si="51"/>
        <v>0</v>
      </c>
      <c r="BL84" s="100">
        <f t="shared" si="52"/>
        <v>0</v>
      </c>
      <c r="BM84" s="100"/>
      <c r="BN84" s="107">
        <f t="shared" si="53"/>
        <v>0</v>
      </c>
      <c r="BO84" s="108">
        <f t="shared" si="54"/>
        <v>0</v>
      </c>
      <c r="BP84" s="110"/>
      <c r="BQ84" s="111"/>
      <c r="BR84" s="112"/>
      <c r="BS84" s="110"/>
      <c r="BT84" s="113"/>
      <c r="BU84" s="113">
        <f t="shared" si="34"/>
        <v>0</v>
      </c>
      <c r="BV84" s="25">
        <v>75</v>
      </c>
      <c r="BW84" s="25">
        <v>0</v>
      </c>
      <c r="BX84" s="110"/>
    </row>
    <row r="85" spans="1:76">
      <c r="A85" s="82">
        <v>76</v>
      </c>
      <c r="B85" s="82">
        <v>76</v>
      </c>
      <c r="C85" s="83" t="s">
        <v>151</v>
      </c>
      <c r="D85" s="84">
        <f t="shared" si="35"/>
        <v>0</v>
      </c>
      <c r="E85" s="85">
        <f t="shared" si="36"/>
        <v>0</v>
      </c>
      <c r="F85" s="85">
        <f t="shared" si="36"/>
        <v>0</v>
      </c>
      <c r="G85" s="86">
        <f t="shared" si="37"/>
        <v>0</v>
      </c>
      <c r="H85" s="87"/>
      <c r="I85" s="88">
        <f t="shared" si="38"/>
        <v>0</v>
      </c>
      <c r="J85" s="89" t="str">
        <f t="shared" si="28"/>
        <v/>
      </c>
      <c r="K85" s="90">
        <f t="shared" si="39"/>
        <v>0</v>
      </c>
      <c r="L85" s="86">
        <f t="shared" si="40"/>
        <v>0</v>
      </c>
      <c r="M85" s="91"/>
      <c r="N85" s="114">
        <f t="shared" si="29"/>
        <v>0</v>
      </c>
      <c r="P85" s="88">
        <f t="shared" si="41"/>
        <v>0</v>
      </c>
      <c r="Q85" s="85">
        <f t="shared" si="42"/>
        <v>0</v>
      </c>
      <c r="R85" s="85">
        <f t="shared" si="43"/>
        <v>0</v>
      </c>
      <c r="S85" s="93">
        <f t="shared" si="30"/>
        <v>0</v>
      </c>
      <c r="U85" s="114"/>
      <c r="V85">
        <f t="shared" si="31"/>
        <v>0</v>
      </c>
      <c r="W85" s="94">
        <v>76</v>
      </c>
      <c r="X85" s="95"/>
      <c r="Y85" s="96"/>
      <c r="Z85" s="96"/>
      <c r="AA85" s="96"/>
      <c r="AB85" s="96"/>
      <c r="AC85" s="96"/>
      <c r="AD85" s="96"/>
      <c r="AE85" s="96"/>
      <c r="AF85" s="96"/>
      <c r="AG85" s="97"/>
      <c r="AI85" s="94">
        <v>76</v>
      </c>
      <c r="AJ85" s="98">
        <v>76</v>
      </c>
      <c r="AK85" s="99" t="s">
        <v>151</v>
      </c>
      <c r="AL85" s="100">
        <f t="shared" si="44"/>
        <v>0</v>
      </c>
      <c r="AM85" s="101">
        <v>0</v>
      </c>
      <c r="AN85" s="100">
        <f t="shared" si="45"/>
        <v>0</v>
      </c>
      <c r="AO85" s="100">
        <v>0</v>
      </c>
      <c r="AP85" s="100">
        <v>0</v>
      </c>
      <c r="AQ85" s="100">
        <v>0</v>
      </c>
      <c r="AR85" s="100">
        <v>0</v>
      </c>
      <c r="AS85" s="100">
        <v>0</v>
      </c>
      <c r="AT85" s="100">
        <f t="shared" si="46"/>
        <v>0</v>
      </c>
      <c r="AU85" s="102">
        <f t="shared" si="47"/>
        <v>0</v>
      </c>
      <c r="AV85" s="102">
        <f t="shared" si="48"/>
        <v>0</v>
      </c>
      <c r="AX85" s="103">
        <v>76</v>
      </c>
      <c r="AY85" s="104" t="s">
        <v>151</v>
      </c>
      <c r="AZ85" s="105"/>
      <c r="BA85" s="105"/>
      <c r="BB85" s="106"/>
      <c r="BC85" s="107">
        <f t="shared" si="49"/>
        <v>0</v>
      </c>
      <c r="BD85" s="106"/>
      <c r="BE85" s="106"/>
      <c r="BF85" s="107">
        <f t="shared" si="32"/>
        <v>0</v>
      </c>
      <c r="BG85" s="108">
        <f t="shared" si="33"/>
        <v>0</v>
      </c>
      <c r="BH85" s="109"/>
      <c r="BI85" s="107">
        <v>0</v>
      </c>
      <c r="BJ85" s="100">
        <f t="shared" si="50"/>
        <v>0</v>
      </c>
      <c r="BK85" s="100">
        <f t="shared" si="51"/>
        <v>0</v>
      </c>
      <c r="BL85" s="100">
        <f t="shared" si="52"/>
        <v>0</v>
      </c>
      <c r="BM85" s="100"/>
      <c r="BN85" s="107">
        <f t="shared" si="53"/>
        <v>0</v>
      </c>
      <c r="BO85" s="108">
        <f t="shared" si="54"/>
        <v>0</v>
      </c>
      <c r="BP85" s="110"/>
      <c r="BQ85" s="111"/>
      <c r="BR85" s="112"/>
      <c r="BS85" s="110"/>
      <c r="BT85" s="113"/>
      <c r="BU85" s="113">
        <f t="shared" si="34"/>
        <v>0</v>
      </c>
      <c r="BV85" s="25">
        <v>76</v>
      </c>
      <c r="BW85" s="25">
        <v>0</v>
      </c>
      <c r="BX85" s="110"/>
    </row>
    <row r="86" spans="1:76">
      <c r="A86" s="82">
        <v>77</v>
      </c>
      <c r="B86" s="82">
        <v>77</v>
      </c>
      <c r="C86" s="83" t="s">
        <v>152</v>
      </c>
      <c r="D86" s="84">
        <f t="shared" si="35"/>
        <v>0</v>
      </c>
      <c r="E86" s="85">
        <f t="shared" si="36"/>
        <v>0</v>
      </c>
      <c r="F86" s="85">
        <f t="shared" si="36"/>
        <v>0</v>
      </c>
      <c r="G86" s="86">
        <f t="shared" si="37"/>
        <v>0</v>
      </c>
      <c r="H86" s="87"/>
      <c r="I86" s="88">
        <f t="shared" si="38"/>
        <v>0</v>
      </c>
      <c r="J86" s="89" t="str">
        <f t="shared" si="28"/>
        <v/>
      </c>
      <c r="K86" s="90">
        <f t="shared" si="39"/>
        <v>0</v>
      </c>
      <c r="L86" s="86">
        <f t="shared" si="40"/>
        <v>0</v>
      </c>
      <c r="M86" s="91"/>
      <c r="N86" s="114">
        <f t="shared" si="29"/>
        <v>0</v>
      </c>
      <c r="P86" s="88">
        <f t="shared" si="41"/>
        <v>0</v>
      </c>
      <c r="Q86" s="85">
        <f t="shared" si="42"/>
        <v>0</v>
      </c>
      <c r="R86" s="85">
        <f t="shared" si="43"/>
        <v>0</v>
      </c>
      <c r="S86" s="93">
        <f t="shared" si="30"/>
        <v>0</v>
      </c>
      <c r="U86" s="114"/>
      <c r="V86">
        <f t="shared" si="31"/>
        <v>0</v>
      </c>
      <c r="W86" s="94">
        <v>77</v>
      </c>
      <c r="X86" s="95"/>
      <c r="Y86" s="96"/>
      <c r="Z86" s="96"/>
      <c r="AA86" s="96"/>
      <c r="AB86" s="96"/>
      <c r="AC86" s="96"/>
      <c r="AD86" s="96"/>
      <c r="AE86" s="96"/>
      <c r="AF86" s="96"/>
      <c r="AG86" s="97"/>
      <c r="AI86" s="94">
        <v>77</v>
      </c>
      <c r="AJ86" s="98">
        <v>77</v>
      </c>
      <c r="AK86" s="99" t="s">
        <v>152</v>
      </c>
      <c r="AL86" s="100">
        <f t="shared" si="44"/>
        <v>0</v>
      </c>
      <c r="AM86" s="101">
        <v>0</v>
      </c>
      <c r="AN86" s="100">
        <f t="shared" si="45"/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f t="shared" si="46"/>
        <v>0</v>
      </c>
      <c r="AU86" s="102">
        <f t="shared" si="47"/>
        <v>0</v>
      </c>
      <c r="AV86" s="102">
        <f t="shared" si="48"/>
        <v>0</v>
      </c>
      <c r="AX86" s="103">
        <v>77</v>
      </c>
      <c r="AY86" s="104" t="s">
        <v>152</v>
      </c>
      <c r="AZ86" s="105"/>
      <c r="BA86" s="105"/>
      <c r="BB86" s="106"/>
      <c r="BC86" s="107">
        <f t="shared" si="49"/>
        <v>0</v>
      </c>
      <c r="BD86" s="106"/>
      <c r="BE86" s="106"/>
      <c r="BF86" s="107">
        <f t="shared" si="32"/>
        <v>0</v>
      </c>
      <c r="BG86" s="108">
        <f t="shared" si="33"/>
        <v>0</v>
      </c>
      <c r="BH86" s="109"/>
      <c r="BI86" s="107">
        <v>0</v>
      </c>
      <c r="BJ86" s="100">
        <f t="shared" si="50"/>
        <v>0</v>
      </c>
      <c r="BK86" s="100">
        <f t="shared" si="51"/>
        <v>0</v>
      </c>
      <c r="BL86" s="100">
        <f t="shared" si="52"/>
        <v>0</v>
      </c>
      <c r="BM86" s="100"/>
      <c r="BN86" s="107">
        <f t="shared" si="53"/>
        <v>0</v>
      </c>
      <c r="BO86" s="108">
        <f t="shared" si="54"/>
        <v>0</v>
      </c>
      <c r="BP86" s="110"/>
      <c r="BQ86" s="111"/>
      <c r="BR86" s="112"/>
      <c r="BS86" s="110"/>
      <c r="BT86" s="113"/>
      <c r="BU86" s="113">
        <f t="shared" si="34"/>
        <v>0</v>
      </c>
      <c r="BV86" s="25">
        <v>77</v>
      </c>
      <c r="BW86" s="25">
        <v>0</v>
      </c>
      <c r="BX86" s="110"/>
    </row>
    <row r="87" spans="1:76">
      <c r="A87" s="82">
        <v>78</v>
      </c>
      <c r="B87" s="82">
        <v>78</v>
      </c>
      <c r="C87" s="83" t="s">
        <v>153</v>
      </c>
      <c r="D87" s="84">
        <f t="shared" si="35"/>
        <v>0</v>
      </c>
      <c r="E87" s="85">
        <f t="shared" si="36"/>
        <v>0</v>
      </c>
      <c r="F87" s="85">
        <f t="shared" si="36"/>
        <v>0</v>
      </c>
      <c r="G87" s="86">
        <f t="shared" si="37"/>
        <v>0</v>
      </c>
      <c r="H87" s="87"/>
      <c r="I87" s="88">
        <f t="shared" si="38"/>
        <v>0</v>
      </c>
      <c r="J87" s="89" t="str">
        <f t="shared" si="28"/>
        <v/>
      </c>
      <c r="K87" s="90">
        <f t="shared" si="39"/>
        <v>0</v>
      </c>
      <c r="L87" s="86">
        <f t="shared" si="40"/>
        <v>0</v>
      </c>
      <c r="M87" s="91"/>
      <c r="N87" s="114">
        <f t="shared" si="29"/>
        <v>0</v>
      </c>
      <c r="P87" s="88">
        <f t="shared" si="41"/>
        <v>0</v>
      </c>
      <c r="Q87" s="85">
        <f t="shared" si="42"/>
        <v>0</v>
      </c>
      <c r="R87" s="85">
        <f t="shared" si="43"/>
        <v>0</v>
      </c>
      <c r="S87" s="93">
        <f t="shared" si="30"/>
        <v>0</v>
      </c>
      <c r="U87" s="114"/>
      <c r="V87">
        <f t="shared" si="31"/>
        <v>0</v>
      </c>
      <c r="W87" s="94">
        <v>78</v>
      </c>
      <c r="X87" s="95"/>
      <c r="Y87" s="96"/>
      <c r="Z87" s="96"/>
      <c r="AA87" s="96"/>
      <c r="AB87" s="96"/>
      <c r="AC87" s="96"/>
      <c r="AD87" s="96"/>
      <c r="AE87" s="96"/>
      <c r="AF87" s="96"/>
      <c r="AG87" s="97"/>
      <c r="AI87" s="94">
        <v>78</v>
      </c>
      <c r="AJ87" s="98">
        <v>78</v>
      </c>
      <c r="AK87" s="99" t="s">
        <v>153</v>
      </c>
      <c r="AL87" s="100">
        <f t="shared" si="44"/>
        <v>0</v>
      </c>
      <c r="AM87" s="101">
        <v>0</v>
      </c>
      <c r="AN87" s="100">
        <f t="shared" si="45"/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f t="shared" si="46"/>
        <v>0</v>
      </c>
      <c r="AU87" s="102">
        <f t="shared" si="47"/>
        <v>0</v>
      </c>
      <c r="AV87" s="102">
        <f t="shared" si="48"/>
        <v>0</v>
      </c>
      <c r="AX87" s="103">
        <v>78</v>
      </c>
      <c r="AY87" s="104" t="s">
        <v>153</v>
      </c>
      <c r="AZ87" s="105"/>
      <c r="BA87" s="105"/>
      <c r="BB87" s="106"/>
      <c r="BC87" s="107">
        <f t="shared" si="49"/>
        <v>0</v>
      </c>
      <c r="BD87" s="106"/>
      <c r="BE87" s="106"/>
      <c r="BF87" s="107">
        <f t="shared" si="32"/>
        <v>0</v>
      </c>
      <c r="BG87" s="108">
        <f t="shared" si="33"/>
        <v>0</v>
      </c>
      <c r="BH87" s="109"/>
      <c r="BI87" s="107">
        <v>0</v>
      </c>
      <c r="BJ87" s="100">
        <f t="shared" si="50"/>
        <v>0</v>
      </c>
      <c r="BK87" s="100">
        <f t="shared" si="51"/>
        <v>0</v>
      </c>
      <c r="BL87" s="100">
        <f t="shared" si="52"/>
        <v>0</v>
      </c>
      <c r="BM87" s="100"/>
      <c r="BN87" s="107">
        <f t="shared" si="53"/>
        <v>0</v>
      </c>
      <c r="BO87" s="108">
        <f t="shared" si="54"/>
        <v>0</v>
      </c>
      <c r="BP87" s="110"/>
      <c r="BQ87" s="111"/>
      <c r="BR87" s="112"/>
      <c r="BS87" s="110"/>
      <c r="BT87" s="113"/>
      <c r="BU87" s="113">
        <f t="shared" si="34"/>
        <v>0</v>
      </c>
      <c r="BV87" s="25">
        <v>78</v>
      </c>
      <c r="BW87" s="25">
        <v>0</v>
      </c>
      <c r="BX87" s="110"/>
    </row>
    <row r="88" spans="1:76">
      <c r="A88" s="82">
        <v>79</v>
      </c>
      <c r="B88" s="82">
        <v>79</v>
      </c>
      <c r="C88" s="83" t="s">
        <v>154</v>
      </c>
      <c r="D88" s="84">
        <f t="shared" si="35"/>
        <v>227</v>
      </c>
      <c r="E88" s="85">
        <f t="shared" si="36"/>
        <v>2288812</v>
      </c>
      <c r="F88" s="85">
        <f t="shared" si="36"/>
        <v>202711</v>
      </c>
      <c r="G88" s="86">
        <f t="shared" si="37"/>
        <v>2491523</v>
      </c>
      <c r="H88" s="87"/>
      <c r="I88" s="88">
        <f t="shared" si="38"/>
        <v>352007.39358618937</v>
      </c>
      <c r="J88" s="89">
        <f t="shared" si="28"/>
        <v>0.50246196708470681</v>
      </c>
      <c r="K88" s="90">
        <f t="shared" si="39"/>
        <v>202711</v>
      </c>
      <c r="L88" s="86">
        <f t="shared" si="40"/>
        <v>554718.39358618937</v>
      </c>
      <c r="M88" s="91"/>
      <c r="N88" s="114">
        <f t="shared" si="29"/>
        <v>1936804.6064138105</v>
      </c>
      <c r="P88" s="88">
        <f t="shared" si="41"/>
        <v>0</v>
      </c>
      <c r="Q88" s="85">
        <f t="shared" si="42"/>
        <v>352007.39358618937</v>
      </c>
      <c r="R88" s="85">
        <f t="shared" si="43"/>
        <v>202711</v>
      </c>
      <c r="S88" s="93">
        <f t="shared" si="30"/>
        <v>554718.39358618937</v>
      </c>
      <c r="U88" s="114"/>
      <c r="V88">
        <f t="shared" si="31"/>
        <v>0</v>
      </c>
      <c r="W88" s="94">
        <v>79</v>
      </c>
      <c r="X88" s="95">
        <v>227</v>
      </c>
      <c r="Y88" s="96">
        <v>2288812</v>
      </c>
      <c r="Z88" s="96">
        <v>0</v>
      </c>
      <c r="AA88" s="96">
        <v>2288812</v>
      </c>
      <c r="AB88" s="96">
        <v>202711</v>
      </c>
      <c r="AC88" s="96">
        <v>2491523</v>
      </c>
      <c r="AD88" s="96">
        <v>0</v>
      </c>
      <c r="AE88" s="96">
        <v>0</v>
      </c>
      <c r="AF88" s="96">
        <v>0</v>
      </c>
      <c r="AG88" s="97">
        <v>2491523</v>
      </c>
      <c r="AI88" s="94">
        <v>79</v>
      </c>
      <c r="AJ88" s="98">
        <v>79</v>
      </c>
      <c r="AK88" s="99" t="s">
        <v>154</v>
      </c>
      <c r="AL88" s="100">
        <f t="shared" si="44"/>
        <v>2288812</v>
      </c>
      <c r="AM88" s="101">
        <v>1966660</v>
      </c>
      <c r="AN88" s="100">
        <f t="shared" si="45"/>
        <v>322152</v>
      </c>
      <c r="AO88" s="100">
        <v>139007</v>
      </c>
      <c r="AP88" s="100">
        <v>92274.75</v>
      </c>
      <c r="AQ88" s="100">
        <v>87325.75</v>
      </c>
      <c r="AR88" s="100">
        <v>59805.75</v>
      </c>
      <c r="AS88" s="100">
        <v>0</v>
      </c>
      <c r="AT88" s="100">
        <f t="shared" si="46"/>
        <v>0</v>
      </c>
      <c r="AU88" s="102">
        <f t="shared" si="47"/>
        <v>700565.25</v>
      </c>
      <c r="AV88" s="102">
        <f t="shared" si="48"/>
        <v>352007.39358618937</v>
      </c>
      <c r="AX88" s="103">
        <v>79</v>
      </c>
      <c r="AY88" s="104" t="s">
        <v>154</v>
      </c>
      <c r="AZ88" s="105"/>
      <c r="BA88" s="105"/>
      <c r="BB88" s="106"/>
      <c r="BC88" s="107">
        <f t="shared" si="49"/>
        <v>0</v>
      </c>
      <c r="BD88" s="106"/>
      <c r="BE88" s="106"/>
      <c r="BF88" s="107">
        <f t="shared" si="32"/>
        <v>0</v>
      </c>
      <c r="BG88" s="108">
        <f t="shared" si="33"/>
        <v>0</v>
      </c>
      <c r="BH88" s="109"/>
      <c r="BI88" s="107">
        <v>0</v>
      </c>
      <c r="BJ88" s="100">
        <f t="shared" si="50"/>
        <v>322152</v>
      </c>
      <c r="BK88" s="100">
        <f t="shared" si="51"/>
        <v>322152</v>
      </c>
      <c r="BL88" s="100">
        <f t="shared" si="52"/>
        <v>0</v>
      </c>
      <c r="BM88" s="100"/>
      <c r="BN88" s="107">
        <f t="shared" si="53"/>
        <v>0</v>
      </c>
      <c r="BO88" s="108">
        <f t="shared" si="54"/>
        <v>0</v>
      </c>
      <c r="BP88" s="110"/>
      <c r="BQ88" s="111"/>
      <c r="BR88" s="112"/>
      <c r="BS88" s="110"/>
      <c r="BT88" s="113"/>
      <c r="BU88" s="113">
        <f t="shared" si="34"/>
        <v>0</v>
      </c>
      <c r="BV88" s="25">
        <v>79</v>
      </c>
      <c r="BW88" s="25">
        <v>139007</v>
      </c>
      <c r="BX88" s="110"/>
    </row>
    <row r="89" spans="1:76">
      <c r="A89" s="82">
        <v>80</v>
      </c>
      <c r="B89" s="82">
        <v>80</v>
      </c>
      <c r="C89" s="83" t="s">
        <v>155</v>
      </c>
      <c r="D89" s="84">
        <f t="shared" si="35"/>
        <v>0</v>
      </c>
      <c r="E89" s="85">
        <f t="shared" si="36"/>
        <v>0</v>
      </c>
      <c r="F89" s="85">
        <f t="shared" si="36"/>
        <v>0</v>
      </c>
      <c r="G89" s="86">
        <f t="shared" si="37"/>
        <v>0</v>
      </c>
      <c r="H89" s="87"/>
      <c r="I89" s="88">
        <f t="shared" si="38"/>
        <v>0</v>
      </c>
      <c r="J89" s="89" t="str">
        <f t="shared" si="28"/>
        <v/>
      </c>
      <c r="K89" s="90">
        <f t="shared" si="39"/>
        <v>0</v>
      </c>
      <c r="L89" s="86">
        <f t="shared" si="40"/>
        <v>0</v>
      </c>
      <c r="M89" s="91"/>
      <c r="N89" s="114">
        <f t="shared" si="29"/>
        <v>0</v>
      </c>
      <c r="P89" s="88">
        <f t="shared" si="41"/>
        <v>0</v>
      </c>
      <c r="Q89" s="85">
        <f t="shared" si="42"/>
        <v>0</v>
      </c>
      <c r="R89" s="85">
        <f t="shared" si="43"/>
        <v>0</v>
      </c>
      <c r="S89" s="93">
        <f t="shared" si="30"/>
        <v>0</v>
      </c>
      <c r="U89" s="114"/>
      <c r="V89">
        <f t="shared" si="31"/>
        <v>0</v>
      </c>
      <c r="W89" s="94">
        <v>80</v>
      </c>
      <c r="X89" s="95"/>
      <c r="Y89" s="96"/>
      <c r="Z89" s="96"/>
      <c r="AA89" s="96"/>
      <c r="AB89" s="96"/>
      <c r="AC89" s="96"/>
      <c r="AD89" s="96"/>
      <c r="AE89" s="96"/>
      <c r="AF89" s="96"/>
      <c r="AG89" s="97"/>
      <c r="AI89" s="94">
        <v>80</v>
      </c>
      <c r="AJ89" s="98">
        <v>80</v>
      </c>
      <c r="AK89" s="99" t="s">
        <v>155</v>
      </c>
      <c r="AL89" s="100">
        <f t="shared" si="44"/>
        <v>0</v>
      </c>
      <c r="AM89" s="101">
        <v>0</v>
      </c>
      <c r="AN89" s="100">
        <f t="shared" si="45"/>
        <v>0</v>
      </c>
      <c r="AO89" s="100">
        <v>0</v>
      </c>
      <c r="AP89" s="100">
        <v>0</v>
      </c>
      <c r="AQ89" s="100">
        <v>0</v>
      </c>
      <c r="AR89" s="100">
        <v>0</v>
      </c>
      <c r="AS89" s="100">
        <v>0</v>
      </c>
      <c r="AT89" s="100">
        <f t="shared" si="46"/>
        <v>0</v>
      </c>
      <c r="AU89" s="102">
        <f t="shared" si="47"/>
        <v>0</v>
      </c>
      <c r="AV89" s="102">
        <f t="shared" si="48"/>
        <v>0</v>
      </c>
      <c r="AX89" s="103">
        <v>80</v>
      </c>
      <c r="AY89" s="104" t="s">
        <v>155</v>
      </c>
      <c r="AZ89" s="105"/>
      <c r="BA89" s="105"/>
      <c r="BB89" s="106"/>
      <c r="BC89" s="107">
        <f t="shared" si="49"/>
        <v>0</v>
      </c>
      <c r="BD89" s="106"/>
      <c r="BE89" s="106"/>
      <c r="BF89" s="107">
        <f t="shared" si="32"/>
        <v>0</v>
      </c>
      <c r="BG89" s="108">
        <f t="shared" si="33"/>
        <v>0</v>
      </c>
      <c r="BH89" s="109"/>
      <c r="BI89" s="107">
        <v>0</v>
      </c>
      <c r="BJ89" s="100">
        <f t="shared" si="50"/>
        <v>0</v>
      </c>
      <c r="BK89" s="100">
        <f t="shared" si="51"/>
        <v>0</v>
      </c>
      <c r="BL89" s="100">
        <f t="shared" si="52"/>
        <v>0</v>
      </c>
      <c r="BM89" s="100"/>
      <c r="BN89" s="107">
        <f t="shared" si="53"/>
        <v>0</v>
      </c>
      <c r="BO89" s="108">
        <f t="shared" si="54"/>
        <v>0</v>
      </c>
      <c r="BP89" s="110"/>
      <c r="BQ89" s="111"/>
      <c r="BR89" s="112"/>
      <c r="BS89" s="110"/>
      <c r="BT89" s="113"/>
      <c r="BU89" s="113">
        <f t="shared" si="34"/>
        <v>0</v>
      </c>
      <c r="BV89" s="25">
        <v>80</v>
      </c>
      <c r="BW89" s="25">
        <v>0</v>
      </c>
      <c r="BX89" s="110"/>
    </row>
    <row r="90" spans="1:76">
      <c r="A90" s="82">
        <v>81</v>
      </c>
      <c r="B90" s="82">
        <v>81</v>
      </c>
      <c r="C90" s="83" t="s">
        <v>156</v>
      </c>
      <c r="D90" s="84">
        <f t="shared" si="35"/>
        <v>0</v>
      </c>
      <c r="E90" s="85">
        <f t="shared" si="36"/>
        <v>0</v>
      </c>
      <c r="F90" s="85">
        <f t="shared" si="36"/>
        <v>0</v>
      </c>
      <c r="G90" s="86">
        <f t="shared" si="37"/>
        <v>0</v>
      </c>
      <c r="H90" s="87"/>
      <c r="I90" s="88">
        <f t="shared" si="38"/>
        <v>0</v>
      </c>
      <c r="J90" s="89" t="str">
        <f t="shared" si="28"/>
        <v/>
      </c>
      <c r="K90" s="90">
        <f t="shared" si="39"/>
        <v>0</v>
      </c>
      <c r="L90" s="86">
        <f t="shared" si="40"/>
        <v>0</v>
      </c>
      <c r="M90" s="91"/>
      <c r="N90" s="114">
        <f t="shared" si="29"/>
        <v>0</v>
      </c>
      <c r="P90" s="88">
        <f t="shared" si="41"/>
        <v>0</v>
      </c>
      <c r="Q90" s="85">
        <f t="shared" si="42"/>
        <v>0</v>
      </c>
      <c r="R90" s="85">
        <f t="shared" si="43"/>
        <v>0</v>
      </c>
      <c r="S90" s="93">
        <f t="shared" si="30"/>
        <v>0</v>
      </c>
      <c r="U90" s="114"/>
      <c r="V90">
        <f t="shared" si="31"/>
        <v>0</v>
      </c>
      <c r="W90" s="94">
        <v>81</v>
      </c>
      <c r="X90" s="95"/>
      <c r="Y90" s="96"/>
      <c r="Z90" s="96"/>
      <c r="AA90" s="96"/>
      <c r="AB90" s="96"/>
      <c r="AC90" s="96"/>
      <c r="AD90" s="96"/>
      <c r="AE90" s="96"/>
      <c r="AF90" s="96"/>
      <c r="AG90" s="97"/>
      <c r="AI90" s="94">
        <v>81</v>
      </c>
      <c r="AJ90" s="98">
        <v>81</v>
      </c>
      <c r="AK90" s="99" t="s">
        <v>156</v>
      </c>
      <c r="AL90" s="100">
        <f t="shared" si="44"/>
        <v>0</v>
      </c>
      <c r="AM90" s="101">
        <v>0</v>
      </c>
      <c r="AN90" s="100">
        <f t="shared" si="45"/>
        <v>0</v>
      </c>
      <c r="AO90" s="100">
        <v>0</v>
      </c>
      <c r="AP90" s="100">
        <v>0</v>
      </c>
      <c r="AQ90" s="100">
        <v>0</v>
      </c>
      <c r="AR90" s="100">
        <v>0</v>
      </c>
      <c r="AS90" s="100">
        <v>0</v>
      </c>
      <c r="AT90" s="100">
        <f t="shared" si="46"/>
        <v>0</v>
      </c>
      <c r="AU90" s="102">
        <f t="shared" si="47"/>
        <v>0</v>
      </c>
      <c r="AV90" s="102">
        <f t="shared" si="48"/>
        <v>0</v>
      </c>
      <c r="AX90" s="103">
        <v>81</v>
      </c>
      <c r="AY90" s="104" t="s">
        <v>156</v>
      </c>
      <c r="AZ90" s="105"/>
      <c r="BA90" s="105"/>
      <c r="BB90" s="106"/>
      <c r="BC90" s="107">
        <f t="shared" si="49"/>
        <v>0</v>
      </c>
      <c r="BD90" s="106"/>
      <c r="BE90" s="106"/>
      <c r="BF90" s="107">
        <f t="shared" si="32"/>
        <v>0</v>
      </c>
      <c r="BG90" s="108">
        <f t="shared" si="33"/>
        <v>0</v>
      </c>
      <c r="BH90" s="109"/>
      <c r="BI90" s="107">
        <v>0</v>
      </c>
      <c r="BJ90" s="100">
        <f t="shared" si="50"/>
        <v>0</v>
      </c>
      <c r="BK90" s="100">
        <f t="shared" si="51"/>
        <v>0</v>
      </c>
      <c r="BL90" s="100">
        <f t="shared" si="52"/>
        <v>0</v>
      </c>
      <c r="BM90" s="100"/>
      <c r="BN90" s="107">
        <f t="shared" si="53"/>
        <v>0</v>
      </c>
      <c r="BO90" s="108">
        <f t="shared" si="54"/>
        <v>0</v>
      </c>
      <c r="BP90" s="110"/>
      <c r="BQ90" s="111"/>
      <c r="BR90" s="112"/>
      <c r="BS90" s="110"/>
      <c r="BT90" s="113"/>
      <c r="BU90" s="113">
        <f t="shared" si="34"/>
        <v>0</v>
      </c>
      <c r="BV90" s="25">
        <v>81</v>
      </c>
      <c r="BW90" s="25">
        <v>0</v>
      </c>
      <c r="BX90" s="110"/>
    </row>
    <row r="91" spans="1:76">
      <c r="A91" s="82">
        <v>82</v>
      </c>
      <c r="B91" s="82">
        <v>82</v>
      </c>
      <c r="C91" s="83" t="s">
        <v>157</v>
      </c>
      <c r="D91" s="84">
        <f t="shared" si="35"/>
        <v>16</v>
      </c>
      <c r="E91" s="85">
        <f t="shared" si="36"/>
        <v>201696</v>
      </c>
      <c r="F91" s="85">
        <f t="shared" si="36"/>
        <v>14288</v>
      </c>
      <c r="G91" s="86">
        <f t="shared" si="37"/>
        <v>215984</v>
      </c>
      <c r="H91" s="87"/>
      <c r="I91" s="88">
        <f t="shared" si="38"/>
        <v>38665</v>
      </c>
      <c r="J91" s="89">
        <f t="shared" si="28"/>
        <v>0.43761583407608617</v>
      </c>
      <c r="K91" s="90">
        <f t="shared" si="39"/>
        <v>14288</v>
      </c>
      <c r="L91" s="86">
        <f t="shared" si="40"/>
        <v>52953</v>
      </c>
      <c r="M91" s="91"/>
      <c r="N91" s="114">
        <f t="shared" si="29"/>
        <v>163031</v>
      </c>
      <c r="P91" s="88">
        <f t="shared" si="41"/>
        <v>0</v>
      </c>
      <c r="Q91" s="85">
        <f t="shared" si="42"/>
        <v>38665</v>
      </c>
      <c r="R91" s="85">
        <f t="shared" si="43"/>
        <v>14288</v>
      </c>
      <c r="S91" s="93">
        <f t="shared" si="30"/>
        <v>52953</v>
      </c>
      <c r="U91" s="114"/>
      <c r="V91">
        <f t="shared" si="31"/>
        <v>0</v>
      </c>
      <c r="W91" s="94">
        <v>82</v>
      </c>
      <c r="X91" s="95">
        <v>16</v>
      </c>
      <c r="Y91" s="96">
        <v>201696</v>
      </c>
      <c r="Z91" s="96">
        <v>0</v>
      </c>
      <c r="AA91" s="96">
        <v>201696</v>
      </c>
      <c r="AB91" s="96">
        <v>14288</v>
      </c>
      <c r="AC91" s="96">
        <v>215984</v>
      </c>
      <c r="AD91" s="96">
        <v>0</v>
      </c>
      <c r="AE91" s="96">
        <v>0</v>
      </c>
      <c r="AF91" s="96">
        <v>0</v>
      </c>
      <c r="AG91" s="97">
        <v>215984</v>
      </c>
      <c r="AI91" s="94">
        <v>82</v>
      </c>
      <c r="AJ91" s="98">
        <v>82</v>
      </c>
      <c r="AK91" s="99" t="s">
        <v>157</v>
      </c>
      <c r="AL91" s="100">
        <f t="shared" si="44"/>
        <v>201696</v>
      </c>
      <c r="AM91" s="101">
        <v>163031</v>
      </c>
      <c r="AN91" s="100">
        <f t="shared" si="45"/>
        <v>38665</v>
      </c>
      <c r="AO91" s="100">
        <v>0</v>
      </c>
      <c r="AP91" s="100">
        <v>6734.5</v>
      </c>
      <c r="AQ91" s="100">
        <v>32964</v>
      </c>
      <c r="AR91" s="100">
        <v>0</v>
      </c>
      <c r="AS91" s="100">
        <v>9990.25</v>
      </c>
      <c r="AT91" s="100">
        <f t="shared" si="46"/>
        <v>0</v>
      </c>
      <c r="AU91" s="102">
        <f t="shared" si="47"/>
        <v>88353.75</v>
      </c>
      <c r="AV91" s="102">
        <f t="shared" si="48"/>
        <v>38665</v>
      </c>
      <c r="AX91" s="103">
        <v>82</v>
      </c>
      <c r="AY91" s="104" t="s">
        <v>157</v>
      </c>
      <c r="AZ91" s="105"/>
      <c r="BA91" s="105"/>
      <c r="BB91" s="106"/>
      <c r="BC91" s="107">
        <f t="shared" si="49"/>
        <v>0</v>
      </c>
      <c r="BD91" s="106"/>
      <c r="BE91" s="106"/>
      <c r="BF91" s="107">
        <f t="shared" si="32"/>
        <v>0</v>
      </c>
      <c r="BG91" s="108">
        <f t="shared" si="33"/>
        <v>0</v>
      </c>
      <c r="BH91" s="109"/>
      <c r="BI91" s="107">
        <v>0</v>
      </c>
      <c r="BJ91" s="100">
        <f t="shared" si="50"/>
        <v>38665</v>
      </c>
      <c r="BK91" s="100">
        <f t="shared" si="51"/>
        <v>38665</v>
      </c>
      <c r="BL91" s="100">
        <f t="shared" si="52"/>
        <v>0</v>
      </c>
      <c r="BM91" s="100"/>
      <c r="BN91" s="107">
        <f t="shared" si="53"/>
        <v>0</v>
      </c>
      <c r="BO91" s="108">
        <f t="shared" si="54"/>
        <v>0</v>
      </c>
      <c r="BP91" s="110"/>
      <c r="BQ91" s="111"/>
      <c r="BR91" s="112"/>
      <c r="BS91" s="110"/>
      <c r="BT91" s="113"/>
      <c r="BU91" s="113">
        <f t="shared" si="34"/>
        <v>0</v>
      </c>
      <c r="BV91" s="25">
        <v>82</v>
      </c>
      <c r="BW91" s="25">
        <v>0</v>
      </c>
      <c r="BX91" s="110"/>
    </row>
    <row r="92" spans="1:76">
      <c r="A92" s="82">
        <v>83</v>
      </c>
      <c r="B92" s="82">
        <v>83</v>
      </c>
      <c r="C92" s="83" t="s">
        <v>158</v>
      </c>
      <c r="D92" s="84">
        <f t="shared" si="35"/>
        <v>7</v>
      </c>
      <c r="E92" s="85">
        <f t="shared" si="36"/>
        <v>65611</v>
      </c>
      <c r="F92" s="85">
        <f t="shared" si="36"/>
        <v>6251</v>
      </c>
      <c r="G92" s="86">
        <f t="shared" si="37"/>
        <v>71862</v>
      </c>
      <c r="H92" s="87"/>
      <c r="I92" s="88">
        <f t="shared" si="38"/>
        <v>19951.976042571692</v>
      </c>
      <c r="J92" s="89">
        <f t="shared" si="28"/>
        <v>0.6461236756609301</v>
      </c>
      <c r="K92" s="90">
        <f t="shared" si="39"/>
        <v>6251</v>
      </c>
      <c r="L92" s="86">
        <f t="shared" si="40"/>
        <v>26202.976042571692</v>
      </c>
      <c r="M92" s="91"/>
      <c r="N92" s="114">
        <f t="shared" si="29"/>
        <v>45659.023957428304</v>
      </c>
      <c r="P92" s="88">
        <f t="shared" si="41"/>
        <v>0</v>
      </c>
      <c r="Q92" s="85">
        <f t="shared" si="42"/>
        <v>19951.976042571692</v>
      </c>
      <c r="R92" s="85">
        <f t="shared" si="43"/>
        <v>6251</v>
      </c>
      <c r="S92" s="93">
        <f t="shared" si="30"/>
        <v>26202.976042571692</v>
      </c>
      <c r="U92" s="114"/>
      <c r="V92">
        <f t="shared" si="31"/>
        <v>0</v>
      </c>
      <c r="W92" s="94">
        <v>83</v>
      </c>
      <c r="X92" s="95">
        <v>7</v>
      </c>
      <c r="Y92" s="96">
        <v>65611</v>
      </c>
      <c r="Z92" s="96">
        <v>0</v>
      </c>
      <c r="AA92" s="96">
        <v>65611</v>
      </c>
      <c r="AB92" s="96">
        <v>6251</v>
      </c>
      <c r="AC92" s="96">
        <v>71862</v>
      </c>
      <c r="AD92" s="96">
        <v>0</v>
      </c>
      <c r="AE92" s="96">
        <v>0</v>
      </c>
      <c r="AF92" s="96">
        <v>0</v>
      </c>
      <c r="AG92" s="97">
        <v>71862</v>
      </c>
      <c r="AI92" s="94">
        <v>83</v>
      </c>
      <c r="AJ92" s="98">
        <v>83</v>
      </c>
      <c r="AK92" s="99" t="s">
        <v>158</v>
      </c>
      <c r="AL92" s="100">
        <f t="shared" si="44"/>
        <v>65611</v>
      </c>
      <c r="AM92" s="101">
        <v>46235</v>
      </c>
      <c r="AN92" s="100">
        <f t="shared" si="45"/>
        <v>19376</v>
      </c>
      <c r="AO92" s="100">
        <v>2681.75</v>
      </c>
      <c r="AP92" s="100">
        <v>2333.25</v>
      </c>
      <c r="AQ92" s="100">
        <v>4201</v>
      </c>
      <c r="AR92" s="100">
        <v>2121.75</v>
      </c>
      <c r="AS92" s="100">
        <v>165.75</v>
      </c>
      <c r="AT92" s="100">
        <f t="shared" si="46"/>
        <v>0</v>
      </c>
      <c r="AU92" s="102">
        <f t="shared" si="47"/>
        <v>30879.5</v>
      </c>
      <c r="AV92" s="102">
        <f t="shared" si="48"/>
        <v>19951.976042571692</v>
      </c>
      <c r="AX92" s="103">
        <v>83</v>
      </c>
      <c r="AY92" s="104" t="s">
        <v>158</v>
      </c>
      <c r="AZ92" s="105"/>
      <c r="BA92" s="105"/>
      <c r="BB92" s="106"/>
      <c r="BC92" s="107">
        <f t="shared" si="49"/>
        <v>0</v>
      </c>
      <c r="BD92" s="106"/>
      <c r="BE92" s="106"/>
      <c r="BF92" s="107">
        <f t="shared" si="32"/>
        <v>0</v>
      </c>
      <c r="BG92" s="108">
        <f t="shared" si="33"/>
        <v>0</v>
      </c>
      <c r="BH92" s="109"/>
      <c r="BI92" s="107">
        <v>0</v>
      </c>
      <c r="BJ92" s="100">
        <f t="shared" si="50"/>
        <v>19376</v>
      </c>
      <c r="BK92" s="100">
        <f t="shared" si="51"/>
        <v>19376</v>
      </c>
      <c r="BL92" s="100">
        <f t="shared" si="52"/>
        <v>0</v>
      </c>
      <c r="BM92" s="100"/>
      <c r="BN92" s="107">
        <f t="shared" si="53"/>
        <v>0</v>
      </c>
      <c r="BO92" s="108">
        <f t="shared" si="54"/>
        <v>0</v>
      </c>
      <c r="BP92" s="110"/>
      <c r="BQ92" s="111"/>
      <c r="BR92" s="112"/>
      <c r="BS92" s="110"/>
      <c r="BT92" s="113"/>
      <c r="BU92" s="113">
        <f t="shared" si="34"/>
        <v>0</v>
      </c>
      <c r="BV92" s="25">
        <v>83</v>
      </c>
      <c r="BW92" s="25">
        <v>2681.75</v>
      </c>
      <c r="BX92" s="110"/>
    </row>
    <row r="93" spans="1:76">
      <c r="A93" s="82">
        <v>84</v>
      </c>
      <c r="B93" s="82">
        <v>84</v>
      </c>
      <c r="C93" s="83" t="s">
        <v>159</v>
      </c>
      <c r="D93" s="84">
        <f t="shared" si="35"/>
        <v>0</v>
      </c>
      <c r="E93" s="85">
        <f t="shared" si="36"/>
        <v>0</v>
      </c>
      <c r="F93" s="85">
        <f t="shared" si="36"/>
        <v>0</v>
      </c>
      <c r="G93" s="86">
        <f t="shared" si="37"/>
        <v>0</v>
      </c>
      <c r="H93" s="87"/>
      <c r="I93" s="88">
        <f t="shared" si="38"/>
        <v>0</v>
      </c>
      <c r="J93" s="89" t="str">
        <f t="shared" si="28"/>
        <v/>
      </c>
      <c r="K93" s="90">
        <f t="shared" si="39"/>
        <v>0</v>
      </c>
      <c r="L93" s="86">
        <f t="shared" si="40"/>
        <v>0</v>
      </c>
      <c r="M93" s="91"/>
      <c r="N93" s="114">
        <f t="shared" si="29"/>
        <v>0</v>
      </c>
      <c r="P93" s="88">
        <f t="shared" si="41"/>
        <v>0</v>
      </c>
      <c r="Q93" s="85">
        <f t="shared" si="42"/>
        <v>0</v>
      </c>
      <c r="R93" s="85">
        <f t="shared" si="43"/>
        <v>0</v>
      </c>
      <c r="S93" s="93">
        <f t="shared" si="30"/>
        <v>0</v>
      </c>
      <c r="U93" s="114"/>
      <c r="V93">
        <f t="shared" si="31"/>
        <v>0</v>
      </c>
      <c r="W93" s="94">
        <v>84</v>
      </c>
      <c r="X93" s="95"/>
      <c r="Y93" s="96"/>
      <c r="Z93" s="96"/>
      <c r="AA93" s="96"/>
      <c r="AB93" s="96"/>
      <c r="AC93" s="96"/>
      <c r="AD93" s="96"/>
      <c r="AE93" s="96"/>
      <c r="AF93" s="96"/>
      <c r="AG93" s="97"/>
      <c r="AI93" s="94">
        <v>84</v>
      </c>
      <c r="AJ93" s="98">
        <v>84</v>
      </c>
      <c r="AK93" s="99" t="s">
        <v>159</v>
      </c>
      <c r="AL93" s="100">
        <f t="shared" si="44"/>
        <v>0</v>
      </c>
      <c r="AM93" s="101">
        <v>0</v>
      </c>
      <c r="AN93" s="100">
        <f t="shared" si="45"/>
        <v>0</v>
      </c>
      <c r="AO93" s="100">
        <v>0</v>
      </c>
      <c r="AP93" s="100">
        <v>0</v>
      </c>
      <c r="AQ93" s="100">
        <v>0</v>
      </c>
      <c r="AR93" s="100">
        <v>0</v>
      </c>
      <c r="AS93" s="100">
        <v>0</v>
      </c>
      <c r="AT93" s="100">
        <f t="shared" si="46"/>
        <v>0</v>
      </c>
      <c r="AU93" s="102">
        <f t="shared" si="47"/>
        <v>0</v>
      </c>
      <c r="AV93" s="102">
        <f t="shared" si="48"/>
        <v>0</v>
      </c>
      <c r="AX93" s="103">
        <v>84</v>
      </c>
      <c r="AY93" s="104" t="s">
        <v>159</v>
      </c>
      <c r="AZ93" s="105"/>
      <c r="BA93" s="105"/>
      <c r="BB93" s="106"/>
      <c r="BC93" s="107">
        <f t="shared" si="49"/>
        <v>0</v>
      </c>
      <c r="BD93" s="106"/>
      <c r="BE93" s="106"/>
      <c r="BF93" s="107">
        <f t="shared" si="32"/>
        <v>0</v>
      </c>
      <c r="BG93" s="108">
        <f t="shared" si="33"/>
        <v>0</v>
      </c>
      <c r="BH93" s="109"/>
      <c r="BI93" s="107">
        <v>0</v>
      </c>
      <c r="BJ93" s="100">
        <f t="shared" si="50"/>
        <v>0</v>
      </c>
      <c r="BK93" s="100">
        <f t="shared" si="51"/>
        <v>0</v>
      </c>
      <c r="BL93" s="100">
        <f t="shared" si="52"/>
        <v>0</v>
      </c>
      <c r="BM93" s="100"/>
      <c r="BN93" s="107">
        <f t="shared" si="53"/>
        <v>0</v>
      </c>
      <c r="BO93" s="108">
        <f t="shared" si="54"/>
        <v>0</v>
      </c>
      <c r="BP93" s="110"/>
      <c r="BQ93" s="111"/>
      <c r="BR93" s="112"/>
      <c r="BS93" s="110"/>
      <c r="BT93" s="113"/>
      <c r="BU93" s="113">
        <f t="shared" si="34"/>
        <v>0</v>
      </c>
      <c r="BV93" s="25">
        <v>84</v>
      </c>
      <c r="BW93" s="25">
        <v>0</v>
      </c>
      <c r="BX93" s="110"/>
    </row>
    <row r="94" spans="1:76">
      <c r="A94" s="82">
        <v>85</v>
      </c>
      <c r="B94" s="82">
        <v>86</v>
      </c>
      <c r="C94" s="83" t="s">
        <v>160</v>
      </c>
      <c r="D94" s="84">
        <f t="shared" si="35"/>
        <v>0</v>
      </c>
      <c r="E94" s="85">
        <f t="shared" si="36"/>
        <v>0</v>
      </c>
      <c r="F94" s="85">
        <f t="shared" si="36"/>
        <v>0</v>
      </c>
      <c r="G94" s="86">
        <f t="shared" si="37"/>
        <v>0</v>
      </c>
      <c r="H94" s="87"/>
      <c r="I94" s="88">
        <f t="shared" si="38"/>
        <v>0</v>
      </c>
      <c r="J94" s="89" t="str">
        <f t="shared" si="28"/>
        <v/>
      </c>
      <c r="K94" s="90">
        <f t="shared" si="39"/>
        <v>0</v>
      </c>
      <c r="L94" s="86">
        <f t="shared" si="40"/>
        <v>0</v>
      </c>
      <c r="M94" s="91"/>
      <c r="N94" s="114">
        <f t="shared" si="29"/>
        <v>0</v>
      </c>
      <c r="P94" s="88">
        <f t="shared" si="41"/>
        <v>0</v>
      </c>
      <c r="Q94" s="85">
        <f t="shared" si="42"/>
        <v>0</v>
      </c>
      <c r="R94" s="85">
        <f t="shared" si="43"/>
        <v>0</v>
      </c>
      <c r="S94" s="93">
        <f t="shared" si="30"/>
        <v>0</v>
      </c>
      <c r="U94" s="114"/>
      <c r="V94">
        <f t="shared" si="31"/>
        <v>0</v>
      </c>
      <c r="W94" s="94">
        <v>85</v>
      </c>
      <c r="X94" s="95"/>
      <c r="Y94" s="96"/>
      <c r="Z94" s="96"/>
      <c r="AA94" s="96"/>
      <c r="AB94" s="96"/>
      <c r="AC94" s="96"/>
      <c r="AD94" s="96"/>
      <c r="AE94" s="96"/>
      <c r="AF94" s="96"/>
      <c r="AG94" s="97"/>
      <c r="AI94" s="94">
        <v>85</v>
      </c>
      <c r="AJ94" s="98">
        <v>86</v>
      </c>
      <c r="AK94" s="99" t="s">
        <v>160</v>
      </c>
      <c r="AL94" s="100">
        <f t="shared" si="44"/>
        <v>0</v>
      </c>
      <c r="AM94" s="101">
        <v>0</v>
      </c>
      <c r="AN94" s="100">
        <f t="shared" si="45"/>
        <v>0</v>
      </c>
      <c r="AO94" s="100">
        <v>0</v>
      </c>
      <c r="AP94" s="100">
        <v>0</v>
      </c>
      <c r="AQ94" s="100">
        <v>0</v>
      </c>
      <c r="AR94" s="100">
        <v>0</v>
      </c>
      <c r="AS94" s="100">
        <v>0</v>
      </c>
      <c r="AT94" s="100">
        <f t="shared" si="46"/>
        <v>0</v>
      </c>
      <c r="AU94" s="102">
        <f t="shared" si="47"/>
        <v>0</v>
      </c>
      <c r="AV94" s="102">
        <f t="shared" si="48"/>
        <v>0</v>
      </c>
      <c r="AX94" s="103">
        <v>85</v>
      </c>
      <c r="AY94" s="104" t="s">
        <v>160</v>
      </c>
      <c r="AZ94" s="105"/>
      <c r="BA94" s="105"/>
      <c r="BB94" s="106"/>
      <c r="BC94" s="107">
        <f t="shared" si="49"/>
        <v>0</v>
      </c>
      <c r="BD94" s="106"/>
      <c r="BE94" s="106"/>
      <c r="BF94" s="107">
        <f t="shared" si="32"/>
        <v>0</v>
      </c>
      <c r="BG94" s="108">
        <f t="shared" si="33"/>
        <v>0</v>
      </c>
      <c r="BH94" s="109"/>
      <c r="BI94" s="107">
        <v>0</v>
      </c>
      <c r="BJ94" s="100">
        <f t="shared" si="50"/>
        <v>0</v>
      </c>
      <c r="BK94" s="100">
        <f t="shared" si="51"/>
        <v>0</v>
      </c>
      <c r="BL94" s="100">
        <f t="shared" si="52"/>
        <v>0</v>
      </c>
      <c r="BM94" s="100"/>
      <c r="BN94" s="107">
        <f t="shared" si="53"/>
        <v>0</v>
      </c>
      <c r="BO94" s="108">
        <f t="shared" si="54"/>
        <v>0</v>
      </c>
      <c r="BP94" s="110"/>
      <c r="BQ94" s="111"/>
      <c r="BR94" s="112"/>
      <c r="BS94" s="110"/>
      <c r="BT94" s="113"/>
      <c r="BU94" s="113">
        <f t="shared" si="34"/>
        <v>0</v>
      </c>
      <c r="BV94" s="25">
        <v>85</v>
      </c>
      <c r="BW94" s="25">
        <v>0</v>
      </c>
      <c r="BX94" s="110"/>
    </row>
    <row r="95" spans="1:76">
      <c r="A95" s="82">
        <v>86</v>
      </c>
      <c r="B95" s="82">
        <v>87</v>
      </c>
      <c r="C95" s="83" t="s">
        <v>161</v>
      </c>
      <c r="D95" s="84">
        <f t="shared" si="35"/>
        <v>103</v>
      </c>
      <c r="E95" s="85">
        <f t="shared" si="36"/>
        <v>1021744</v>
      </c>
      <c r="F95" s="85">
        <f t="shared" si="36"/>
        <v>91979</v>
      </c>
      <c r="G95" s="86">
        <f t="shared" si="37"/>
        <v>1113723</v>
      </c>
      <c r="H95" s="87"/>
      <c r="I95" s="88">
        <f t="shared" si="38"/>
        <v>59127.165896171115</v>
      </c>
      <c r="J95" s="89">
        <f t="shared" si="28"/>
        <v>0.34377958152682614</v>
      </c>
      <c r="K95" s="90">
        <f t="shared" si="39"/>
        <v>91979</v>
      </c>
      <c r="L95" s="86">
        <f t="shared" si="40"/>
        <v>151106.16589617112</v>
      </c>
      <c r="M95" s="91"/>
      <c r="N95" s="114">
        <f t="shared" si="29"/>
        <v>962616.83410382888</v>
      </c>
      <c r="P95" s="88">
        <f t="shared" si="41"/>
        <v>0</v>
      </c>
      <c r="Q95" s="85">
        <f t="shared" si="42"/>
        <v>59127.165896171115</v>
      </c>
      <c r="R95" s="85">
        <f t="shared" si="43"/>
        <v>91979</v>
      </c>
      <c r="S95" s="93">
        <f t="shared" si="30"/>
        <v>151106.16589617112</v>
      </c>
      <c r="U95" s="114"/>
      <c r="V95">
        <f t="shared" si="31"/>
        <v>0</v>
      </c>
      <c r="W95" s="94">
        <v>86</v>
      </c>
      <c r="X95" s="95">
        <v>103</v>
      </c>
      <c r="Y95" s="96">
        <v>1021744</v>
      </c>
      <c r="Z95" s="96">
        <v>0</v>
      </c>
      <c r="AA95" s="96">
        <v>1021744</v>
      </c>
      <c r="AB95" s="96">
        <v>91979</v>
      </c>
      <c r="AC95" s="96">
        <v>1113723</v>
      </c>
      <c r="AD95" s="96">
        <v>0</v>
      </c>
      <c r="AE95" s="96">
        <v>0</v>
      </c>
      <c r="AF95" s="96">
        <v>0</v>
      </c>
      <c r="AG95" s="97">
        <v>1113723</v>
      </c>
      <c r="AI95" s="94">
        <v>86</v>
      </c>
      <c r="AJ95" s="98">
        <v>87</v>
      </c>
      <c r="AK95" s="99" t="s">
        <v>161</v>
      </c>
      <c r="AL95" s="100">
        <f t="shared" si="44"/>
        <v>1021744</v>
      </c>
      <c r="AM95" s="101">
        <v>976491</v>
      </c>
      <c r="AN95" s="100">
        <f t="shared" si="45"/>
        <v>45253</v>
      </c>
      <c r="AO95" s="100">
        <v>64598.25</v>
      </c>
      <c r="AP95" s="100">
        <v>42056.25</v>
      </c>
      <c r="AQ95" s="100">
        <v>5678.5</v>
      </c>
      <c r="AR95" s="100">
        <v>14405.5</v>
      </c>
      <c r="AS95" s="100">
        <v>0</v>
      </c>
      <c r="AT95" s="100">
        <f t="shared" si="46"/>
        <v>0</v>
      </c>
      <c r="AU95" s="102">
        <f t="shared" si="47"/>
        <v>171991.5</v>
      </c>
      <c r="AV95" s="102">
        <f t="shared" si="48"/>
        <v>59127.165896171115</v>
      </c>
      <c r="AX95" s="103">
        <v>86</v>
      </c>
      <c r="AY95" s="104" t="s">
        <v>161</v>
      </c>
      <c r="AZ95" s="105"/>
      <c r="BA95" s="105"/>
      <c r="BB95" s="106"/>
      <c r="BC95" s="107">
        <f t="shared" si="49"/>
        <v>0</v>
      </c>
      <c r="BD95" s="106"/>
      <c r="BE95" s="106"/>
      <c r="BF95" s="107">
        <f t="shared" si="32"/>
        <v>0</v>
      </c>
      <c r="BG95" s="108">
        <f t="shared" si="33"/>
        <v>0</v>
      </c>
      <c r="BH95" s="109"/>
      <c r="BI95" s="107">
        <v>0</v>
      </c>
      <c r="BJ95" s="100">
        <f t="shared" si="50"/>
        <v>45253</v>
      </c>
      <c r="BK95" s="100">
        <f t="shared" si="51"/>
        <v>45253</v>
      </c>
      <c r="BL95" s="100">
        <f t="shared" si="52"/>
        <v>0</v>
      </c>
      <c r="BM95" s="100"/>
      <c r="BN95" s="107">
        <f t="shared" si="53"/>
        <v>0</v>
      </c>
      <c r="BO95" s="108">
        <f t="shared" si="54"/>
        <v>0</v>
      </c>
      <c r="BP95" s="110"/>
      <c r="BQ95" s="111"/>
      <c r="BR95" s="112"/>
      <c r="BS95" s="110"/>
      <c r="BT95" s="113"/>
      <c r="BU95" s="113">
        <f t="shared" si="34"/>
        <v>0</v>
      </c>
      <c r="BV95" s="25">
        <v>86</v>
      </c>
      <c r="BW95" s="25">
        <v>64598.25</v>
      </c>
      <c r="BX95" s="110"/>
    </row>
    <row r="96" spans="1:76">
      <c r="A96" s="82">
        <v>87</v>
      </c>
      <c r="B96" s="82">
        <v>85</v>
      </c>
      <c r="C96" s="83" t="s">
        <v>162</v>
      </c>
      <c r="D96" s="84">
        <f t="shared" si="35"/>
        <v>6</v>
      </c>
      <c r="E96" s="85">
        <f t="shared" si="36"/>
        <v>68103</v>
      </c>
      <c r="F96" s="85">
        <f t="shared" si="36"/>
        <v>5358</v>
      </c>
      <c r="G96" s="86">
        <f t="shared" si="37"/>
        <v>73461</v>
      </c>
      <c r="H96" s="87"/>
      <c r="I96" s="88">
        <f t="shared" si="38"/>
        <v>4254.2330408313446</v>
      </c>
      <c r="J96" s="89">
        <f t="shared" si="28"/>
        <v>0.18387738033740753</v>
      </c>
      <c r="K96" s="90">
        <f t="shared" si="39"/>
        <v>5358</v>
      </c>
      <c r="L96" s="86">
        <f t="shared" si="40"/>
        <v>9612.2330408313446</v>
      </c>
      <c r="M96" s="91"/>
      <c r="N96" s="114">
        <f t="shared" si="29"/>
        <v>63848.766959168657</v>
      </c>
      <c r="P96" s="88">
        <f t="shared" si="41"/>
        <v>0</v>
      </c>
      <c r="Q96" s="85">
        <f t="shared" si="42"/>
        <v>4254.2330408313446</v>
      </c>
      <c r="R96" s="85">
        <f t="shared" si="43"/>
        <v>5358</v>
      </c>
      <c r="S96" s="93">
        <f t="shared" si="30"/>
        <v>9612.2330408313446</v>
      </c>
      <c r="U96" s="114"/>
      <c r="V96">
        <f t="shared" si="31"/>
        <v>0</v>
      </c>
      <c r="W96" s="94">
        <v>87</v>
      </c>
      <c r="X96" s="115">
        <v>6</v>
      </c>
      <c r="Y96" s="116">
        <v>68103</v>
      </c>
      <c r="Z96" s="116">
        <v>0</v>
      </c>
      <c r="AA96" s="116">
        <v>68103</v>
      </c>
      <c r="AB96" s="116">
        <v>5358</v>
      </c>
      <c r="AC96" s="96">
        <v>73461</v>
      </c>
      <c r="AD96" s="96">
        <v>0</v>
      </c>
      <c r="AE96" s="96">
        <v>0</v>
      </c>
      <c r="AF96" s="96">
        <v>0</v>
      </c>
      <c r="AG96" s="97">
        <v>73461</v>
      </c>
      <c r="AI96" s="94">
        <v>87</v>
      </c>
      <c r="AJ96" s="98">
        <v>85</v>
      </c>
      <c r="AK96" s="99" t="s">
        <v>162</v>
      </c>
      <c r="AL96" s="100">
        <f t="shared" si="44"/>
        <v>68103</v>
      </c>
      <c r="AM96" s="101">
        <v>121142</v>
      </c>
      <c r="AN96" s="100">
        <f t="shared" si="45"/>
        <v>0</v>
      </c>
      <c r="AO96" s="100">
        <v>19807.75</v>
      </c>
      <c r="AP96" s="100">
        <v>3328.5</v>
      </c>
      <c r="AQ96" s="100">
        <v>0</v>
      </c>
      <c r="AR96" s="100">
        <v>0</v>
      </c>
      <c r="AS96" s="100">
        <v>0</v>
      </c>
      <c r="AT96" s="100">
        <f t="shared" si="46"/>
        <v>0</v>
      </c>
      <c r="AU96" s="102">
        <f t="shared" si="47"/>
        <v>23136.25</v>
      </c>
      <c r="AV96" s="102">
        <f t="shared" si="48"/>
        <v>4254.2330408313446</v>
      </c>
      <c r="AX96" s="103">
        <v>87</v>
      </c>
      <c r="AY96" s="104" t="s">
        <v>162</v>
      </c>
      <c r="AZ96" s="105"/>
      <c r="BA96" s="105"/>
      <c r="BB96" s="106"/>
      <c r="BC96" s="107">
        <f t="shared" si="49"/>
        <v>0</v>
      </c>
      <c r="BD96" s="106"/>
      <c r="BE96" s="106"/>
      <c r="BF96" s="107">
        <f t="shared" si="32"/>
        <v>0</v>
      </c>
      <c r="BG96" s="108">
        <f t="shared" si="33"/>
        <v>0</v>
      </c>
      <c r="BH96" s="109"/>
      <c r="BI96" s="107">
        <v>0</v>
      </c>
      <c r="BJ96" s="100">
        <f t="shared" si="50"/>
        <v>0</v>
      </c>
      <c r="BK96" s="100">
        <f t="shared" si="51"/>
        <v>0</v>
      </c>
      <c r="BL96" s="100">
        <f t="shared" si="52"/>
        <v>0</v>
      </c>
      <c r="BM96" s="100"/>
      <c r="BN96" s="107">
        <f t="shared" si="53"/>
        <v>0</v>
      </c>
      <c r="BO96" s="108">
        <f t="shared" si="54"/>
        <v>0</v>
      </c>
      <c r="BP96" s="110"/>
      <c r="BQ96" s="111"/>
      <c r="BR96" s="112"/>
      <c r="BS96" s="110"/>
      <c r="BT96" s="113"/>
      <c r="BU96" s="113">
        <f t="shared" si="34"/>
        <v>0</v>
      </c>
      <c r="BV96" s="25">
        <v>87</v>
      </c>
      <c r="BW96" s="25">
        <v>19807.75</v>
      </c>
      <c r="BX96" s="110"/>
    </row>
    <row r="97" spans="1:76">
      <c r="A97" s="82">
        <v>88</v>
      </c>
      <c r="B97" s="82">
        <v>88</v>
      </c>
      <c r="C97" s="83" t="s">
        <v>163</v>
      </c>
      <c r="D97" s="84">
        <f t="shared" si="35"/>
        <v>14</v>
      </c>
      <c r="E97" s="85">
        <f t="shared" si="36"/>
        <v>161891</v>
      </c>
      <c r="F97" s="85">
        <f t="shared" si="36"/>
        <v>12502</v>
      </c>
      <c r="G97" s="86">
        <f t="shared" si="37"/>
        <v>174393</v>
      </c>
      <c r="H97" s="87"/>
      <c r="I97" s="88">
        <f t="shared" si="38"/>
        <v>59273</v>
      </c>
      <c r="J97" s="89">
        <f t="shared" si="28"/>
        <v>0.74475497017424275</v>
      </c>
      <c r="K97" s="90">
        <f t="shared" si="39"/>
        <v>12502</v>
      </c>
      <c r="L97" s="86">
        <f t="shared" si="40"/>
        <v>71775</v>
      </c>
      <c r="M97" s="91"/>
      <c r="N97" s="114">
        <f t="shared" si="29"/>
        <v>102618</v>
      </c>
      <c r="P97" s="88">
        <f t="shared" si="41"/>
        <v>0</v>
      </c>
      <c r="Q97" s="85">
        <f t="shared" si="42"/>
        <v>59273</v>
      </c>
      <c r="R97" s="85">
        <f t="shared" si="43"/>
        <v>12502</v>
      </c>
      <c r="S97" s="93">
        <f t="shared" si="30"/>
        <v>71775</v>
      </c>
      <c r="U97" s="114"/>
      <c r="V97">
        <f t="shared" si="31"/>
        <v>0</v>
      </c>
      <c r="W97" s="94">
        <v>88</v>
      </c>
      <c r="X97" s="95">
        <v>14</v>
      </c>
      <c r="Y97" s="96">
        <v>161891</v>
      </c>
      <c r="Z97" s="96">
        <v>0</v>
      </c>
      <c r="AA97" s="96">
        <v>161891</v>
      </c>
      <c r="AB97" s="96">
        <v>12502</v>
      </c>
      <c r="AC97" s="96">
        <v>174393</v>
      </c>
      <c r="AD97" s="96">
        <v>0</v>
      </c>
      <c r="AE97" s="96">
        <v>0</v>
      </c>
      <c r="AF97" s="96">
        <v>0</v>
      </c>
      <c r="AG97" s="97">
        <v>174393</v>
      </c>
      <c r="AI97" s="94">
        <v>88</v>
      </c>
      <c r="AJ97" s="98">
        <v>88</v>
      </c>
      <c r="AK97" s="99" t="s">
        <v>163</v>
      </c>
      <c r="AL97" s="100">
        <f t="shared" si="44"/>
        <v>161891</v>
      </c>
      <c r="AM97" s="101">
        <v>102618</v>
      </c>
      <c r="AN97" s="100">
        <f t="shared" si="45"/>
        <v>59273</v>
      </c>
      <c r="AO97" s="100">
        <v>0</v>
      </c>
      <c r="AP97" s="100">
        <v>4160.25</v>
      </c>
      <c r="AQ97" s="100">
        <v>16059.5</v>
      </c>
      <c r="AR97" s="100">
        <v>0</v>
      </c>
      <c r="AS97" s="100">
        <v>94.5</v>
      </c>
      <c r="AT97" s="100">
        <f t="shared" si="46"/>
        <v>0</v>
      </c>
      <c r="AU97" s="102">
        <f t="shared" si="47"/>
        <v>79587.25</v>
      </c>
      <c r="AV97" s="102">
        <f t="shared" si="48"/>
        <v>59273</v>
      </c>
      <c r="AX97" s="103">
        <v>88</v>
      </c>
      <c r="AY97" s="104" t="s">
        <v>163</v>
      </c>
      <c r="AZ97" s="105"/>
      <c r="BA97" s="105"/>
      <c r="BB97" s="106"/>
      <c r="BC97" s="107">
        <f t="shared" si="49"/>
        <v>0</v>
      </c>
      <c r="BD97" s="106"/>
      <c r="BE97" s="106"/>
      <c r="BF97" s="107">
        <f t="shared" si="32"/>
        <v>0</v>
      </c>
      <c r="BG97" s="108">
        <f t="shared" si="33"/>
        <v>0</v>
      </c>
      <c r="BH97" s="109"/>
      <c r="BI97" s="107">
        <v>0</v>
      </c>
      <c r="BJ97" s="100">
        <f t="shared" si="50"/>
        <v>59273</v>
      </c>
      <c r="BK97" s="100">
        <f t="shared" si="51"/>
        <v>59273</v>
      </c>
      <c r="BL97" s="100">
        <f t="shared" si="52"/>
        <v>0</v>
      </c>
      <c r="BM97" s="100"/>
      <c r="BN97" s="107">
        <f t="shared" si="53"/>
        <v>0</v>
      </c>
      <c r="BO97" s="108">
        <f t="shared" si="54"/>
        <v>0</v>
      </c>
      <c r="BP97" s="110"/>
      <c r="BQ97" s="111"/>
      <c r="BR97" s="112"/>
      <c r="BS97" s="110"/>
      <c r="BT97" s="113"/>
      <c r="BU97" s="113">
        <f t="shared" si="34"/>
        <v>0</v>
      </c>
      <c r="BV97" s="25">
        <v>88</v>
      </c>
      <c r="BW97" s="25">
        <v>0</v>
      </c>
      <c r="BX97" s="110"/>
    </row>
    <row r="98" spans="1:76">
      <c r="A98" s="82">
        <v>89</v>
      </c>
      <c r="B98" s="82">
        <v>89</v>
      </c>
      <c r="C98" s="83" t="s">
        <v>164</v>
      </c>
      <c r="D98" s="84">
        <f t="shared" si="35"/>
        <v>37</v>
      </c>
      <c r="E98" s="85">
        <f t="shared" si="36"/>
        <v>868871</v>
      </c>
      <c r="F98" s="85">
        <f t="shared" si="36"/>
        <v>33041</v>
      </c>
      <c r="G98" s="86">
        <f t="shared" si="37"/>
        <v>901912</v>
      </c>
      <c r="H98" s="87"/>
      <c r="I98" s="88">
        <f t="shared" si="38"/>
        <v>16099.779465849946</v>
      </c>
      <c r="J98" s="89">
        <f t="shared" si="28"/>
        <v>0.23249282606626781</v>
      </c>
      <c r="K98" s="90">
        <f t="shared" si="39"/>
        <v>33041</v>
      </c>
      <c r="L98" s="86">
        <f t="shared" si="40"/>
        <v>49140.779465849948</v>
      </c>
      <c r="M98" s="91"/>
      <c r="N98" s="114">
        <f t="shared" si="29"/>
        <v>852771.22053415002</v>
      </c>
      <c r="P98" s="88">
        <f t="shared" si="41"/>
        <v>0</v>
      </c>
      <c r="Q98" s="85">
        <f t="shared" si="42"/>
        <v>16099.779465849946</v>
      </c>
      <c r="R98" s="85">
        <f t="shared" si="43"/>
        <v>33041</v>
      </c>
      <c r="S98" s="93">
        <f t="shared" si="30"/>
        <v>49140.779465849948</v>
      </c>
      <c r="U98" s="114"/>
      <c r="V98">
        <f t="shared" si="31"/>
        <v>0</v>
      </c>
      <c r="W98" s="94">
        <v>89</v>
      </c>
      <c r="X98" s="95">
        <v>37</v>
      </c>
      <c r="Y98" s="96">
        <v>868871</v>
      </c>
      <c r="Z98" s="96">
        <v>0</v>
      </c>
      <c r="AA98" s="96">
        <v>868871</v>
      </c>
      <c r="AB98" s="96">
        <v>33041</v>
      </c>
      <c r="AC98" s="96">
        <v>901912</v>
      </c>
      <c r="AD98" s="96">
        <v>0</v>
      </c>
      <c r="AE98" s="96">
        <v>0</v>
      </c>
      <c r="AF98" s="96">
        <v>0</v>
      </c>
      <c r="AG98" s="97">
        <v>901912</v>
      </c>
      <c r="AI98" s="94">
        <v>89</v>
      </c>
      <c r="AJ98" s="98">
        <v>89</v>
      </c>
      <c r="AK98" s="99" t="s">
        <v>164</v>
      </c>
      <c r="AL98" s="100">
        <f t="shared" si="44"/>
        <v>868871</v>
      </c>
      <c r="AM98" s="101">
        <v>862410</v>
      </c>
      <c r="AN98" s="100">
        <f t="shared" si="45"/>
        <v>6461</v>
      </c>
      <c r="AO98" s="100">
        <v>44878.25</v>
      </c>
      <c r="AP98" s="100">
        <v>4390.5</v>
      </c>
      <c r="AQ98" s="100">
        <v>7351</v>
      </c>
      <c r="AR98" s="100">
        <v>0</v>
      </c>
      <c r="AS98" s="100">
        <v>6167.75</v>
      </c>
      <c r="AT98" s="100">
        <f t="shared" si="46"/>
        <v>0</v>
      </c>
      <c r="AU98" s="102">
        <f t="shared" si="47"/>
        <v>69248.5</v>
      </c>
      <c r="AV98" s="102">
        <f t="shared" si="48"/>
        <v>16099.779465849946</v>
      </c>
      <c r="AX98" s="103">
        <v>89</v>
      </c>
      <c r="AY98" s="104" t="s">
        <v>164</v>
      </c>
      <c r="AZ98" s="105"/>
      <c r="BA98" s="105"/>
      <c r="BB98" s="106"/>
      <c r="BC98" s="107">
        <f t="shared" si="49"/>
        <v>0</v>
      </c>
      <c r="BD98" s="106"/>
      <c r="BE98" s="106"/>
      <c r="BF98" s="107">
        <f t="shared" si="32"/>
        <v>0</v>
      </c>
      <c r="BG98" s="108">
        <f t="shared" si="33"/>
        <v>0</v>
      </c>
      <c r="BH98" s="109"/>
      <c r="BI98" s="107">
        <v>0</v>
      </c>
      <c r="BJ98" s="100">
        <f t="shared" si="50"/>
        <v>6461</v>
      </c>
      <c r="BK98" s="100">
        <f t="shared" si="51"/>
        <v>6461</v>
      </c>
      <c r="BL98" s="100">
        <f t="shared" si="52"/>
        <v>0</v>
      </c>
      <c r="BM98" s="100"/>
      <c r="BN98" s="107">
        <f t="shared" si="53"/>
        <v>0</v>
      </c>
      <c r="BO98" s="108">
        <f t="shared" si="54"/>
        <v>0</v>
      </c>
      <c r="BP98" s="110"/>
      <c r="BQ98" s="111"/>
      <c r="BR98" s="112"/>
      <c r="BS98" s="110"/>
      <c r="BT98" s="113"/>
      <c r="BU98" s="113">
        <f t="shared" si="34"/>
        <v>0</v>
      </c>
      <c r="BV98" s="25">
        <v>89</v>
      </c>
      <c r="BW98" s="25">
        <v>44878.25</v>
      </c>
      <c r="BX98" s="110"/>
    </row>
    <row r="99" spans="1:76">
      <c r="A99" s="82">
        <v>90</v>
      </c>
      <c r="B99" s="82">
        <v>90</v>
      </c>
      <c r="C99" s="83" t="s">
        <v>165</v>
      </c>
      <c r="D99" s="84">
        <f t="shared" si="35"/>
        <v>0</v>
      </c>
      <c r="E99" s="85">
        <f t="shared" si="36"/>
        <v>0</v>
      </c>
      <c r="F99" s="85">
        <f t="shared" si="36"/>
        <v>0</v>
      </c>
      <c r="G99" s="86">
        <f t="shared" si="37"/>
        <v>0</v>
      </c>
      <c r="H99" s="87"/>
      <c r="I99" s="88">
        <f t="shared" si="38"/>
        <v>0</v>
      </c>
      <c r="J99" s="89" t="str">
        <f t="shared" si="28"/>
        <v/>
      </c>
      <c r="K99" s="90">
        <f t="shared" si="39"/>
        <v>0</v>
      </c>
      <c r="L99" s="86">
        <f t="shared" si="40"/>
        <v>0</v>
      </c>
      <c r="M99" s="91"/>
      <c r="N99" s="114">
        <f t="shared" si="29"/>
        <v>0</v>
      </c>
      <c r="P99" s="88">
        <f t="shared" si="41"/>
        <v>0</v>
      </c>
      <c r="Q99" s="85">
        <f t="shared" si="42"/>
        <v>0</v>
      </c>
      <c r="R99" s="85">
        <f t="shared" si="43"/>
        <v>0</v>
      </c>
      <c r="S99" s="93">
        <f t="shared" si="30"/>
        <v>0</v>
      </c>
      <c r="U99" s="114"/>
      <c r="V99">
        <f t="shared" si="31"/>
        <v>0</v>
      </c>
      <c r="W99" s="94">
        <v>90</v>
      </c>
      <c r="X99" s="95"/>
      <c r="Y99" s="96"/>
      <c r="Z99" s="96"/>
      <c r="AA99" s="96"/>
      <c r="AB99" s="96"/>
      <c r="AC99" s="96"/>
      <c r="AD99" s="96"/>
      <c r="AE99" s="96"/>
      <c r="AF99" s="96"/>
      <c r="AG99" s="97"/>
      <c r="AI99" s="94">
        <v>90</v>
      </c>
      <c r="AJ99" s="98">
        <v>90</v>
      </c>
      <c r="AK99" s="99" t="s">
        <v>165</v>
      </c>
      <c r="AL99" s="100">
        <f t="shared" si="44"/>
        <v>0</v>
      </c>
      <c r="AM99" s="101">
        <v>0</v>
      </c>
      <c r="AN99" s="100">
        <f t="shared" si="45"/>
        <v>0</v>
      </c>
      <c r="AO99" s="100">
        <v>0</v>
      </c>
      <c r="AP99" s="100">
        <v>0</v>
      </c>
      <c r="AQ99" s="100">
        <v>0</v>
      </c>
      <c r="AR99" s="100">
        <v>0</v>
      </c>
      <c r="AS99" s="100">
        <v>0</v>
      </c>
      <c r="AT99" s="100">
        <f t="shared" si="46"/>
        <v>0</v>
      </c>
      <c r="AU99" s="102">
        <f t="shared" si="47"/>
        <v>0</v>
      </c>
      <c r="AV99" s="102">
        <f t="shared" si="48"/>
        <v>0</v>
      </c>
      <c r="AX99" s="103">
        <v>90</v>
      </c>
      <c r="AY99" s="104" t="s">
        <v>165</v>
      </c>
      <c r="AZ99" s="105"/>
      <c r="BA99" s="105"/>
      <c r="BB99" s="106"/>
      <c r="BC99" s="107">
        <f t="shared" si="49"/>
        <v>0</v>
      </c>
      <c r="BD99" s="106"/>
      <c r="BE99" s="106"/>
      <c r="BF99" s="107">
        <f t="shared" si="32"/>
        <v>0</v>
      </c>
      <c r="BG99" s="108">
        <f t="shared" si="33"/>
        <v>0</v>
      </c>
      <c r="BH99" s="109"/>
      <c r="BI99" s="107">
        <v>0</v>
      </c>
      <c r="BJ99" s="100">
        <f t="shared" si="50"/>
        <v>0</v>
      </c>
      <c r="BK99" s="100">
        <f t="shared" si="51"/>
        <v>0</v>
      </c>
      <c r="BL99" s="100">
        <f t="shared" si="52"/>
        <v>0</v>
      </c>
      <c r="BM99" s="100"/>
      <c r="BN99" s="107">
        <f t="shared" si="53"/>
        <v>0</v>
      </c>
      <c r="BO99" s="108">
        <f t="shared" si="54"/>
        <v>0</v>
      </c>
      <c r="BP99" s="110"/>
      <c r="BQ99" s="111"/>
      <c r="BR99" s="112"/>
      <c r="BS99" s="110"/>
      <c r="BT99" s="113"/>
      <c r="BU99" s="113">
        <f t="shared" si="34"/>
        <v>0</v>
      </c>
      <c r="BV99" s="25">
        <v>90</v>
      </c>
      <c r="BW99" s="25">
        <v>0</v>
      </c>
      <c r="BX99" s="110"/>
    </row>
    <row r="100" spans="1:76">
      <c r="A100" s="82">
        <v>91</v>
      </c>
      <c r="B100" s="82">
        <v>91</v>
      </c>
      <c r="C100" s="83" t="s">
        <v>166</v>
      </c>
      <c r="D100" s="84">
        <f t="shared" si="35"/>
        <v>8</v>
      </c>
      <c r="E100" s="85">
        <f t="shared" si="36"/>
        <v>147632</v>
      </c>
      <c r="F100" s="85">
        <f t="shared" si="36"/>
        <v>7144</v>
      </c>
      <c r="G100" s="86">
        <f t="shared" si="37"/>
        <v>154776</v>
      </c>
      <c r="H100" s="87"/>
      <c r="I100" s="88">
        <f t="shared" si="38"/>
        <v>0</v>
      </c>
      <c r="J100" s="89">
        <f t="shared" si="28"/>
        <v>0</v>
      </c>
      <c r="K100" s="90">
        <f t="shared" si="39"/>
        <v>7144</v>
      </c>
      <c r="L100" s="86">
        <f t="shared" si="40"/>
        <v>7144</v>
      </c>
      <c r="M100" s="91"/>
      <c r="N100" s="114">
        <f t="shared" si="29"/>
        <v>147632</v>
      </c>
      <c r="P100" s="88">
        <f t="shared" si="41"/>
        <v>0</v>
      </c>
      <c r="Q100" s="85">
        <f t="shared" si="42"/>
        <v>0</v>
      </c>
      <c r="R100" s="85">
        <f t="shared" si="43"/>
        <v>7144</v>
      </c>
      <c r="S100" s="93">
        <f t="shared" si="30"/>
        <v>7144</v>
      </c>
      <c r="U100" s="114"/>
      <c r="V100">
        <f t="shared" si="31"/>
        <v>0</v>
      </c>
      <c r="W100" s="94">
        <v>91</v>
      </c>
      <c r="X100" s="95">
        <v>8</v>
      </c>
      <c r="Y100" s="96">
        <v>147632</v>
      </c>
      <c r="Z100" s="96">
        <v>0</v>
      </c>
      <c r="AA100" s="96">
        <v>147632</v>
      </c>
      <c r="AB100" s="96">
        <v>7144</v>
      </c>
      <c r="AC100" s="96">
        <v>154776</v>
      </c>
      <c r="AD100" s="96">
        <v>0</v>
      </c>
      <c r="AE100" s="96">
        <v>0</v>
      </c>
      <c r="AF100" s="96">
        <v>0</v>
      </c>
      <c r="AG100" s="97">
        <v>154776</v>
      </c>
      <c r="AI100" s="94">
        <v>91</v>
      </c>
      <c r="AJ100" s="98">
        <v>91</v>
      </c>
      <c r="AK100" s="99" t="s">
        <v>166</v>
      </c>
      <c r="AL100" s="100">
        <f t="shared" si="44"/>
        <v>147632</v>
      </c>
      <c r="AM100" s="101">
        <v>167515</v>
      </c>
      <c r="AN100" s="100">
        <f t="shared" si="45"/>
        <v>0</v>
      </c>
      <c r="AO100" s="100">
        <v>0</v>
      </c>
      <c r="AP100" s="100">
        <v>0</v>
      </c>
      <c r="AQ100" s="100">
        <v>0</v>
      </c>
      <c r="AR100" s="100">
        <v>0</v>
      </c>
      <c r="AS100" s="100">
        <v>20587.5</v>
      </c>
      <c r="AT100" s="100">
        <f t="shared" si="46"/>
        <v>0</v>
      </c>
      <c r="AU100" s="102">
        <f t="shared" si="47"/>
        <v>20587.5</v>
      </c>
      <c r="AV100" s="102">
        <f t="shared" si="48"/>
        <v>0</v>
      </c>
      <c r="AX100" s="103">
        <v>91</v>
      </c>
      <c r="AY100" s="104" t="s">
        <v>166</v>
      </c>
      <c r="AZ100" s="105"/>
      <c r="BA100" s="105"/>
      <c r="BB100" s="106"/>
      <c r="BC100" s="107">
        <f t="shared" si="49"/>
        <v>0</v>
      </c>
      <c r="BD100" s="106"/>
      <c r="BE100" s="106"/>
      <c r="BF100" s="107">
        <f t="shared" si="32"/>
        <v>0</v>
      </c>
      <c r="BG100" s="108">
        <f t="shared" si="33"/>
        <v>0</v>
      </c>
      <c r="BH100" s="109"/>
      <c r="BI100" s="107">
        <v>0</v>
      </c>
      <c r="BJ100" s="100">
        <f t="shared" si="50"/>
        <v>0</v>
      </c>
      <c r="BK100" s="100">
        <f t="shared" si="51"/>
        <v>0</v>
      </c>
      <c r="BL100" s="100">
        <f t="shared" si="52"/>
        <v>0</v>
      </c>
      <c r="BM100" s="100"/>
      <c r="BN100" s="107">
        <f t="shared" si="53"/>
        <v>0</v>
      </c>
      <c r="BO100" s="108">
        <f t="shared" si="54"/>
        <v>0</v>
      </c>
      <c r="BP100" s="110"/>
      <c r="BQ100" s="111"/>
      <c r="BR100" s="112"/>
      <c r="BS100" s="110"/>
      <c r="BT100" s="113"/>
      <c r="BU100" s="113">
        <f t="shared" si="34"/>
        <v>0</v>
      </c>
      <c r="BV100" s="25">
        <v>91</v>
      </c>
      <c r="BW100" s="25">
        <v>0</v>
      </c>
      <c r="BX100" s="110"/>
    </row>
    <row r="101" spans="1:76">
      <c r="A101" s="82">
        <v>92</v>
      </c>
      <c r="B101" s="82">
        <v>92</v>
      </c>
      <c r="C101" s="83" t="s">
        <v>167</v>
      </c>
      <c r="D101" s="84">
        <f t="shared" si="35"/>
        <v>0</v>
      </c>
      <c r="E101" s="85">
        <f t="shared" si="36"/>
        <v>0</v>
      </c>
      <c r="F101" s="85">
        <f t="shared" si="36"/>
        <v>0</v>
      </c>
      <c r="G101" s="86">
        <f t="shared" si="37"/>
        <v>0</v>
      </c>
      <c r="H101" s="87"/>
      <c r="I101" s="88">
        <f t="shared" si="38"/>
        <v>0</v>
      </c>
      <c r="J101" s="89" t="str">
        <f t="shared" si="28"/>
        <v/>
      </c>
      <c r="K101" s="90">
        <f t="shared" si="39"/>
        <v>0</v>
      </c>
      <c r="L101" s="86">
        <f t="shared" si="40"/>
        <v>0</v>
      </c>
      <c r="M101" s="91"/>
      <c r="N101" s="114">
        <f t="shared" si="29"/>
        <v>0</v>
      </c>
      <c r="P101" s="88">
        <f t="shared" si="41"/>
        <v>0</v>
      </c>
      <c r="Q101" s="85">
        <f t="shared" si="42"/>
        <v>0</v>
      </c>
      <c r="R101" s="85">
        <f t="shared" si="43"/>
        <v>0</v>
      </c>
      <c r="S101" s="93">
        <f t="shared" si="30"/>
        <v>0</v>
      </c>
      <c r="U101" s="114"/>
      <c r="V101">
        <f t="shared" si="31"/>
        <v>0</v>
      </c>
      <c r="W101" s="94">
        <v>92</v>
      </c>
      <c r="X101" s="95"/>
      <c r="Y101" s="96"/>
      <c r="Z101" s="96"/>
      <c r="AA101" s="96"/>
      <c r="AB101" s="96"/>
      <c r="AC101" s="96"/>
      <c r="AD101" s="96"/>
      <c r="AE101" s="96"/>
      <c r="AF101" s="96"/>
      <c r="AG101" s="97"/>
      <c r="AI101" s="94">
        <v>92</v>
      </c>
      <c r="AJ101" s="98">
        <v>92</v>
      </c>
      <c r="AK101" s="99" t="s">
        <v>167</v>
      </c>
      <c r="AL101" s="100">
        <f t="shared" si="44"/>
        <v>0</v>
      </c>
      <c r="AM101" s="101">
        <v>0</v>
      </c>
      <c r="AN101" s="100">
        <f t="shared" si="45"/>
        <v>0</v>
      </c>
      <c r="AO101" s="100">
        <v>0</v>
      </c>
      <c r="AP101" s="100">
        <v>0</v>
      </c>
      <c r="AQ101" s="100">
        <v>0</v>
      </c>
      <c r="AR101" s="100">
        <v>0</v>
      </c>
      <c r="AS101" s="100">
        <v>0</v>
      </c>
      <c r="AT101" s="100">
        <f t="shared" si="46"/>
        <v>0</v>
      </c>
      <c r="AU101" s="102">
        <f t="shared" si="47"/>
        <v>0</v>
      </c>
      <c r="AV101" s="102">
        <f t="shared" si="48"/>
        <v>0</v>
      </c>
      <c r="AX101" s="103">
        <v>92</v>
      </c>
      <c r="AY101" s="104" t="s">
        <v>167</v>
      </c>
      <c r="AZ101" s="105"/>
      <c r="BA101" s="105"/>
      <c r="BB101" s="106"/>
      <c r="BC101" s="107">
        <f t="shared" si="49"/>
        <v>0</v>
      </c>
      <c r="BD101" s="106"/>
      <c r="BE101" s="106"/>
      <c r="BF101" s="107">
        <f t="shared" si="32"/>
        <v>0</v>
      </c>
      <c r="BG101" s="108">
        <f t="shared" si="33"/>
        <v>0</v>
      </c>
      <c r="BH101" s="109"/>
      <c r="BI101" s="107">
        <v>0</v>
      </c>
      <c r="BJ101" s="100">
        <f t="shared" si="50"/>
        <v>0</v>
      </c>
      <c r="BK101" s="100">
        <f t="shared" si="51"/>
        <v>0</v>
      </c>
      <c r="BL101" s="100">
        <f t="shared" si="52"/>
        <v>0</v>
      </c>
      <c r="BM101" s="100"/>
      <c r="BN101" s="107">
        <f t="shared" si="53"/>
        <v>0</v>
      </c>
      <c r="BO101" s="108">
        <f t="shared" si="54"/>
        <v>0</v>
      </c>
      <c r="BP101" s="110"/>
      <c r="BQ101" s="111"/>
      <c r="BR101" s="112"/>
      <c r="BS101" s="110"/>
      <c r="BT101" s="113"/>
      <c r="BU101" s="113">
        <f t="shared" si="34"/>
        <v>0</v>
      </c>
      <c r="BV101" s="25">
        <v>92</v>
      </c>
      <c r="BW101" s="25">
        <v>0</v>
      </c>
      <c r="BX101" s="110"/>
    </row>
    <row r="102" spans="1:76">
      <c r="A102" s="82">
        <v>93</v>
      </c>
      <c r="B102" s="82">
        <v>93</v>
      </c>
      <c r="C102" s="83" t="s">
        <v>168</v>
      </c>
      <c r="D102" s="84">
        <f t="shared" si="35"/>
        <v>685</v>
      </c>
      <c r="E102" s="85">
        <f t="shared" si="36"/>
        <v>7479910</v>
      </c>
      <c r="F102" s="85">
        <f t="shared" si="36"/>
        <v>611705</v>
      </c>
      <c r="G102" s="86">
        <f t="shared" si="37"/>
        <v>8091615</v>
      </c>
      <c r="H102" s="87"/>
      <c r="I102" s="88">
        <f t="shared" si="38"/>
        <v>1166342.9328501993</v>
      </c>
      <c r="J102" s="89">
        <f t="shared" si="28"/>
        <v>0.67181008965405575</v>
      </c>
      <c r="K102" s="90">
        <f t="shared" si="39"/>
        <v>611705</v>
      </c>
      <c r="L102" s="86">
        <f t="shared" si="40"/>
        <v>1778047.9328501993</v>
      </c>
      <c r="M102" s="91"/>
      <c r="N102" s="114">
        <f t="shared" si="29"/>
        <v>6313567.0671498012</v>
      </c>
      <c r="P102" s="88">
        <f t="shared" si="41"/>
        <v>0</v>
      </c>
      <c r="Q102" s="85">
        <f t="shared" si="42"/>
        <v>1166342.9328501993</v>
      </c>
      <c r="R102" s="85">
        <f t="shared" si="43"/>
        <v>611705</v>
      </c>
      <c r="S102" s="93">
        <f t="shared" si="30"/>
        <v>1778047.9328501993</v>
      </c>
      <c r="U102" s="114"/>
      <c r="V102">
        <f t="shared" si="31"/>
        <v>0</v>
      </c>
      <c r="W102" s="94">
        <v>93</v>
      </c>
      <c r="X102" s="95">
        <v>685</v>
      </c>
      <c r="Y102" s="96">
        <v>7479910</v>
      </c>
      <c r="Z102" s="96">
        <v>0</v>
      </c>
      <c r="AA102" s="96">
        <v>7479910</v>
      </c>
      <c r="AB102" s="96">
        <v>611705</v>
      </c>
      <c r="AC102" s="96">
        <v>8091615</v>
      </c>
      <c r="AD102" s="96">
        <v>0</v>
      </c>
      <c r="AE102" s="96">
        <v>0</v>
      </c>
      <c r="AF102" s="96">
        <v>0</v>
      </c>
      <c r="AG102" s="97">
        <v>8091615</v>
      </c>
      <c r="AI102" s="94">
        <v>93</v>
      </c>
      <c r="AJ102" s="98">
        <v>93</v>
      </c>
      <c r="AK102" s="99" t="s">
        <v>168</v>
      </c>
      <c r="AL102" s="100">
        <f t="shared" si="44"/>
        <v>7479910</v>
      </c>
      <c r="AM102" s="101">
        <v>6343338</v>
      </c>
      <c r="AN102" s="100">
        <f t="shared" si="45"/>
        <v>1136572</v>
      </c>
      <c r="AO102" s="100">
        <v>138613.75</v>
      </c>
      <c r="AP102" s="100">
        <v>118726</v>
      </c>
      <c r="AQ102" s="100">
        <v>121515.75</v>
      </c>
      <c r="AR102" s="100">
        <v>143937</v>
      </c>
      <c r="AS102" s="100">
        <v>76755.5</v>
      </c>
      <c r="AT102" s="100">
        <f t="shared" si="46"/>
        <v>0</v>
      </c>
      <c r="AU102" s="102">
        <f t="shared" si="47"/>
        <v>1736120</v>
      </c>
      <c r="AV102" s="102">
        <f t="shared" si="48"/>
        <v>1166342.9328501993</v>
      </c>
      <c r="AX102" s="103">
        <v>93</v>
      </c>
      <c r="AY102" s="104" t="s">
        <v>168</v>
      </c>
      <c r="AZ102" s="105"/>
      <c r="BA102" s="105"/>
      <c r="BB102" s="106"/>
      <c r="BC102" s="107">
        <f t="shared" si="49"/>
        <v>0</v>
      </c>
      <c r="BD102" s="106"/>
      <c r="BE102" s="106"/>
      <c r="BF102" s="107">
        <f t="shared" si="32"/>
        <v>0</v>
      </c>
      <c r="BG102" s="108">
        <f t="shared" si="33"/>
        <v>0</v>
      </c>
      <c r="BH102" s="109"/>
      <c r="BI102" s="107">
        <v>0</v>
      </c>
      <c r="BJ102" s="100">
        <f t="shared" si="50"/>
        <v>1136572</v>
      </c>
      <c r="BK102" s="100">
        <f t="shared" si="51"/>
        <v>1136572</v>
      </c>
      <c r="BL102" s="100">
        <f t="shared" si="52"/>
        <v>0</v>
      </c>
      <c r="BM102" s="100"/>
      <c r="BN102" s="107">
        <f t="shared" si="53"/>
        <v>0</v>
      </c>
      <c r="BO102" s="108">
        <f t="shared" si="54"/>
        <v>0</v>
      </c>
      <c r="BP102" s="110"/>
      <c r="BQ102" s="111"/>
      <c r="BR102" s="112"/>
      <c r="BS102" s="110"/>
      <c r="BT102" s="113"/>
      <c r="BU102" s="113">
        <f t="shared" si="34"/>
        <v>0</v>
      </c>
      <c r="BV102" s="25">
        <v>93</v>
      </c>
      <c r="BW102" s="25">
        <v>138613.75</v>
      </c>
      <c r="BX102" s="110"/>
    </row>
    <row r="103" spans="1:76">
      <c r="A103" s="82">
        <v>94</v>
      </c>
      <c r="B103" s="82">
        <v>94</v>
      </c>
      <c r="C103" s="83" t="s">
        <v>169</v>
      </c>
      <c r="D103" s="84">
        <f t="shared" si="35"/>
        <v>2</v>
      </c>
      <c r="E103" s="85">
        <f t="shared" si="36"/>
        <v>29488</v>
      </c>
      <c r="F103" s="85">
        <f t="shared" si="36"/>
        <v>1786</v>
      </c>
      <c r="G103" s="86">
        <f t="shared" si="37"/>
        <v>31274</v>
      </c>
      <c r="H103" s="87"/>
      <c r="I103" s="88">
        <f t="shared" si="38"/>
        <v>3236</v>
      </c>
      <c r="J103" s="89">
        <f t="shared" si="28"/>
        <v>0.16554546617214477</v>
      </c>
      <c r="K103" s="90">
        <f t="shared" si="39"/>
        <v>1786</v>
      </c>
      <c r="L103" s="86">
        <f t="shared" si="40"/>
        <v>5022</v>
      </c>
      <c r="M103" s="91"/>
      <c r="N103" s="114">
        <f t="shared" si="29"/>
        <v>26252</v>
      </c>
      <c r="P103" s="88">
        <f t="shared" si="41"/>
        <v>0</v>
      </c>
      <c r="Q103" s="85">
        <f t="shared" si="42"/>
        <v>3236</v>
      </c>
      <c r="R103" s="85">
        <f t="shared" si="43"/>
        <v>1786</v>
      </c>
      <c r="S103" s="93">
        <f t="shared" si="30"/>
        <v>5022</v>
      </c>
      <c r="U103" s="114"/>
      <c r="V103">
        <f t="shared" si="31"/>
        <v>0</v>
      </c>
      <c r="W103" s="94">
        <v>94</v>
      </c>
      <c r="X103" s="95">
        <v>2</v>
      </c>
      <c r="Y103" s="96">
        <v>29488</v>
      </c>
      <c r="Z103" s="96">
        <v>0</v>
      </c>
      <c r="AA103" s="96">
        <v>29488</v>
      </c>
      <c r="AB103" s="96">
        <v>1786</v>
      </c>
      <c r="AC103" s="96">
        <v>31274</v>
      </c>
      <c r="AD103" s="96">
        <v>0</v>
      </c>
      <c r="AE103" s="96">
        <v>0</v>
      </c>
      <c r="AF103" s="96">
        <v>0</v>
      </c>
      <c r="AG103" s="97">
        <v>31274</v>
      </c>
      <c r="AI103" s="94">
        <v>94</v>
      </c>
      <c r="AJ103" s="98">
        <v>94</v>
      </c>
      <c r="AK103" s="99" t="s">
        <v>169</v>
      </c>
      <c r="AL103" s="100">
        <f t="shared" si="44"/>
        <v>29488</v>
      </c>
      <c r="AM103" s="101">
        <v>26252</v>
      </c>
      <c r="AN103" s="100">
        <f t="shared" si="45"/>
        <v>3236</v>
      </c>
      <c r="AO103" s="100">
        <v>0</v>
      </c>
      <c r="AP103" s="100">
        <v>0</v>
      </c>
      <c r="AQ103" s="100">
        <v>6271.75</v>
      </c>
      <c r="AR103" s="100">
        <v>9878.25</v>
      </c>
      <c r="AS103" s="100">
        <v>161.5</v>
      </c>
      <c r="AT103" s="100">
        <f t="shared" si="46"/>
        <v>0</v>
      </c>
      <c r="AU103" s="102">
        <f t="shared" si="47"/>
        <v>19547.5</v>
      </c>
      <c r="AV103" s="102">
        <f t="shared" si="48"/>
        <v>3236</v>
      </c>
      <c r="AX103" s="103">
        <v>94</v>
      </c>
      <c r="AY103" s="104" t="s">
        <v>169</v>
      </c>
      <c r="AZ103" s="105"/>
      <c r="BA103" s="105"/>
      <c r="BB103" s="106"/>
      <c r="BC103" s="107">
        <f t="shared" si="49"/>
        <v>0</v>
      </c>
      <c r="BD103" s="106"/>
      <c r="BE103" s="106"/>
      <c r="BF103" s="107">
        <f t="shared" si="32"/>
        <v>0</v>
      </c>
      <c r="BG103" s="108">
        <f t="shared" si="33"/>
        <v>0</v>
      </c>
      <c r="BH103" s="109"/>
      <c r="BI103" s="107">
        <v>0</v>
      </c>
      <c r="BJ103" s="100">
        <f t="shared" si="50"/>
        <v>3236</v>
      </c>
      <c r="BK103" s="100">
        <f t="shared" si="51"/>
        <v>3236</v>
      </c>
      <c r="BL103" s="100">
        <f t="shared" si="52"/>
        <v>0</v>
      </c>
      <c r="BM103" s="100"/>
      <c r="BN103" s="107">
        <f t="shared" si="53"/>
        <v>0</v>
      </c>
      <c r="BO103" s="108">
        <f t="shared" si="54"/>
        <v>0</v>
      </c>
      <c r="BP103" s="110"/>
      <c r="BQ103" s="111"/>
      <c r="BR103" s="112"/>
      <c r="BS103" s="110"/>
      <c r="BT103" s="113"/>
      <c r="BU103" s="113">
        <f t="shared" si="34"/>
        <v>0</v>
      </c>
      <c r="BV103" s="25">
        <v>94</v>
      </c>
      <c r="BW103" s="25">
        <v>0</v>
      </c>
      <c r="BX103" s="110"/>
    </row>
    <row r="104" spans="1:76">
      <c r="A104" s="82">
        <v>95</v>
      </c>
      <c r="B104" s="82">
        <v>95</v>
      </c>
      <c r="C104" s="83" t="s">
        <v>170</v>
      </c>
      <c r="D104" s="84">
        <f t="shared" si="35"/>
        <v>1479</v>
      </c>
      <c r="E104" s="85">
        <f t="shared" si="36"/>
        <v>15033964</v>
      </c>
      <c r="F104" s="85">
        <f t="shared" si="36"/>
        <v>1320747</v>
      </c>
      <c r="G104" s="86">
        <f t="shared" si="37"/>
        <v>16354711</v>
      </c>
      <c r="H104" s="87"/>
      <c r="I104" s="88">
        <f t="shared" si="38"/>
        <v>2811606.2015451584</v>
      </c>
      <c r="J104" s="89">
        <f t="shared" si="28"/>
        <v>0.68679882227431954</v>
      </c>
      <c r="K104" s="90">
        <f t="shared" si="39"/>
        <v>1320747</v>
      </c>
      <c r="L104" s="86">
        <f t="shared" si="40"/>
        <v>4132353.2015451584</v>
      </c>
      <c r="M104" s="91"/>
      <c r="N104" s="114">
        <f t="shared" si="29"/>
        <v>12222357.798454842</v>
      </c>
      <c r="P104" s="88">
        <f t="shared" si="41"/>
        <v>0</v>
      </c>
      <c r="Q104" s="85">
        <f t="shared" si="42"/>
        <v>2811606.2015451584</v>
      </c>
      <c r="R104" s="85">
        <f t="shared" si="43"/>
        <v>1320747</v>
      </c>
      <c r="S104" s="93">
        <f t="shared" si="30"/>
        <v>4132353.2015451584</v>
      </c>
      <c r="U104" s="114"/>
      <c r="V104">
        <f t="shared" si="31"/>
        <v>0</v>
      </c>
      <c r="W104" s="94">
        <v>95</v>
      </c>
      <c r="X104" s="95">
        <v>1479</v>
      </c>
      <c r="Y104" s="96">
        <v>15033964</v>
      </c>
      <c r="Z104" s="96">
        <v>0</v>
      </c>
      <c r="AA104" s="96">
        <v>15033964</v>
      </c>
      <c r="AB104" s="96">
        <v>1320747</v>
      </c>
      <c r="AC104" s="96">
        <v>16354711</v>
      </c>
      <c r="AD104" s="96">
        <v>0</v>
      </c>
      <c r="AE104" s="96">
        <v>0</v>
      </c>
      <c r="AF104" s="96">
        <v>0</v>
      </c>
      <c r="AG104" s="97">
        <v>16354711</v>
      </c>
      <c r="AI104" s="94">
        <v>95</v>
      </c>
      <c r="AJ104" s="98">
        <v>95</v>
      </c>
      <c r="AK104" s="99" t="s">
        <v>170</v>
      </c>
      <c r="AL104" s="100">
        <f t="shared" si="44"/>
        <v>15033964</v>
      </c>
      <c r="AM104" s="101">
        <v>12373950</v>
      </c>
      <c r="AN104" s="100">
        <f t="shared" si="45"/>
        <v>2660014</v>
      </c>
      <c r="AO104" s="100">
        <v>705814.75</v>
      </c>
      <c r="AP104" s="100">
        <v>487964.5</v>
      </c>
      <c r="AQ104" s="100">
        <v>123926</v>
      </c>
      <c r="AR104" s="100">
        <v>0</v>
      </c>
      <c r="AS104" s="100">
        <v>116065</v>
      </c>
      <c r="AT104" s="100">
        <f t="shared" si="46"/>
        <v>0</v>
      </c>
      <c r="AU104" s="102">
        <f t="shared" si="47"/>
        <v>4093784.25</v>
      </c>
      <c r="AV104" s="102">
        <f t="shared" si="48"/>
        <v>2811606.2015451584</v>
      </c>
      <c r="AX104" s="103">
        <v>95</v>
      </c>
      <c r="AY104" s="104" t="s">
        <v>170</v>
      </c>
      <c r="AZ104" s="105"/>
      <c r="BA104" s="105"/>
      <c r="BB104" s="106"/>
      <c r="BC104" s="107">
        <f t="shared" si="49"/>
        <v>0</v>
      </c>
      <c r="BD104" s="106"/>
      <c r="BE104" s="106"/>
      <c r="BF104" s="107">
        <f t="shared" si="32"/>
        <v>0</v>
      </c>
      <c r="BG104" s="108">
        <f t="shared" si="33"/>
        <v>0</v>
      </c>
      <c r="BH104" s="109"/>
      <c r="BI104" s="107">
        <v>0</v>
      </c>
      <c r="BJ104" s="100">
        <f t="shared" si="50"/>
        <v>2660014</v>
      </c>
      <c r="BK104" s="100">
        <f t="shared" si="51"/>
        <v>2660014</v>
      </c>
      <c r="BL104" s="100">
        <f t="shared" si="52"/>
        <v>0</v>
      </c>
      <c r="BM104" s="100"/>
      <c r="BN104" s="107">
        <f t="shared" si="53"/>
        <v>0</v>
      </c>
      <c r="BO104" s="108">
        <f t="shared" si="54"/>
        <v>0</v>
      </c>
      <c r="BP104" s="110"/>
      <c r="BQ104" s="111"/>
      <c r="BR104" s="112"/>
      <c r="BS104" s="110"/>
      <c r="BT104" s="113"/>
      <c r="BU104" s="113">
        <f t="shared" si="34"/>
        <v>0</v>
      </c>
      <c r="BV104" s="25">
        <v>95</v>
      </c>
      <c r="BW104" s="25">
        <v>705814.75</v>
      </c>
      <c r="BX104" s="110"/>
    </row>
    <row r="105" spans="1:76">
      <c r="A105" s="82">
        <v>96</v>
      </c>
      <c r="B105" s="82">
        <v>96</v>
      </c>
      <c r="C105" s="83" t="s">
        <v>171</v>
      </c>
      <c r="D105" s="84">
        <f t="shared" si="35"/>
        <v>61</v>
      </c>
      <c r="E105" s="85">
        <f t="shared" si="36"/>
        <v>880089</v>
      </c>
      <c r="F105" s="85">
        <f t="shared" si="36"/>
        <v>54473</v>
      </c>
      <c r="G105" s="86">
        <f t="shared" si="37"/>
        <v>934562</v>
      </c>
      <c r="H105" s="87"/>
      <c r="I105" s="88">
        <f t="shared" si="38"/>
        <v>3546</v>
      </c>
      <c r="J105" s="89">
        <f t="shared" si="28"/>
        <v>3.2635856185028553E-2</v>
      </c>
      <c r="K105" s="90">
        <f t="shared" si="39"/>
        <v>54473</v>
      </c>
      <c r="L105" s="86">
        <f t="shared" si="40"/>
        <v>58019</v>
      </c>
      <c r="M105" s="91"/>
      <c r="N105" s="114">
        <f t="shared" si="29"/>
        <v>876543</v>
      </c>
      <c r="P105" s="88">
        <f t="shared" si="41"/>
        <v>0</v>
      </c>
      <c r="Q105" s="85">
        <f t="shared" si="42"/>
        <v>3546</v>
      </c>
      <c r="R105" s="85">
        <f t="shared" si="43"/>
        <v>54473</v>
      </c>
      <c r="S105" s="93">
        <f t="shared" si="30"/>
        <v>58019</v>
      </c>
      <c r="U105" s="114"/>
      <c r="V105">
        <f t="shared" si="31"/>
        <v>0</v>
      </c>
      <c r="W105" s="94">
        <v>96</v>
      </c>
      <c r="X105" s="95">
        <v>61</v>
      </c>
      <c r="Y105" s="96">
        <v>880089</v>
      </c>
      <c r="Z105" s="96">
        <v>0</v>
      </c>
      <c r="AA105" s="96">
        <v>880089</v>
      </c>
      <c r="AB105" s="96">
        <v>54473</v>
      </c>
      <c r="AC105" s="96">
        <v>934562</v>
      </c>
      <c r="AD105" s="96">
        <v>0</v>
      </c>
      <c r="AE105" s="96">
        <v>0</v>
      </c>
      <c r="AF105" s="96">
        <v>0</v>
      </c>
      <c r="AG105" s="97">
        <v>934562</v>
      </c>
      <c r="AI105" s="94">
        <v>96</v>
      </c>
      <c r="AJ105" s="98">
        <v>96</v>
      </c>
      <c r="AK105" s="99" t="s">
        <v>171</v>
      </c>
      <c r="AL105" s="100">
        <f t="shared" si="44"/>
        <v>880089</v>
      </c>
      <c r="AM105" s="101">
        <v>876543</v>
      </c>
      <c r="AN105" s="100">
        <f t="shared" si="45"/>
        <v>3546</v>
      </c>
      <c r="AO105" s="100">
        <v>0</v>
      </c>
      <c r="AP105" s="100">
        <v>0</v>
      </c>
      <c r="AQ105" s="100">
        <v>0</v>
      </c>
      <c r="AR105" s="100">
        <v>49379</v>
      </c>
      <c r="AS105" s="100">
        <v>55728.5</v>
      </c>
      <c r="AT105" s="100">
        <f t="shared" si="46"/>
        <v>0</v>
      </c>
      <c r="AU105" s="102">
        <f t="shared" si="47"/>
        <v>108653.5</v>
      </c>
      <c r="AV105" s="102">
        <f t="shared" si="48"/>
        <v>3546</v>
      </c>
      <c r="AX105" s="103">
        <v>96</v>
      </c>
      <c r="AY105" s="104" t="s">
        <v>171</v>
      </c>
      <c r="AZ105" s="105"/>
      <c r="BA105" s="105"/>
      <c r="BB105" s="106"/>
      <c r="BC105" s="107">
        <f t="shared" si="49"/>
        <v>0</v>
      </c>
      <c r="BD105" s="106"/>
      <c r="BE105" s="106"/>
      <c r="BF105" s="107">
        <f t="shared" si="32"/>
        <v>0</v>
      </c>
      <c r="BG105" s="108">
        <f t="shared" si="33"/>
        <v>0</v>
      </c>
      <c r="BH105" s="109"/>
      <c r="BI105" s="107">
        <v>0</v>
      </c>
      <c r="BJ105" s="100">
        <f t="shared" si="50"/>
        <v>3546</v>
      </c>
      <c r="BK105" s="100">
        <f t="shared" si="51"/>
        <v>3546</v>
      </c>
      <c r="BL105" s="100">
        <f t="shared" si="52"/>
        <v>0</v>
      </c>
      <c r="BM105" s="100"/>
      <c r="BN105" s="107">
        <f t="shared" si="53"/>
        <v>0</v>
      </c>
      <c r="BO105" s="108">
        <f t="shared" si="54"/>
        <v>0</v>
      </c>
      <c r="BP105" s="110"/>
      <c r="BQ105" s="111"/>
      <c r="BR105" s="112"/>
      <c r="BS105" s="110"/>
      <c r="BT105" s="113"/>
      <c r="BU105" s="113">
        <f t="shared" si="34"/>
        <v>0</v>
      </c>
      <c r="BV105" s="25">
        <v>96</v>
      </c>
      <c r="BW105" s="25">
        <v>0</v>
      </c>
      <c r="BX105" s="110"/>
    </row>
    <row r="106" spans="1:76">
      <c r="A106" s="82">
        <v>97</v>
      </c>
      <c r="B106" s="82">
        <v>97</v>
      </c>
      <c r="C106" s="83" t="s">
        <v>172</v>
      </c>
      <c r="D106" s="84">
        <f t="shared" si="35"/>
        <v>194</v>
      </c>
      <c r="E106" s="85">
        <f t="shared" si="36"/>
        <v>2146134</v>
      </c>
      <c r="F106" s="85">
        <f t="shared" si="36"/>
        <v>173242</v>
      </c>
      <c r="G106" s="86">
        <f t="shared" si="37"/>
        <v>2319376</v>
      </c>
      <c r="H106" s="87"/>
      <c r="I106" s="88">
        <f t="shared" si="38"/>
        <v>153284.74663606158</v>
      </c>
      <c r="J106" s="89">
        <f t="shared" si="28"/>
        <v>0.79456936656754684</v>
      </c>
      <c r="K106" s="90">
        <f t="shared" si="39"/>
        <v>173242</v>
      </c>
      <c r="L106" s="86">
        <f t="shared" si="40"/>
        <v>326526.74663606158</v>
      </c>
      <c r="M106" s="91"/>
      <c r="N106" s="114">
        <f t="shared" si="29"/>
        <v>1992849.2533639385</v>
      </c>
      <c r="P106" s="88">
        <f t="shared" si="41"/>
        <v>0</v>
      </c>
      <c r="Q106" s="85">
        <f t="shared" si="42"/>
        <v>153284.74663606158</v>
      </c>
      <c r="R106" s="85">
        <f t="shared" si="43"/>
        <v>173242</v>
      </c>
      <c r="S106" s="93">
        <f t="shared" si="30"/>
        <v>326526.74663606158</v>
      </c>
      <c r="U106" s="114"/>
      <c r="V106">
        <f t="shared" si="31"/>
        <v>0</v>
      </c>
      <c r="W106" s="94">
        <v>97</v>
      </c>
      <c r="X106" s="95">
        <v>194</v>
      </c>
      <c r="Y106" s="96">
        <v>2146134</v>
      </c>
      <c r="Z106" s="96">
        <v>0</v>
      </c>
      <c r="AA106" s="96">
        <v>2146134</v>
      </c>
      <c r="AB106" s="96">
        <v>173242</v>
      </c>
      <c r="AC106" s="96">
        <v>2319376</v>
      </c>
      <c r="AD106" s="96">
        <v>0</v>
      </c>
      <c r="AE106" s="96">
        <v>0</v>
      </c>
      <c r="AF106" s="96">
        <v>0</v>
      </c>
      <c r="AG106" s="97">
        <v>2319376</v>
      </c>
      <c r="AI106" s="94">
        <v>97</v>
      </c>
      <c r="AJ106" s="98">
        <v>97</v>
      </c>
      <c r="AK106" s="99" t="s">
        <v>172</v>
      </c>
      <c r="AL106" s="100">
        <f t="shared" si="44"/>
        <v>2146134</v>
      </c>
      <c r="AM106" s="101">
        <v>2000292</v>
      </c>
      <c r="AN106" s="100">
        <f t="shared" si="45"/>
        <v>145842</v>
      </c>
      <c r="AO106" s="100">
        <v>34653.5</v>
      </c>
      <c r="AP106" s="100">
        <v>0</v>
      </c>
      <c r="AQ106" s="100">
        <v>0</v>
      </c>
      <c r="AR106" s="100">
        <v>12420</v>
      </c>
      <c r="AS106" s="100">
        <v>0</v>
      </c>
      <c r="AT106" s="100">
        <f t="shared" si="46"/>
        <v>0</v>
      </c>
      <c r="AU106" s="102">
        <f t="shared" si="47"/>
        <v>192915.5</v>
      </c>
      <c r="AV106" s="102">
        <f t="shared" si="48"/>
        <v>153284.74663606158</v>
      </c>
      <c r="AX106" s="103">
        <v>97</v>
      </c>
      <c r="AY106" s="104" t="s">
        <v>172</v>
      </c>
      <c r="AZ106" s="105"/>
      <c r="BA106" s="105"/>
      <c r="BB106" s="106"/>
      <c r="BC106" s="107">
        <f t="shared" si="49"/>
        <v>0</v>
      </c>
      <c r="BD106" s="106"/>
      <c r="BE106" s="106"/>
      <c r="BF106" s="107">
        <f t="shared" si="32"/>
        <v>0</v>
      </c>
      <c r="BG106" s="108">
        <f t="shared" si="33"/>
        <v>0</v>
      </c>
      <c r="BH106" s="109"/>
      <c r="BI106" s="107">
        <v>0</v>
      </c>
      <c r="BJ106" s="100">
        <f t="shared" si="50"/>
        <v>145842</v>
      </c>
      <c r="BK106" s="100">
        <f t="shared" si="51"/>
        <v>145842</v>
      </c>
      <c r="BL106" s="100">
        <f t="shared" si="52"/>
        <v>0</v>
      </c>
      <c r="BM106" s="100"/>
      <c r="BN106" s="107">
        <f t="shared" si="53"/>
        <v>0</v>
      </c>
      <c r="BO106" s="108">
        <f t="shared" si="54"/>
        <v>0</v>
      </c>
      <c r="BP106" s="110"/>
      <c r="BQ106" s="111"/>
      <c r="BR106" s="112"/>
      <c r="BS106" s="110"/>
      <c r="BT106" s="113"/>
      <c r="BU106" s="113">
        <f t="shared" si="34"/>
        <v>0</v>
      </c>
      <c r="BV106" s="25">
        <v>97</v>
      </c>
      <c r="BW106" s="25">
        <v>34653.5</v>
      </c>
      <c r="BX106" s="110"/>
    </row>
    <row r="107" spans="1:76">
      <c r="A107" s="82">
        <v>98</v>
      </c>
      <c r="B107" s="82">
        <v>98</v>
      </c>
      <c r="C107" s="83" t="s">
        <v>173</v>
      </c>
      <c r="D107" s="84">
        <f t="shared" si="35"/>
        <v>4</v>
      </c>
      <c r="E107" s="85">
        <f t="shared" si="36"/>
        <v>62316</v>
      </c>
      <c r="F107" s="85">
        <f t="shared" si="36"/>
        <v>3572</v>
      </c>
      <c r="G107" s="86">
        <f t="shared" si="37"/>
        <v>65888</v>
      </c>
      <c r="H107" s="87"/>
      <c r="I107" s="88">
        <f t="shared" si="38"/>
        <v>11194.085543306219</v>
      </c>
      <c r="J107" s="89">
        <f t="shared" si="28"/>
        <v>0.59931126006484647</v>
      </c>
      <c r="K107" s="90">
        <f t="shared" si="39"/>
        <v>3572</v>
      </c>
      <c r="L107" s="86">
        <f t="shared" si="40"/>
        <v>14766.085543306219</v>
      </c>
      <c r="M107" s="91"/>
      <c r="N107" s="114">
        <f t="shared" si="29"/>
        <v>51121.914456693783</v>
      </c>
      <c r="P107" s="88">
        <f t="shared" si="41"/>
        <v>0</v>
      </c>
      <c r="Q107" s="85">
        <f t="shared" si="42"/>
        <v>11194.085543306219</v>
      </c>
      <c r="R107" s="85">
        <f t="shared" si="43"/>
        <v>3572</v>
      </c>
      <c r="S107" s="93">
        <f t="shared" si="30"/>
        <v>14766.085543306219</v>
      </c>
      <c r="U107" s="114"/>
      <c r="V107">
        <f t="shared" si="31"/>
        <v>0</v>
      </c>
      <c r="W107" s="94">
        <v>98</v>
      </c>
      <c r="X107" s="95">
        <v>4</v>
      </c>
      <c r="Y107" s="96">
        <v>62316</v>
      </c>
      <c r="Z107" s="96">
        <v>0</v>
      </c>
      <c r="AA107" s="96">
        <v>62316</v>
      </c>
      <c r="AB107" s="96">
        <v>3572</v>
      </c>
      <c r="AC107" s="96">
        <v>65888</v>
      </c>
      <c r="AD107" s="96">
        <v>0</v>
      </c>
      <c r="AE107" s="96">
        <v>0</v>
      </c>
      <c r="AF107" s="96">
        <v>0</v>
      </c>
      <c r="AG107" s="97">
        <v>65888</v>
      </c>
      <c r="AI107" s="94">
        <v>98</v>
      </c>
      <c r="AJ107" s="98">
        <v>98</v>
      </c>
      <c r="AK107" s="99" t="s">
        <v>173</v>
      </c>
      <c r="AL107" s="100">
        <f t="shared" si="44"/>
        <v>62316</v>
      </c>
      <c r="AM107" s="101">
        <v>53169</v>
      </c>
      <c r="AN107" s="100">
        <f t="shared" si="45"/>
        <v>9147</v>
      </c>
      <c r="AO107" s="100">
        <v>9531.25</v>
      </c>
      <c r="AP107" s="100">
        <v>0</v>
      </c>
      <c r="AQ107" s="100">
        <v>0</v>
      </c>
      <c r="AR107" s="100">
        <v>0</v>
      </c>
      <c r="AS107" s="100">
        <v>0</v>
      </c>
      <c r="AT107" s="100">
        <f t="shared" si="46"/>
        <v>0</v>
      </c>
      <c r="AU107" s="102">
        <f t="shared" si="47"/>
        <v>18678.25</v>
      </c>
      <c r="AV107" s="102">
        <f t="shared" si="48"/>
        <v>11194.085543306219</v>
      </c>
      <c r="AX107" s="103">
        <v>98</v>
      </c>
      <c r="AY107" s="104" t="s">
        <v>173</v>
      </c>
      <c r="AZ107" s="105"/>
      <c r="BA107" s="105"/>
      <c r="BB107" s="106"/>
      <c r="BC107" s="107">
        <f t="shared" si="49"/>
        <v>0</v>
      </c>
      <c r="BD107" s="106"/>
      <c r="BE107" s="106"/>
      <c r="BF107" s="107">
        <f t="shared" si="32"/>
        <v>0</v>
      </c>
      <c r="BG107" s="108">
        <f t="shared" si="33"/>
        <v>0</v>
      </c>
      <c r="BH107" s="109"/>
      <c r="BI107" s="107">
        <v>0</v>
      </c>
      <c r="BJ107" s="100">
        <f t="shared" si="50"/>
        <v>9147</v>
      </c>
      <c r="BK107" s="100">
        <f t="shared" si="51"/>
        <v>9147</v>
      </c>
      <c r="BL107" s="100">
        <f t="shared" si="52"/>
        <v>0</v>
      </c>
      <c r="BM107" s="100"/>
      <c r="BN107" s="107">
        <f t="shared" si="53"/>
        <v>0</v>
      </c>
      <c r="BO107" s="108">
        <f t="shared" si="54"/>
        <v>0</v>
      </c>
      <c r="BP107" s="110"/>
      <c r="BQ107" s="111"/>
      <c r="BR107" s="112"/>
      <c r="BS107" s="110"/>
      <c r="BT107" s="113"/>
      <c r="BU107" s="113">
        <f t="shared" si="34"/>
        <v>0</v>
      </c>
      <c r="BV107" s="25">
        <v>98</v>
      </c>
      <c r="BW107" s="25">
        <v>9531.25</v>
      </c>
      <c r="BX107" s="110"/>
    </row>
    <row r="108" spans="1:76">
      <c r="A108" s="82">
        <v>99</v>
      </c>
      <c r="B108" s="82">
        <v>99</v>
      </c>
      <c r="C108" s="83" t="s">
        <v>174</v>
      </c>
      <c r="D108" s="84">
        <f t="shared" si="35"/>
        <v>112</v>
      </c>
      <c r="E108" s="85">
        <f t="shared" si="36"/>
        <v>1579424</v>
      </c>
      <c r="F108" s="85">
        <f t="shared" si="36"/>
        <v>100016</v>
      </c>
      <c r="G108" s="86">
        <f t="shared" si="37"/>
        <v>1679440</v>
      </c>
      <c r="H108" s="87"/>
      <c r="I108" s="88">
        <f t="shared" si="38"/>
        <v>64659.843271282814</v>
      </c>
      <c r="J108" s="89">
        <f t="shared" si="28"/>
        <v>0.44041864578282675</v>
      </c>
      <c r="K108" s="90">
        <f t="shared" si="39"/>
        <v>100016</v>
      </c>
      <c r="L108" s="86">
        <f t="shared" si="40"/>
        <v>164675.84327128282</v>
      </c>
      <c r="M108" s="91"/>
      <c r="N108" s="114">
        <f t="shared" si="29"/>
        <v>1514764.1567287173</v>
      </c>
      <c r="P108" s="88">
        <f t="shared" si="41"/>
        <v>0</v>
      </c>
      <c r="Q108" s="85">
        <f t="shared" si="42"/>
        <v>64659.843271282814</v>
      </c>
      <c r="R108" s="85">
        <f t="shared" si="43"/>
        <v>100016</v>
      </c>
      <c r="S108" s="93">
        <f t="shared" si="30"/>
        <v>164675.84327128282</v>
      </c>
      <c r="U108" s="114"/>
      <c r="V108">
        <f t="shared" si="31"/>
        <v>0</v>
      </c>
      <c r="W108" s="94">
        <v>99</v>
      </c>
      <c r="X108" s="95">
        <v>112</v>
      </c>
      <c r="Y108" s="96">
        <v>1579424</v>
      </c>
      <c r="Z108" s="96">
        <v>0</v>
      </c>
      <c r="AA108" s="96">
        <v>1579424</v>
      </c>
      <c r="AB108" s="96">
        <v>100016</v>
      </c>
      <c r="AC108" s="96">
        <v>1679440</v>
      </c>
      <c r="AD108" s="96">
        <v>0</v>
      </c>
      <c r="AE108" s="96">
        <v>0</v>
      </c>
      <c r="AF108" s="96">
        <v>0</v>
      </c>
      <c r="AG108" s="97">
        <v>1679440</v>
      </c>
      <c r="AI108" s="94">
        <v>99</v>
      </c>
      <c r="AJ108" s="98">
        <v>99</v>
      </c>
      <c r="AK108" s="99" t="s">
        <v>174</v>
      </c>
      <c r="AL108" s="100">
        <f t="shared" si="44"/>
        <v>1579424</v>
      </c>
      <c r="AM108" s="101">
        <v>1527199</v>
      </c>
      <c r="AN108" s="100">
        <f t="shared" si="45"/>
        <v>52225</v>
      </c>
      <c r="AO108" s="100">
        <v>57896.75</v>
      </c>
      <c r="AP108" s="100">
        <v>0</v>
      </c>
      <c r="AQ108" s="100">
        <v>26049.75</v>
      </c>
      <c r="AR108" s="100">
        <v>10643</v>
      </c>
      <c r="AS108" s="100">
        <v>0</v>
      </c>
      <c r="AT108" s="100">
        <f t="shared" si="46"/>
        <v>0</v>
      </c>
      <c r="AU108" s="102">
        <f t="shared" si="47"/>
        <v>146814.5</v>
      </c>
      <c r="AV108" s="102">
        <f t="shared" si="48"/>
        <v>64659.843271282814</v>
      </c>
      <c r="AX108" s="103">
        <v>99</v>
      </c>
      <c r="AY108" s="104" t="s">
        <v>174</v>
      </c>
      <c r="AZ108" s="105"/>
      <c r="BA108" s="105"/>
      <c r="BB108" s="106"/>
      <c r="BC108" s="107">
        <f t="shared" si="49"/>
        <v>0</v>
      </c>
      <c r="BD108" s="106"/>
      <c r="BE108" s="106"/>
      <c r="BF108" s="107">
        <f t="shared" si="32"/>
        <v>0</v>
      </c>
      <c r="BG108" s="108">
        <f t="shared" si="33"/>
        <v>0</v>
      </c>
      <c r="BH108" s="109"/>
      <c r="BI108" s="107">
        <v>0</v>
      </c>
      <c r="BJ108" s="100">
        <f t="shared" si="50"/>
        <v>52225</v>
      </c>
      <c r="BK108" s="100">
        <f t="shared" si="51"/>
        <v>52225</v>
      </c>
      <c r="BL108" s="100">
        <f t="shared" si="52"/>
        <v>0</v>
      </c>
      <c r="BM108" s="100"/>
      <c r="BN108" s="107">
        <f t="shared" si="53"/>
        <v>0</v>
      </c>
      <c r="BO108" s="108">
        <f t="shared" si="54"/>
        <v>0</v>
      </c>
      <c r="BP108" s="110"/>
      <c r="BQ108" s="111"/>
      <c r="BR108" s="112"/>
      <c r="BS108" s="110"/>
      <c r="BT108" s="113"/>
      <c r="BU108" s="113">
        <f t="shared" si="34"/>
        <v>0</v>
      </c>
      <c r="BV108" s="25">
        <v>99</v>
      </c>
      <c r="BW108" s="25">
        <v>57896.75</v>
      </c>
      <c r="BX108" s="110"/>
    </row>
    <row r="109" spans="1:76">
      <c r="A109" s="82">
        <v>100</v>
      </c>
      <c r="B109" s="82">
        <v>100</v>
      </c>
      <c r="C109" s="83" t="s">
        <v>175</v>
      </c>
      <c r="D109" s="84">
        <f t="shared" si="35"/>
        <v>337</v>
      </c>
      <c r="E109" s="85">
        <f t="shared" si="36"/>
        <v>4524248</v>
      </c>
      <c r="F109" s="85">
        <f t="shared" si="36"/>
        <v>300941</v>
      </c>
      <c r="G109" s="86">
        <f t="shared" si="37"/>
        <v>4825189</v>
      </c>
      <c r="H109" s="87"/>
      <c r="I109" s="88">
        <f t="shared" si="38"/>
        <v>89186.434500409101</v>
      </c>
      <c r="J109" s="89">
        <f t="shared" si="28"/>
        <v>0.12712624544287016</v>
      </c>
      <c r="K109" s="90">
        <f t="shared" si="39"/>
        <v>300941</v>
      </c>
      <c r="L109" s="86">
        <f t="shared" si="40"/>
        <v>390127.43450040912</v>
      </c>
      <c r="M109" s="91"/>
      <c r="N109" s="114">
        <f t="shared" si="29"/>
        <v>4435061.5654995907</v>
      </c>
      <c r="P109" s="88">
        <f t="shared" si="41"/>
        <v>0</v>
      </c>
      <c r="Q109" s="85">
        <f t="shared" si="42"/>
        <v>89186.434500409101</v>
      </c>
      <c r="R109" s="85">
        <f t="shared" si="43"/>
        <v>300941</v>
      </c>
      <c r="S109" s="93">
        <f t="shared" si="30"/>
        <v>390127.43450040912</v>
      </c>
      <c r="U109" s="114"/>
      <c r="V109">
        <f t="shared" si="31"/>
        <v>0</v>
      </c>
      <c r="W109" s="94">
        <v>100</v>
      </c>
      <c r="X109" s="95">
        <v>337</v>
      </c>
      <c r="Y109" s="96">
        <v>4524248</v>
      </c>
      <c r="Z109" s="96">
        <v>0</v>
      </c>
      <c r="AA109" s="96">
        <v>4524248</v>
      </c>
      <c r="AB109" s="96">
        <v>300941</v>
      </c>
      <c r="AC109" s="96">
        <v>4825189</v>
      </c>
      <c r="AD109" s="96">
        <v>0</v>
      </c>
      <c r="AE109" s="96">
        <v>0</v>
      </c>
      <c r="AF109" s="96">
        <v>0</v>
      </c>
      <c r="AG109" s="97">
        <v>4825189</v>
      </c>
      <c r="AI109" s="94">
        <v>100</v>
      </c>
      <c r="AJ109" s="98">
        <v>100</v>
      </c>
      <c r="AK109" s="99" t="s">
        <v>175</v>
      </c>
      <c r="AL109" s="100">
        <f t="shared" si="44"/>
        <v>4524248</v>
      </c>
      <c r="AM109" s="101">
        <v>4456349</v>
      </c>
      <c r="AN109" s="100">
        <f t="shared" si="45"/>
        <v>67899</v>
      </c>
      <c r="AO109" s="100">
        <v>99114.5</v>
      </c>
      <c r="AP109" s="100">
        <v>176455.25</v>
      </c>
      <c r="AQ109" s="100">
        <v>107995</v>
      </c>
      <c r="AR109" s="100">
        <v>124198</v>
      </c>
      <c r="AS109" s="100">
        <v>125896.25</v>
      </c>
      <c r="AT109" s="100">
        <f t="shared" si="46"/>
        <v>0</v>
      </c>
      <c r="AU109" s="102">
        <f t="shared" si="47"/>
        <v>701558</v>
      </c>
      <c r="AV109" s="102">
        <f t="shared" si="48"/>
        <v>89186.434500409101</v>
      </c>
      <c r="AX109" s="103">
        <v>100</v>
      </c>
      <c r="AY109" s="104" t="s">
        <v>175</v>
      </c>
      <c r="AZ109" s="105"/>
      <c r="BA109" s="105"/>
      <c r="BB109" s="106"/>
      <c r="BC109" s="107">
        <f t="shared" si="49"/>
        <v>0</v>
      </c>
      <c r="BD109" s="106"/>
      <c r="BE109" s="106"/>
      <c r="BF109" s="107">
        <f t="shared" si="32"/>
        <v>0</v>
      </c>
      <c r="BG109" s="108">
        <f t="shared" si="33"/>
        <v>0</v>
      </c>
      <c r="BH109" s="109"/>
      <c r="BI109" s="107">
        <v>0</v>
      </c>
      <c r="BJ109" s="100">
        <f t="shared" si="50"/>
        <v>67899</v>
      </c>
      <c r="BK109" s="100">
        <f t="shared" si="51"/>
        <v>67899</v>
      </c>
      <c r="BL109" s="100">
        <f t="shared" si="52"/>
        <v>0</v>
      </c>
      <c r="BM109" s="100"/>
      <c r="BN109" s="107">
        <f t="shared" si="53"/>
        <v>0</v>
      </c>
      <c r="BO109" s="108">
        <f t="shared" si="54"/>
        <v>0</v>
      </c>
      <c r="BP109" s="110"/>
      <c r="BQ109" s="111"/>
      <c r="BR109" s="112"/>
      <c r="BS109" s="110"/>
      <c r="BT109" s="113"/>
      <c r="BU109" s="113">
        <f t="shared" si="34"/>
        <v>0</v>
      </c>
      <c r="BV109" s="25">
        <v>100</v>
      </c>
      <c r="BW109" s="25">
        <v>99114.5</v>
      </c>
      <c r="BX109" s="110"/>
    </row>
    <row r="110" spans="1:76">
      <c r="A110" s="82">
        <v>101</v>
      </c>
      <c r="B110" s="82">
        <v>101</v>
      </c>
      <c r="C110" s="83" t="s">
        <v>176</v>
      </c>
      <c r="D110" s="84">
        <f t="shared" si="35"/>
        <v>384</v>
      </c>
      <c r="E110" s="85">
        <f t="shared" si="36"/>
        <v>3822243</v>
      </c>
      <c r="F110" s="85">
        <f t="shared" si="36"/>
        <v>342912</v>
      </c>
      <c r="G110" s="86">
        <f t="shared" si="37"/>
        <v>4165155</v>
      </c>
      <c r="H110" s="87"/>
      <c r="I110" s="88">
        <f t="shared" si="38"/>
        <v>10893.985203446524</v>
      </c>
      <c r="J110" s="89">
        <f t="shared" si="28"/>
        <v>5.3631201071476071E-2</v>
      </c>
      <c r="K110" s="90">
        <f t="shared" si="39"/>
        <v>342912</v>
      </c>
      <c r="L110" s="86">
        <f t="shared" si="40"/>
        <v>353805.98520344653</v>
      </c>
      <c r="M110" s="91"/>
      <c r="N110" s="114">
        <f t="shared" si="29"/>
        <v>3811349.0147965536</v>
      </c>
      <c r="P110" s="88">
        <f t="shared" si="41"/>
        <v>0</v>
      </c>
      <c r="Q110" s="85">
        <f t="shared" si="42"/>
        <v>10893.985203446524</v>
      </c>
      <c r="R110" s="85">
        <f t="shared" si="43"/>
        <v>342912</v>
      </c>
      <c r="S110" s="93">
        <f t="shared" si="30"/>
        <v>353805.98520344653</v>
      </c>
      <c r="U110" s="114"/>
      <c r="V110">
        <f t="shared" si="31"/>
        <v>0</v>
      </c>
      <c r="W110" s="94">
        <v>101</v>
      </c>
      <c r="X110" s="95">
        <v>384</v>
      </c>
      <c r="Y110" s="96">
        <v>3822243</v>
      </c>
      <c r="Z110" s="96">
        <v>0</v>
      </c>
      <c r="AA110" s="96">
        <v>3822243</v>
      </c>
      <c r="AB110" s="96">
        <v>342912</v>
      </c>
      <c r="AC110" s="96">
        <v>4165155</v>
      </c>
      <c r="AD110" s="96">
        <v>0</v>
      </c>
      <c r="AE110" s="96">
        <v>0</v>
      </c>
      <c r="AF110" s="96">
        <v>0</v>
      </c>
      <c r="AG110" s="97">
        <v>4165155</v>
      </c>
      <c r="AI110" s="94">
        <v>101</v>
      </c>
      <c r="AJ110" s="98">
        <v>101</v>
      </c>
      <c r="AK110" s="99" t="s">
        <v>176</v>
      </c>
      <c r="AL110" s="100">
        <f t="shared" si="44"/>
        <v>3822243</v>
      </c>
      <c r="AM110" s="101">
        <v>4211451</v>
      </c>
      <c r="AN110" s="100">
        <f t="shared" si="45"/>
        <v>0</v>
      </c>
      <c r="AO110" s="100">
        <v>50722.5</v>
      </c>
      <c r="AP110" s="100">
        <v>75524.5</v>
      </c>
      <c r="AQ110" s="100">
        <v>16566.75</v>
      </c>
      <c r="AR110" s="100">
        <v>26560.25</v>
      </c>
      <c r="AS110" s="100">
        <v>33753.75</v>
      </c>
      <c r="AT110" s="100">
        <f t="shared" si="46"/>
        <v>0</v>
      </c>
      <c r="AU110" s="102">
        <f t="shared" si="47"/>
        <v>203127.75</v>
      </c>
      <c r="AV110" s="102">
        <f t="shared" si="48"/>
        <v>10893.985203446524</v>
      </c>
      <c r="AX110" s="103">
        <v>101</v>
      </c>
      <c r="AY110" s="104" t="s">
        <v>176</v>
      </c>
      <c r="AZ110" s="105"/>
      <c r="BA110" s="105"/>
      <c r="BB110" s="106"/>
      <c r="BC110" s="107">
        <f t="shared" si="49"/>
        <v>0</v>
      </c>
      <c r="BD110" s="106"/>
      <c r="BE110" s="106"/>
      <c r="BF110" s="107">
        <f t="shared" si="32"/>
        <v>0</v>
      </c>
      <c r="BG110" s="108">
        <f t="shared" si="33"/>
        <v>0</v>
      </c>
      <c r="BH110" s="109"/>
      <c r="BI110" s="107">
        <v>0</v>
      </c>
      <c r="BJ110" s="100">
        <f t="shared" si="50"/>
        <v>0</v>
      </c>
      <c r="BK110" s="100">
        <f t="shared" si="51"/>
        <v>0</v>
      </c>
      <c r="BL110" s="100">
        <f t="shared" si="52"/>
        <v>0</v>
      </c>
      <c r="BM110" s="100"/>
      <c r="BN110" s="107">
        <f t="shared" si="53"/>
        <v>0</v>
      </c>
      <c r="BO110" s="108">
        <f t="shared" si="54"/>
        <v>0</v>
      </c>
      <c r="BP110" s="110"/>
      <c r="BQ110" s="111"/>
      <c r="BR110" s="112"/>
      <c r="BS110" s="110"/>
      <c r="BT110" s="113"/>
      <c r="BU110" s="113">
        <f t="shared" si="34"/>
        <v>0</v>
      </c>
      <c r="BV110" s="25">
        <v>101</v>
      </c>
      <c r="BW110" s="25">
        <v>50722.5</v>
      </c>
      <c r="BX110" s="110"/>
    </row>
    <row r="111" spans="1:76">
      <c r="A111" s="82">
        <v>102</v>
      </c>
      <c r="B111" s="82">
        <v>102</v>
      </c>
      <c r="C111" s="83" t="s">
        <v>177</v>
      </c>
      <c r="D111" s="84">
        <f t="shared" si="35"/>
        <v>0</v>
      </c>
      <c r="E111" s="85">
        <f t="shared" si="36"/>
        <v>0</v>
      </c>
      <c r="F111" s="85">
        <f t="shared" si="36"/>
        <v>0</v>
      </c>
      <c r="G111" s="86">
        <f t="shared" si="37"/>
        <v>0</v>
      </c>
      <c r="H111" s="87"/>
      <c r="I111" s="88">
        <f t="shared" si="38"/>
        <v>0</v>
      </c>
      <c r="J111" s="89" t="str">
        <f t="shared" si="28"/>
        <v/>
      </c>
      <c r="K111" s="90">
        <f t="shared" si="39"/>
        <v>0</v>
      </c>
      <c r="L111" s="86">
        <f t="shared" si="40"/>
        <v>0</v>
      </c>
      <c r="M111" s="91"/>
      <c r="N111" s="114">
        <f t="shared" si="29"/>
        <v>0</v>
      </c>
      <c r="P111" s="88">
        <f t="shared" si="41"/>
        <v>0</v>
      </c>
      <c r="Q111" s="85">
        <f t="shared" si="42"/>
        <v>0</v>
      </c>
      <c r="R111" s="85">
        <f t="shared" si="43"/>
        <v>0</v>
      </c>
      <c r="S111" s="93">
        <f t="shared" si="30"/>
        <v>0</v>
      </c>
      <c r="U111" s="114"/>
      <c r="V111">
        <f t="shared" si="31"/>
        <v>0</v>
      </c>
      <c r="W111" s="94">
        <v>102</v>
      </c>
      <c r="X111" s="95"/>
      <c r="Y111" s="96"/>
      <c r="Z111" s="96"/>
      <c r="AA111" s="96"/>
      <c r="AB111" s="96"/>
      <c r="AC111" s="96"/>
      <c r="AD111" s="96"/>
      <c r="AE111" s="96"/>
      <c r="AF111" s="96"/>
      <c r="AG111" s="97"/>
      <c r="AI111" s="94">
        <v>102</v>
      </c>
      <c r="AJ111" s="98">
        <v>102</v>
      </c>
      <c r="AK111" s="99" t="s">
        <v>177</v>
      </c>
      <c r="AL111" s="100">
        <f t="shared" si="44"/>
        <v>0</v>
      </c>
      <c r="AM111" s="101">
        <v>0</v>
      </c>
      <c r="AN111" s="100">
        <f t="shared" si="45"/>
        <v>0</v>
      </c>
      <c r="AO111" s="100">
        <v>0</v>
      </c>
      <c r="AP111" s="100">
        <v>0</v>
      </c>
      <c r="AQ111" s="100">
        <v>0</v>
      </c>
      <c r="AR111" s="100">
        <v>0</v>
      </c>
      <c r="AS111" s="100">
        <v>0</v>
      </c>
      <c r="AT111" s="100">
        <f t="shared" si="46"/>
        <v>0</v>
      </c>
      <c r="AU111" s="102">
        <f t="shared" si="47"/>
        <v>0</v>
      </c>
      <c r="AV111" s="102">
        <f t="shared" si="48"/>
        <v>0</v>
      </c>
      <c r="AX111" s="103">
        <v>102</v>
      </c>
      <c r="AY111" s="104" t="s">
        <v>177</v>
      </c>
      <c r="AZ111" s="105"/>
      <c r="BA111" s="105"/>
      <c r="BB111" s="106"/>
      <c r="BC111" s="107">
        <f t="shared" si="49"/>
        <v>0</v>
      </c>
      <c r="BD111" s="106"/>
      <c r="BE111" s="106"/>
      <c r="BF111" s="107">
        <f t="shared" si="32"/>
        <v>0</v>
      </c>
      <c r="BG111" s="108">
        <f t="shared" si="33"/>
        <v>0</v>
      </c>
      <c r="BH111" s="109"/>
      <c r="BI111" s="107">
        <v>0</v>
      </c>
      <c r="BJ111" s="100">
        <f t="shared" si="50"/>
        <v>0</v>
      </c>
      <c r="BK111" s="100">
        <f t="shared" si="51"/>
        <v>0</v>
      </c>
      <c r="BL111" s="100">
        <f t="shared" si="52"/>
        <v>0</v>
      </c>
      <c r="BM111" s="100"/>
      <c r="BN111" s="107">
        <f t="shared" si="53"/>
        <v>0</v>
      </c>
      <c r="BO111" s="108">
        <f t="shared" si="54"/>
        <v>0</v>
      </c>
      <c r="BP111" s="110"/>
      <c r="BQ111" s="111"/>
      <c r="BR111" s="112"/>
      <c r="BS111" s="110"/>
      <c r="BT111" s="113" t="s">
        <v>92</v>
      </c>
      <c r="BU111" s="113">
        <f t="shared" si="34"/>
        <v>0</v>
      </c>
      <c r="BV111" s="25">
        <v>102</v>
      </c>
      <c r="BW111" s="25">
        <v>0</v>
      </c>
      <c r="BX111" s="110"/>
    </row>
    <row r="112" spans="1:76">
      <c r="A112" s="82">
        <v>103</v>
      </c>
      <c r="B112" s="82">
        <v>103</v>
      </c>
      <c r="C112" s="83" t="s">
        <v>178</v>
      </c>
      <c r="D112" s="84">
        <f t="shared" si="35"/>
        <v>15</v>
      </c>
      <c r="E112" s="85">
        <f t="shared" si="36"/>
        <v>148035</v>
      </c>
      <c r="F112" s="85">
        <f t="shared" si="36"/>
        <v>13395</v>
      </c>
      <c r="G112" s="86">
        <f t="shared" si="37"/>
        <v>161430</v>
      </c>
      <c r="H112" s="87"/>
      <c r="I112" s="88">
        <f t="shared" si="38"/>
        <v>33338</v>
      </c>
      <c r="J112" s="89">
        <f t="shared" si="28"/>
        <v>0.85136593182790343</v>
      </c>
      <c r="K112" s="90">
        <f t="shared" si="39"/>
        <v>13395</v>
      </c>
      <c r="L112" s="86">
        <f t="shared" si="40"/>
        <v>46733</v>
      </c>
      <c r="M112" s="91"/>
      <c r="N112" s="114">
        <f t="shared" si="29"/>
        <v>114697</v>
      </c>
      <c r="P112" s="88">
        <f t="shared" si="41"/>
        <v>0</v>
      </c>
      <c r="Q112" s="85">
        <f t="shared" si="42"/>
        <v>33338</v>
      </c>
      <c r="R112" s="85">
        <f t="shared" si="43"/>
        <v>13395</v>
      </c>
      <c r="S112" s="93">
        <f t="shared" si="30"/>
        <v>46733</v>
      </c>
      <c r="U112" s="114"/>
      <c r="V112">
        <f t="shared" si="31"/>
        <v>0</v>
      </c>
      <c r="W112" s="94">
        <v>103</v>
      </c>
      <c r="X112" s="95">
        <v>15</v>
      </c>
      <c r="Y112" s="96">
        <v>148035</v>
      </c>
      <c r="Z112" s="96">
        <v>0</v>
      </c>
      <c r="AA112" s="96">
        <v>148035</v>
      </c>
      <c r="AB112" s="96">
        <v>13395</v>
      </c>
      <c r="AC112" s="96">
        <v>161430</v>
      </c>
      <c r="AD112" s="96">
        <v>0</v>
      </c>
      <c r="AE112" s="96">
        <v>0</v>
      </c>
      <c r="AF112" s="96">
        <v>0</v>
      </c>
      <c r="AG112" s="97">
        <v>161430</v>
      </c>
      <c r="AI112" s="94">
        <v>103</v>
      </c>
      <c r="AJ112" s="98">
        <v>103</v>
      </c>
      <c r="AK112" s="99" t="s">
        <v>178</v>
      </c>
      <c r="AL112" s="100">
        <f t="shared" si="44"/>
        <v>148035</v>
      </c>
      <c r="AM112" s="101">
        <v>114697</v>
      </c>
      <c r="AN112" s="100">
        <f t="shared" si="45"/>
        <v>33338</v>
      </c>
      <c r="AO112" s="100">
        <v>0</v>
      </c>
      <c r="AP112" s="100">
        <v>5820.25</v>
      </c>
      <c r="AQ112" s="100">
        <v>0</v>
      </c>
      <c r="AR112" s="100">
        <v>0</v>
      </c>
      <c r="AS112" s="100">
        <v>0</v>
      </c>
      <c r="AT112" s="100">
        <f t="shared" si="46"/>
        <v>0</v>
      </c>
      <c r="AU112" s="102">
        <f t="shared" si="47"/>
        <v>39158.25</v>
      </c>
      <c r="AV112" s="102">
        <f t="shared" si="48"/>
        <v>33338</v>
      </c>
      <c r="AX112" s="103">
        <v>103</v>
      </c>
      <c r="AY112" s="104" t="s">
        <v>178</v>
      </c>
      <c r="AZ112" s="105"/>
      <c r="BA112" s="105"/>
      <c r="BB112" s="106"/>
      <c r="BC112" s="107">
        <f t="shared" si="49"/>
        <v>0</v>
      </c>
      <c r="BD112" s="106"/>
      <c r="BE112" s="106"/>
      <c r="BF112" s="107">
        <f t="shared" si="32"/>
        <v>0</v>
      </c>
      <c r="BG112" s="108">
        <f t="shared" si="33"/>
        <v>0</v>
      </c>
      <c r="BH112" s="109"/>
      <c r="BI112" s="107">
        <v>0</v>
      </c>
      <c r="BJ112" s="100">
        <f t="shared" si="50"/>
        <v>33338</v>
      </c>
      <c r="BK112" s="100">
        <f t="shared" si="51"/>
        <v>33338</v>
      </c>
      <c r="BL112" s="100">
        <f t="shared" si="52"/>
        <v>0</v>
      </c>
      <c r="BM112" s="100"/>
      <c r="BN112" s="107">
        <f t="shared" si="53"/>
        <v>0</v>
      </c>
      <c r="BO112" s="108">
        <f t="shared" si="54"/>
        <v>0</v>
      </c>
      <c r="BP112" s="110"/>
      <c r="BQ112" s="111"/>
      <c r="BR112" s="112"/>
      <c r="BS112" s="110"/>
      <c r="BT112" s="113"/>
      <c r="BU112" s="113">
        <f t="shared" si="34"/>
        <v>0</v>
      </c>
      <c r="BV112" s="25">
        <v>103</v>
      </c>
      <c r="BW112" s="25">
        <v>0</v>
      </c>
      <c r="BX112" s="110"/>
    </row>
    <row r="113" spans="1:76">
      <c r="A113" s="82">
        <v>104</v>
      </c>
      <c r="B113" s="82">
        <v>104</v>
      </c>
      <c r="C113" s="117" t="s">
        <v>179</v>
      </c>
      <c r="D113" s="84">
        <f t="shared" si="35"/>
        <v>0</v>
      </c>
      <c r="E113" s="85">
        <f t="shared" si="36"/>
        <v>0</v>
      </c>
      <c r="F113" s="85">
        <f t="shared" si="36"/>
        <v>0</v>
      </c>
      <c r="G113" s="86">
        <f t="shared" si="37"/>
        <v>0</v>
      </c>
      <c r="H113" s="87"/>
      <c r="I113" s="88">
        <f t="shared" si="38"/>
        <v>0</v>
      </c>
      <c r="J113" s="89" t="str">
        <f t="shared" si="28"/>
        <v/>
      </c>
      <c r="K113" s="90">
        <f t="shared" si="39"/>
        <v>0</v>
      </c>
      <c r="L113" s="86">
        <f t="shared" si="40"/>
        <v>0</v>
      </c>
      <c r="M113" s="91"/>
      <c r="N113" s="114">
        <f t="shared" si="29"/>
        <v>0</v>
      </c>
      <c r="P113" s="88">
        <f t="shared" si="41"/>
        <v>0</v>
      </c>
      <c r="Q113" s="85">
        <f t="shared" si="42"/>
        <v>0</v>
      </c>
      <c r="R113" s="85">
        <f t="shared" si="43"/>
        <v>0</v>
      </c>
      <c r="S113" s="93">
        <f t="shared" si="30"/>
        <v>0</v>
      </c>
      <c r="U113" s="114"/>
      <c r="V113">
        <f t="shared" si="31"/>
        <v>0</v>
      </c>
      <c r="W113" s="94">
        <v>104</v>
      </c>
      <c r="X113" s="95"/>
      <c r="Y113" s="96"/>
      <c r="Z113" s="96"/>
      <c r="AA113" s="96"/>
      <c r="AB113" s="96"/>
      <c r="AC113" s="96"/>
      <c r="AD113" s="96"/>
      <c r="AE113" s="96"/>
      <c r="AF113" s="96"/>
      <c r="AG113" s="97"/>
      <c r="AI113" s="94">
        <v>104</v>
      </c>
      <c r="AJ113" s="98">
        <v>104</v>
      </c>
      <c r="AK113" s="99" t="s">
        <v>179</v>
      </c>
      <c r="AL113" s="100">
        <f t="shared" si="44"/>
        <v>0</v>
      </c>
      <c r="AM113" s="101">
        <v>0</v>
      </c>
      <c r="AN113" s="100">
        <f t="shared" si="45"/>
        <v>0</v>
      </c>
      <c r="AO113" s="100">
        <v>0</v>
      </c>
      <c r="AP113" s="100">
        <v>0</v>
      </c>
      <c r="AQ113" s="100">
        <v>0</v>
      </c>
      <c r="AR113" s="100">
        <v>0</v>
      </c>
      <c r="AS113" s="100">
        <v>0</v>
      </c>
      <c r="AT113" s="100">
        <f t="shared" si="46"/>
        <v>0</v>
      </c>
      <c r="AU113" s="102">
        <f t="shared" si="47"/>
        <v>0</v>
      </c>
      <c r="AV113" s="102">
        <f t="shared" si="48"/>
        <v>0</v>
      </c>
      <c r="AX113" s="103">
        <v>104</v>
      </c>
      <c r="AY113" s="104" t="s">
        <v>179</v>
      </c>
      <c r="AZ113" s="105"/>
      <c r="BA113" s="105"/>
      <c r="BB113" s="106"/>
      <c r="BC113" s="107">
        <f t="shared" si="49"/>
        <v>0</v>
      </c>
      <c r="BD113" s="106"/>
      <c r="BE113" s="106"/>
      <c r="BF113" s="107">
        <f t="shared" si="32"/>
        <v>0</v>
      </c>
      <c r="BG113" s="108">
        <f t="shared" si="33"/>
        <v>0</v>
      </c>
      <c r="BH113" s="109"/>
      <c r="BI113" s="107">
        <v>0</v>
      </c>
      <c r="BJ113" s="100">
        <f t="shared" si="50"/>
        <v>0</v>
      </c>
      <c r="BK113" s="100">
        <f t="shared" si="51"/>
        <v>0</v>
      </c>
      <c r="BL113" s="100">
        <f t="shared" si="52"/>
        <v>0</v>
      </c>
      <c r="BM113" s="100"/>
      <c r="BN113" s="107">
        <f t="shared" si="53"/>
        <v>0</v>
      </c>
      <c r="BO113" s="108">
        <f t="shared" si="54"/>
        <v>0</v>
      </c>
      <c r="BP113" s="110"/>
      <c r="BQ113" s="111"/>
      <c r="BR113" s="112"/>
      <c r="BS113" s="110"/>
      <c r="BT113" s="113"/>
      <c r="BU113" s="113">
        <f t="shared" si="34"/>
        <v>0</v>
      </c>
      <c r="BV113" s="25">
        <v>104</v>
      </c>
      <c r="BW113" s="25">
        <v>0</v>
      </c>
      <c r="BX113" s="110"/>
    </row>
    <row r="114" spans="1:76">
      <c r="A114" s="82">
        <v>105</v>
      </c>
      <c r="B114" s="82">
        <v>105</v>
      </c>
      <c r="C114" s="83" t="s">
        <v>180</v>
      </c>
      <c r="D114" s="84">
        <f t="shared" si="35"/>
        <v>2</v>
      </c>
      <c r="E114" s="85">
        <f t="shared" si="36"/>
        <v>21170</v>
      </c>
      <c r="F114" s="85">
        <f t="shared" si="36"/>
        <v>1786</v>
      </c>
      <c r="G114" s="86">
        <f t="shared" si="37"/>
        <v>22956</v>
      </c>
      <c r="H114" s="87"/>
      <c r="I114" s="88">
        <f t="shared" si="38"/>
        <v>759.39490725193048</v>
      </c>
      <c r="J114" s="89">
        <f t="shared" si="28"/>
        <v>0.12364471156460788</v>
      </c>
      <c r="K114" s="90">
        <f t="shared" si="39"/>
        <v>1786</v>
      </c>
      <c r="L114" s="86">
        <f t="shared" si="40"/>
        <v>2545.3949072519304</v>
      </c>
      <c r="M114" s="91"/>
      <c r="N114" s="114">
        <f t="shared" si="29"/>
        <v>20410.605092748068</v>
      </c>
      <c r="P114" s="88">
        <f t="shared" si="41"/>
        <v>0</v>
      </c>
      <c r="Q114" s="85">
        <f t="shared" si="42"/>
        <v>759.39490725193048</v>
      </c>
      <c r="R114" s="85">
        <f t="shared" si="43"/>
        <v>1786</v>
      </c>
      <c r="S114" s="93">
        <f t="shared" si="30"/>
        <v>2545.3949072519304</v>
      </c>
      <c r="U114" s="114"/>
      <c r="V114">
        <f t="shared" si="31"/>
        <v>0</v>
      </c>
      <c r="W114" s="94">
        <v>105</v>
      </c>
      <c r="X114" s="95">
        <v>2</v>
      </c>
      <c r="Y114" s="96">
        <v>21170</v>
      </c>
      <c r="Z114" s="96">
        <v>0</v>
      </c>
      <c r="AA114" s="96">
        <v>21170</v>
      </c>
      <c r="AB114" s="96">
        <v>1786</v>
      </c>
      <c r="AC114" s="96">
        <v>22956</v>
      </c>
      <c r="AD114" s="96">
        <v>0</v>
      </c>
      <c r="AE114" s="96">
        <v>0</v>
      </c>
      <c r="AF114" s="96">
        <v>0</v>
      </c>
      <c r="AG114" s="97">
        <v>22956</v>
      </c>
      <c r="AI114" s="94">
        <v>105</v>
      </c>
      <c r="AJ114" s="98">
        <v>105</v>
      </c>
      <c r="AK114" s="99" t="s">
        <v>180</v>
      </c>
      <c r="AL114" s="100">
        <f t="shared" si="44"/>
        <v>21170</v>
      </c>
      <c r="AM114" s="101">
        <v>23562</v>
      </c>
      <c r="AN114" s="100">
        <f t="shared" si="45"/>
        <v>0</v>
      </c>
      <c r="AO114" s="100">
        <v>3535.75</v>
      </c>
      <c r="AP114" s="100">
        <v>0</v>
      </c>
      <c r="AQ114" s="100">
        <v>0</v>
      </c>
      <c r="AR114" s="100">
        <v>0</v>
      </c>
      <c r="AS114" s="100">
        <v>2606</v>
      </c>
      <c r="AT114" s="100">
        <f t="shared" si="46"/>
        <v>0</v>
      </c>
      <c r="AU114" s="102">
        <f t="shared" si="47"/>
        <v>6141.75</v>
      </c>
      <c r="AV114" s="102">
        <f t="shared" si="48"/>
        <v>759.39490725193048</v>
      </c>
      <c r="AX114" s="103">
        <v>105</v>
      </c>
      <c r="AY114" s="104" t="s">
        <v>180</v>
      </c>
      <c r="AZ114" s="105"/>
      <c r="BA114" s="105"/>
      <c r="BB114" s="106"/>
      <c r="BC114" s="107">
        <f t="shared" si="49"/>
        <v>0</v>
      </c>
      <c r="BD114" s="106"/>
      <c r="BE114" s="106"/>
      <c r="BF114" s="107">
        <f t="shared" si="32"/>
        <v>0</v>
      </c>
      <c r="BG114" s="108">
        <f t="shared" si="33"/>
        <v>0</v>
      </c>
      <c r="BH114" s="109"/>
      <c r="BI114" s="107">
        <v>0</v>
      </c>
      <c r="BJ114" s="100">
        <f t="shared" si="50"/>
        <v>0</v>
      </c>
      <c r="BK114" s="100">
        <f t="shared" si="51"/>
        <v>0</v>
      </c>
      <c r="BL114" s="100">
        <f t="shared" si="52"/>
        <v>0</v>
      </c>
      <c r="BM114" s="100"/>
      <c r="BN114" s="107">
        <f t="shared" si="53"/>
        <v>0</v>
      </c>
      <c r="BO114" s="108">
        <f t="shared" si="54"/>
        <v>0</v>
      </c>
      <c r="BP114" s="110"/>
      <c r="BQ114" s="111"/>
      <c r="BR114" s="112"/>
      <c r="BS114" s="110"/>
      <c r="BT114" s="113"/>
      <c r="BU114" s="113">
        <f t="shared" si="34"/>
        <v>0</v>
      </c>
      <c r="BV114" s="25">
        <v>105</v>
      </c>
      <c r="BW114" s="25">
        <v>3535.75</v>
      </c>
      <c r="BX114" s="110"/>
    </row>
    <row r="115" spans="1:76">
      <c r="A115" s="82">
        <v>106</v>
      </c>
      <c r="B115" s="82">
        <v>106</v>
      </c>
      <c r="C115" s="83" t="s">
        <v>181</v>
      </c>
      <c r="D115" s="84">
        <f t="shared" si="35"/>
        <v>0</v>
      </c>
      <c r="E115" s="85">
        <f t="shared" si="36"/>
        <v>0</v>
      </c>
      <c r="F115" s="85">
        <f t="shared" si="36"/>
        <v>0</v>
      </c>
      <c r="G115" s="86">
        <f t="shared" si="37"/>
        <v>0</v>
      </c>
      <c r="H115" s="87"/>
      <c r="I115" s="88">
        <f t="shared" si="38"/>
        <v>0</v>
      </c>
      <c r="J115" s="89" t="str">
        <f t="shared" si="28"/>
        <v/>
      </c>
      <c r="K115" s="90">
        <f t="shared" si="39"/>
        <v>0</v>
      </c>
      <c r="L115" s="86">
        <f t="shared" si="40"/>
        <v>0</v>
      </c>
      <c r="M115" s="91"/>
      <c r="N115" s="114">
        <f t="shared" si="29"/>
        <v>0</v>
      </c>
      <c r="P115" s="88">
        <f t="shared" si="41"/>
        <v>0</v>
      </c>
      <c r="Q115" s="85">
        <f t="shared" si="42"/>
        <v>0</v>
      </c>
      <c r="R115" s="85">
        <f t="shared" si="43"/>
        <v>0</v>
      </c>
      <c r="S115" s="93">
        <f t="shared" si="30"/>
        <v>0</v>
      </c>
      <c r="U115" s="114"/>
      <c r="V115">
        <f t="shared" si="31"/>
        <v>0</v>
      </c>
      <c r="W115" s="94">
        <v>106</v>
      </c>
      <c r="X115" s="95"/>
      <c r="Y115" s="96"/>
      <c r="Z115" s="96"/>
      <c r="AA115" s="96"/>
      <c r="AB115" s="96"/>
      <c r="AC115" s="96"/>
      <c r="AD115" s="96"/>
      <c r="AE115" s="96"/>
      <c r="AF115" s="96"/>
      <c r="AG115" s="97"/>
      <c r="AI115" s="94">
        <v>106</v>
      </c>
      <c r="AJ115" s="98">
        <v>106</v>
      </c>
      <c r="AK115" s="99" t="s">
        <v>181</v>
      </c>
      <c r="AL115" s="100">
        <f t="shared" si="44"/>
        <v>0</v>
      </c>
      <c r="AM115" s="101">
        <v>0</v>
      </c>
      <c r="AN115" s="100">
        <f t="shared" si="45"/>
        <v>0</v>
      </c>
      <c r="AO115" s="100">
        <v>0</v>
      </c>
      <c r="AP115" s="100">
        <v>0</v>
      </c>
      <c r="AQ115" s="100">
        <v>0</v>
      </c>
      <c r="AR115" s="100">
        <v>0</v>
      </c>
      <c r="AS115" s="100">
        <v>0</v>
      </c>
      <c r="AT115" s="100">
        <f t="shared" si="46"/>
        <v>0</v>
      </c>
      <c r="AU115" s="102">
        <f t="shared" si="47"/>
        <v>0</v>
      </c>
      <c r="AV115" s="102">
        <f t="shared" si="48"/>
        <v>0</v>
      </c>
      <c r="AX115" s="103">
        <v>106</v>
      </c>
      <c r="AY115" s="104" t="s">
        <v>181</v>
      </c>
      <c r="AZ115" s="105"/>
      <c r="BA115" s="105"/>
      <c r="BB115" s="106"/>
      <c r="BC115" s="107">
        <f t="shared" si="49"/>
        <v>0</v>
      </c>
      <c r="BD115" s="106"/>
      <c r="BE115" s="106"/>
      <c r="BF115" s="107">
        <f t="shared" si="32"/>
        <v>0</v>
      </c>
      <c r="BG115" s="108">
        <f t="shared" si="33"/>
        <v>0</v>
      </c>
      <c r="BH115" s="109"/>
      <c r="BI115" s="107">
        <v>0</v>
      </c>
      <c r="BJ115" s="100">
        <f t="shared" si="50"/>
        <v>0</v>
      </c>
      <c r="BK115" s="100">
        <f t="shared" si="51"/>
        <v>0</v>
      </c>
      <c r="BL115" s="100">
        <f t="shared" si="52"/>
        <v>0</v>
      </c>
      <c r="BM115" s="100"/>
      <c r="BN115" s="107">
        <f t="shared" si="53"/>
        <v>0</v>
      </c>
      <c r="BO115" s="108">
        <f t="shared" si="54"/>
        <v>0</v>
      </c>
      <c r="BP115" s="110"/>
      <c r="BQ115" s="111"/>
      <c r="BR115" s="112"/>
      <c r="BS115" s="110"/>
      <c r="BT115" s="113"/>
      <c r="BU115" s="113">
        <f t="shared" si="34"/>
        <v>0</v>
      </c>
      <c r="BV115" s="25">
        <v>106</v>
      </c>
      <c r="BW115" s="25">
        <v>0</v>
      </c>
      <c r="BX115" s="110"/>
    </row>
    <row r="116" spans="1:76">
      <c r="A116" s="82">
        <v>107</v>
      </c>
      <c r="B116" s="82">
        <v>107</v>
      </c>
      <c r="C116" s="83" t="s">
        <v>182</v>
      </c>
      <c r="D116" s="84">
        <f t="shared" si="35"/>
        <v>0</v>
      </c>
      <c r="E116" s="85">
        <f t="shared" si="36"/>
        <v>0</v>
      </c>
      <c r="F116" s="85">
        <f t="shared" si="36"/>
        <v>0</v>
      </c>
      <c r="G116" s="86">
        <f t="shared" si="37"/>
        <v>0</v>
      </c>
      <c r="H116" s="87"/>
      <c r="I116" s="88">
        <f t="shared" si="38"/>
        <v>0</v>
      </c>
      <c r="J116" s="89">
        <f t="shared" si="28"/>
        <v>0</v>
      </c>
      <c r="K116" s="90">
        <f t="shared" si="39"/>
        <v>0</v>
      </c>
      <c r="L116" s="86">
        <f t="shared" si="40"/>
        <v>0</v>
      </c>
      <c r="M116" s="91"/>
      <c r="N116" s="114">
        <f t="shared" si="29"/>
        <v>0</v>
      </c>
      <c r="P116" s="88">
        <f t="shared" si="41"/>
        <v>0</v>
      </c>
      <c r="Q116" s="85">
        <f t="shared" si="42"/>
        <v>0</v>
      </c>
      <c r="R116" s="85">
        <f t="shared" si="43"/>
        <v>0</v>
      </c>
      <c r="S116" s="93">
        <f t="shared" si="30"/>
        <v>0</v>
      </c>
      <c r="U116" s="114"/>
      <c r="V116">
        <f t="shared" si="31"/>
        <v>0</v>
      </c>
      <c r="W116" s="94">
        <v>107</v>
      </c>
      <c r="X116" s="95"/>
      <c r="Y116" s="96"/>
      <c r="Z116" s="96"/>
      <c r="AA116" s="96"/>
      <c r="AB116" s="96"/>
      <c r="AC116" s="96"/>
      <c r="AD116" s="96"/>
      <c r="AE116" s="96"/>
      <c r="AF116" s="96"/>
      <c r="AG116" s="97"/>
      <c r="AI116" s="94">
        <v>107</v>
      </c>
      <c r="AJ116" s="98">
        <v>107</v>
      </c>
      <c r="AK116" s="99" t="s">
        <v>182</v>
      </c>
      <c r="AL116" s="100">
        <f t="shared" si="44"/>
        <v>0</v>
      </c>
      <c r="AM116" s="101">
        <v>14361</v>
      </c>
      <c r="AN116" s="100">
        <f t="shared" si="45"/>
        <v>0</v>
      </c>
      <c r="AO116" s="100">
        <v>0</v>
      </c>
      <c r="AP116" s="100">
        <v>3552.5</v>
      </c>
      <c r="AQ116" s="100">
        <v>0</v>
      </c>
      <c r="AR116" s="100">
        <v>0</v>
      </c>
      <c r="AS116" s="100">
        <v>155990.25</v>
      </c>
      <c r="AT116" s="100">
        <f t="shared" si="46"/>
        <v>0</v>
      </c>
      <c r="AU116" s="102">
        <f t="shared" si="47"/>
        <v>159542.75</v>
      </c>
      <c r="AV116" s="102">
        <f t="shared" si="48"/>
        <v>0</v>
      </c>
      <c r="AX116" s="103">
        <v>107</v>
      </c>
      <c r="AY116" s="104" t="s">
        <v>182</v>
      </c>
      <c r="AZ116" s="105"/>
      <c r="BA116" s="105"/>
      <c r="BB116" s="106"/>
      <c r="BC116" s="107">
        <f t="shared" si="49"/>
        <v>0</v>
      </c>
      <c r="BD116" s="106"/>
      <c r="BE116" s="106"/>
      <c r="BF116" s="107">
        <f t="shared" si="32"/>
        <v>0</v>
      </c>
      <c r="BG116" s="108">
        <f t="shared" si="33"/>
        <v>0</v>
      </c>
      <c r="BH116" s="109"/>
      <c r="BI116" s="107">
        <v>0</v>
      </c>
      <c r="BJ116" s="100">
        <f t="shared" si="50"/>
        <v>0</v>
      </c>
      <c r="BK116" s="100">
        <f t="shared" si="51"/>
        <v>0</v>
      </c>
      <c r="BL116" s="100">
        <f t="shared" si="52"/>
        <v>0</v>
      </c>
      <c r="BM116" s="100"/>
      <c r="BN116" s="107">
        <f t="shared" si="53"/>
        <v>0</v>
      </c>
      <c r="BO116" s="108">
        <f t="shared" si="54"/>
        <v>0</v>
      </c>
      <c r="BP116" s="110"/>
      <c r="BQ116" s="111"/>
      <c r="BR116" s="112"/>
      <c r="BS116" s="110"/>
      <c r="BT116" s="113"/>
      <c r="BU116" s="113">
        <f t="shared" si="34"/>
        <v>0</v>
      </c>
      <c r="BV116" s="25">
        <v>107</v>
      </c>
      <c r="BW116" s="25">
        <v>0</v>
      </c>
      <c r="BX116" s="110"/>
    </row>
    <row r="117" spans="1:76">
      <c r="A117" s="82">
        <v>108</v>
      </c>
      <c r="B117" s="82">
        <v>108</v>
      </c>
      <c r="C117" s="83" t="s">
        <v>183</v>
      </c>
      <c r="D117" s="84">
        <f t="shared" si="35"/>
        <v>0</v>
      </c>
      <c r="E117" s="85">
        <f t="shared" si="36"/>
        <v>0</v>
      </c>
      <c r="F117" s="85">
        <f t="shared" si="36"/>
        <v>0</v>
      </c>
      <c r="G117" s="86">
        <f t="shared" si="37"/>
        <v>0</v>
      </c>
      <c r="H117" s="87"/>
      <c r="I117" s="88">
        <f t="shared" si="38"/>
        <v>0</v>
      </c>
      <c r="J117" s="89" t="str">
        <f t="shared" si="28"/>
        <v/>
      </c>
      <c r="K117" s="90">
        <f t="shared" si="39"/>
        <v>0</v>
      </c>
      <c r="L117" s="86">
        <f t="shared" si="40"/>
        <v>0</v>
      </c>
      <c r="M117" s="91"/>
      <c r="N117" s="114">
        <f t="shared" si="29"/>
        <v>0</v>
      </c>
      <c r="P117" s="88">
        <f t="shared" si="41"/>
        <v>0</v>
      </c>
      <c r="Q117" s="85">
        <f t="shared" si="42"/>
        <v>0</v>
      </c>
      <c r="R117" s="85">
        <f t="shared" si="43"/>
        <v>0</v>
      </c>
      <c r="S117" s="93">
        <f t="shared" si="30"/>
        <v>0</v>
      </c>
      <c r="U117" s="114"/>
      <c r="V117">
        <f t="shared" si="31"/>
        <v>0</v>
      </c>
      <c r="W117" s="94">
        <v>108</v>
      </c>
      <c r="X117" s="95"/>
      <c r="Y117" s="96"/>
      <c r="Z117" s="96"/>
      <c r="AA117" s="96"/>
      <c r="AB117" s="96"/>
      <c r="AC117" s="96"/>
      <c r="AD117" s="96"/>
      <c r="AE117" s="96"/>
      <c r="AF117" s="96"/>
      <c r="AG117" s="97"/>
      <c r="AI117" s="94">
        <v>108</v>
      </c>
      <c r="AJ117" s="98">
        <v>108</v>
      </c>
      <c r="AK117" s="99" t="s">
        <v>183</v>
      </c>
      <c r="AL117" s="100">
        <f t="shared" si="44"/>
        <v>0</v>
      </c>
      <c r="AM117" s="101">
        <v>0</v>
      </c>
      <c r="AN117" s="100">
        <f t="shared" si="45"/>
        <v>0</v>
      </c>
      <c r="AO117" s="100">
        <v>0</v>
      </c>
      <c r="AP117" s="100">
        <v>0</v>
      </c>
      <c r="AQ117" s="100">
        <v>0</v>
      </c>
      <c r="AR117" s="100">
        <v>0</v>
      </c>
      <c r="AS117" s="100">
        <v>0</v>
      </c>
      <c r="AT117" s="100">
        <f t="shared" si="46"/>
        <v>0</v>
      </c>
      <c r="AU117" s="102">
        <f t="shared" si="47"/>
        <v>0</v>
      </c>
      <c r="AV117" s="102">
        <f t="shared" si="48"/>
        <v>0</v>
      </c>
      <c r="AX117" s="103">
        <v>108</v>
      </c>
      <c r="AY117" s="104" t="s">
        <v>183</v>
      </c>
      <c r="AZ117" s="105"/>
      <c r="BA117" s="105"/>
      <c r="BB117" s="106"/>
      <c r="BC117" s="107">
        <f t="shared" si="49"/>
        <v>0</v>
      </c>
      <c r="BD117" s="106"/>
      <c r="BE117" s="106"/>
      <c r="BF117" s="107">
        <f t="shared" si="32"/>
        <v>0</v>
      </c>
      <c r="BG117" s="108">
        <f t="shared" si="33"/>
        <v>0</v>
      </c>
      <c r="BH117" s="109"/>
      <c r="BI117" s="107">
        <v>0</v>
      </c>
      <c r="BJ117" s="100">
        <f t="shared" si="50"/>
        <v>0</v>
      </c>
      <c r="BK117" s="100">
        <f t="shared" si="51"/>
        <v>0</v>
      </c>
      <c r="BL117" s="100">
        <f t="shared" si="52"/>
        <v>0</v>
      </c>
      <c r="BM117" s="100"/>
      <c r="BN117" s="107">
        <f t="shared" si="53"/>
        <v>0</v>
      </c>
      <c r="BO117" s="108">
        <f t="shared" si="54"/>
        <v>0</v>
      </c>
      <c r="BP117" s="110"/>
      <c r="BQ117" s="111"/>
      <c r="BR117" s="112"/>
      <c r="BS117" s="110"/>
      <c r="BT117" s="113"/>
      <c r="BU117" s="113">
        <f t="shared" si="34"/>
        <v>0</v>
      </c>
      <c r="BV117" s="25">
        <v>108</v>
      </c>
      <c r="BW117" s="25">
        <v>0</v>
      </c>
      <c r="BX117" s="110"/>
    </row>
    <row r="118" spans="1:76">
      <c r="A118" s="82">
        <v>109</v>
      </c>
      <c r="B118" s="82">
        <v>109</v>
      </c>
      <c r="C118" s="83" t="s">
        <v>184</v>
      </c>
      <c r="D118" s="84">
        <f t="shared" si="35"/>
        <v>0</v>
      </c>
      <c r="E118" s="85">
        <f t="shared" si="36"/>
        <v>0</v>
      </c>
      <c r="F118" s="85">
        <f t="shared" si="36"/>
        <v>0</v>
      </c>
      <c r="G118" s="86">
        <f t="shared" si="37"/>
        <v>0</v>
      </c>
      <c r="H118" s="87"/>
      <c r="I118" s="88">
        <f t="shared" si="38"/>
        <v>0</v>
      </c>
      <c r="J118" s="89" t="str">
        <f t="shared" si="28"/>
        <v/>
      </c>
      <c r="K118" s="90">
        <f t="shared" si="39"/>
        <v>0</v>
      </c>
      <c r="L118" s="86">
        <f t="shared" si="40"/>
        <v>0</v>
      </c>
      <c r="M118" s="91"/>
      <c r="N118" s="114">
        <f t="shared" si="29"/>
        <v>0</v>
      </c>
      <c r="P118" s="88">
        <f t="shared" si="41"/>
        <v>0</v>
      </c>
      <c r="Q118" s="85">
        <f t="shared" si="42"/>
        <v>0</v>
      </c>
      <c r="R118" s="85">
        <f t="shared" si="43"/>
        <v>0</v>
      </c>
      <c r="S118" s="93">
        <f t="shared" si="30"/>
        <v>0</v>
      </c>
      <c r="U118" s="114"/>
      <c r="V118">
        <f t="shared" si="31"/>
        <v>0</v>
      </c>
      <c r="W118" s="94">
        <v>109</v>
      </c>
      <c r="X118" s="95"/>
      <c r="Y118" s="96"/>
      <c r="Z118" s="96"/>
      <c r="AA118" s="96"/>
      <c r="AB118" s="96"/>
      <c r="AC118" s="96"/>
      <c r="AD118" s="96"/>
      <c r="AE118" s="96"/>
      <c r="AF118" s="96"/>
      <c r="AG118" s="97"/>
      <c r="AI118" s="94">
        <v>109</v>
      </c>
      <c r="AJ118" s="98">
        <v>109</v>
      </c>
      <c r="AK118" s="99" t="s">
        <v>184</v>
      </c>
      <c r="AL118" s="100">
        <f t="shared" si="44"/>
        <v>0</v>
      </c>
      <c r="AM118" s="101">
        <v>0</v>
      </c>
      <c r="AN118" s="100">
        <f t="shared" si="45"/>
        <v>0</v>
      </c>
      <c r="AO118" s="100">
        <v>0</v>
      </c>
      <c r="AP118" s="100">
        <v>0</v>
      </c>
      <c r="AQ118" s="100">
        <v>0</v>
      </c>
      <c r="AR118" s="100">
        <v>0</v>
      </c>
      <c r="AS118" s="100">
        <v>0</v>
      </c>
      <c r="AT118" s="100">
        <f t="shared" si="46"/>
        <v>0</v>
      </c>
      <c r="AU118" s="102">
        <f t="shared" si="47"/>
        <v>0</v>
      </c>
      <c r="AV118" s="102">
        <f t="shared" si="48"/>
        <v>0</v>
      </c>
      <c r="AX118" s="103">
        <v>109</v>
      </c>
      <c r="AY118" s="104" t="s">
        <v>184</v>
      </c>
      <c r="AZ118" s="105"/>
      <c r="BA118" s="105"/>
      <c r="BB118" s="106"/>
      <c r="BC118" s="107">
        <f t="shared" si="49"/>
        <v>0</v>
      </c>
      <c r="BD118" s="106"/>
      <c r="BE118" s="106"/>
      <c r="BF118" s="107">
        <f t="shared" si="32"/>
        <v>0</v>
      </c>
      <c r="BG118" s="108">
        <f t="shared" si="33"/>
        <v>0</v>
      </c>
      <c r="BH118" s="109"/>
      <c r="BI118" s="107">
        <v>0</v>
      </c>
      <c r="BJ118" s="100">
        <f t="shared" si="50"/>
        <v>0</v>
      </c>
      <c r="BK118" s="100">
        <f t="shared" si="51"/>
        <v>0</v>
      </c>
      <c r="BL118" s="100">
        <f t="shared" si="52"/>
        <v>0</v>
      </c>
      <c r="BM118" s="100"/>
      <c r="BN118" s="107">
        <f t="shared" si="53"/>
        <v>0</v>
      </c>
      <c r="BO118" s="108">
        <f t="shared" si="54"/>
        <v>0</v>
      </c>
      <c r="BP118" s="110"/>
      <c r="BQ118" s="111"/>
      <c r="BR118" s="112"/>
      <c r="BS118" s="110"/>
      <c r="BT118" s="113"/>
      <c r="BU118" s="113">
        <f t="shared" si="34"/>
        <v>0</v>
      </c>
      <c r="BV118" s="25">
        <v>109</v>
      </c>
      <c r="BW118" s="25">
        <v>0</v>
      </c>
      <c r="BX118" s="110"/>
    </row>
    <row r="119" spans="1:76">
      <c r="A119" s="82">
        <v>110</v>
      </c>
      <c r="B119" s="82">
        <v>110</v>
      </c>
      <c r="C119" s="83" t="s">
        <v>185</v>
      </c>
      <c r="D119" s="84">
        <f t="shared" si="35"/>
        <v>36</v>
      </c>
      <c r="E119" s="85">
        <f t="shared" si="36"/>
        <v>392796</v>
      </c>
      <c r="F119" s="85">
        <f t="shared" si="36"/>
        <v>32148</v>
      </c>
      <c r="G119" s="86">
        <f t="shared" si="37"/>
        <v>424944</v>
      </c>
      <c r="H119" s="87"/>
      <c r="I119" s="88">
        <f t="shared" si="38"/>
        <v>0</v>
      </c>
      <c r="J119" s="89">
        <f t="shared" si="28"/>
        <v>0</v>
      </c>
      <c r="K119" s="90">
        <f t="shared" si="39"/>
        <v>32148</v>
      </c>
      <c r="L119" s="86">
        <f t="shared" si="40"/>
        <v>32148</v>
      </c>
      <c r="M119" s="91"/>
      <c r="N119" s="114">
        <f t="shared" si="29"/>
        <v>392796</v>
      </c>
      <c r="P119" s="88">
        <f t="shared" si="41"/>
        <v>0</v>
      </c>
      <c r="Q119" s="85">
        <f t="shared" si="42"/>
        <v>0</v>
      </c>
      <c r="R119" s="85">
        <f t="shared" si="43"/>
        <v>32148</v>
      </c>
      <c r="S119" s="93">
        <f t="shared" si="30"/>
        <v>32148</v>
      </c>
      <c r="U119" s="114"/>
      <c r="V119">
        <f t="shared" si="31"/>
        <v>0</v>
      </c>
      <c r="W119" s="94">
        <v>110</v>
      </c>
      <c r="X119" s="95">
        <v>36</v>
      </c>
      <c r="Y119" s="96">
        <v>392796</v>
      </c>
      <c r="Z119" s="96">
        <v>0</v>
      </c>
      <c r="AA119" s="96">
        <v>392796</v>
      </c>
      <c r="AB119" s="96">
        <v>32148</v>
      </c>
      <c r="AC119" s="96">
        <v>424944</v>
      </c>
      <c r="AD119" s="96">
        <v>0</v>
      </c>
      <c r="AE119" s="96">
        <v>0</v>
      </c>
      <c r="AF119" s="96">
        <v>0</v>
      </c>
      <c r="AG119" s="97">
        <v>424944</v>
      </c>
      <c r="AI119" s="94">
        <v>110</v>
      </c>
      <c r="AJ119" s="98">
        <v>110</v>
      </c>
      <c r="AK119" s="99" t="s">
        <v>185</v>
      </c>
      <c r="AL119" s="100">
        <f t="shared" si="44"/>
        <v>392796</v>
      </c>
      <c r="AM119" s="101">
        <v>474690</v>
      </c>
      <c r="AN119" s="100">
        <f t="shared" si="45"/>
        <v>0</v>
      </c>
      <c r="AO119" s="100">
        <v>0</v>
      </c>
      <c r="AP119" s="100">
        <v>1544</v>
      </c>
      <c r="AQ119" s="100">
        <v>0</v>
      </c>
      <c r="AR119" s="100">
        <v>23833.25</v>
      </c>
      <c r="AS119" s="100">
        <v>13948</v>
      </c>
      <c r="AT119" s="100">
        <f t="shared" si="46"/>
        <v>0</v>
      </c>
      <c r="AU119" s="102">
        <f t="shared" si="47"/>
        <v>39325.25</v>
      </c>
      <c r="AV119" s="102">
        <f t="shared" si="48"/>
        <v>0</v>
      </c>
      <c r="AX119" s="103">
        <v>110</v>
      </c>
      <c r="AY119" s="104" t="s">
        <v>185</v>
      </c>
      <c r="AZ119" s="105"/>
      <c r="BA119" s="105"/>
      <c r="BB119" s="106"/>
      <c r="BC119" s="107">
        <f t="shared" si="49"/>
        <v>0</v>
      </c>
      <c r="BD119" s="106"/>
      <c r="BE119" s="106"/>
      <c r="BF119" s="107">
        <f t="shared" si="32"/>
        <v>0</v>
      </c>
      <c r="BG119" s="108">
        <f t="shared" si="33"/>
        <v>0</v>
      </c>
      <c r="BH119" s="109"/>
      <c r="BI119" s="107">
        <v>0</v>
      </c>
      <c r="BJ119" s="100">
        <f t="shared" si="50"/>
        <v>0</v>
      </c>
      <c r="BK119" s="100">
        <f t="shared" si="51"/>
        <v>0</v>
      </c>
      <c r="BL119" s="100">
        <f t="shared" si="52"/>
        <v>0</v>
      </c>
      <c r="BM119" s="100"/>
      <c r="BN119" s="107">
        <f t="shared" si="53"/>
        <v>0</v>
      </c>
      <c r="BO119" s="108">
        <f t="shared" si="54"/>
        <v>0</v>
      </c>
      <c r="BP119" s="110"/>
      <c r="BQ119" s="111"/>
      <c r="BR119" s="112"/>
      <c r="BS119" s="110"/>
      <c r="BT119" s="113"/>
      <c r="BU119" s="113">
        <f t="shared" si="34"/>
        <v>0</v>
      </c>
      <c r="BV119" s="25">
        <v>110</v>
      </c>
      <c r="BW119" s="25">
        <v>0</v>
      </c>
      <c r="BX119" s="110"/>
    </row>
    <row r="120" spans="1:76">
      <c r="A120" s="82">
        <v>111</v>
      </c>
      <c r="B120" s="82">
        <v>111</v>
      </c>
      <c r="C120" s="83" t="s">
        <v>186</v>
      </c>
      <c r="D120" s="84">
        <f t="shared" si="35"/>
        <v>20</v>
      </c>
      <c r="E120" s="85">
        <f t="shared" si="36"/>
        <v>279313</v>
      </c>
      <c r="F120" s="85">
        <f t="shared" si="36"/>
        <v>17860</v>
      </c>
      <c r="G120" s="86">
        <f t="shared" si="37"/>
        <v>297173</v>
      </c>
      <c r="H120" s="87"/>
      <c r="I120" s="88">
        <f t="shared" si="38"/>
        <v>5352.9743253605284</v>
      </c>
      <c r="J120" s="89">
        <f t="shared" si="28"/>
        <v>0.10171729421503684</v>
      </c>
      <c r="K120" s="90">
        <f t="shared" si="39"/>
        <v>17860</v>
      </c>
      <c r="L120" s="86">
        <f t="shared" si="40"/>
        <v>23212.974325360527</v>
      </c>
      <c r="M120" s="91"/>
      <c r="N120" s="114">
        <f t="shared" si="29"/>
        <v>273960.0256746395</v>
      </c>
      <c r="P120" s="88">
        <f t="shared" si="41"/>
        <v>0</v>
      </c>
      <c r="Q120" s="85">
        <f t="shared" si="42"/>
        <v>5352.9743253605284</v>
      </c>
      <c r="R120" s="85">
        <f t="shared" si="43"/>
        <v>17860</v>
      </c>
      <c r="S120" s="93">
        <f t="shared" si="30"/>
        <v>23212.974325360527</v>
      </c>
      <c r="U120" s="114"/>
      <c r="V120">
        <f t="shared" si="31"/>
        <v>0</v>
      </c>
      <c r="W120" s="94">
        <v>111</v>
      </c>
      <c r="X120" s="95">
        <v>20</v>
      </c>
      <c r="Y120" s="96">
        <v>279313</v>
      </c>
      <c r="Z120" s="96">
        <v>0</v>
      </c>
      <c r="AA120" s="96">
        <v>279313</v>
      </c>
      <c r="AB120" s="96">
        <v>17860</v>
      </c>
      <c r="AC120" s="96">
        <v>297173</v>
      </c>
      <c r="AD120" s="96">
        <v>0</v>
      </c>
      <c r="AE120" s="96">
        <v>0</v>
      </c>
      <c r="AF120" s="96">
        <v>0</v>
      </c>
      <c r="AG120" s="97">
        <v>297173</v>
      </c>
      <c r="AI120" s="94">
        <v>111</v>
      </c>
      <c r="AJ120" s="98">
        <v>111</v>
      </c>
      <c r="AK120" s="99" t="s">
        <v>186</v>
      </c>
      <c r="AL120" s="100">
        <f t="shared" si="44"/>
        <v>279313</v>
      </c>
      <c r="AM120" s="101">
        <v>304326</v>
      </c>
      <c r="AN120" s="100">
        <f t="shared" si="45"/>
        <v>0</v>
      </c>
      <c r="AO120" s="100">
        <v>24923.5</v>
      </c>
      <c r="AP120" s="100">
        <v>11998</v>
      </c>
      <c r="AQ120" s="100">
        <v>0</v>
      </c>
      <c r="AR120" s="100">
        <v>14194.25</v>
      </c>
      <c r="AS120" s="100">
        <v>1510.25</v>
      </c>
      <c r="AT120" s="100">
        <f t="shared" si="46"/>
        <v>0</v>
      </c>
      <c r="AU120" s="102">
        <f t="shared" si="47"/>
        <v>52626</v>
      </c>
      <c r="AV120" s="102">
        <f t="shared" si="48"/>
        <v>5352.9743253605284</v>
      </c>
      <c r="AX120" s="103">
        <v>111</v>
      </c>
      <c r="AY120" s="104" t="s">
        <v>186</v>
      </c>
      <c r="AZ120" s="105"/>
      <c r="BA120" s="105"/>
      <c r="BB120" s="106"/>
      <c r="BC120" s="107">
        <f t="shared" si="49"/>
        <v>0</v>
      </c>
      <c r="BD120" s="106"/>
      <c r="BE120" s="106"/>
      <c r="BF120" s="107">
        <f t="shared" si="32"/>
        <v>0</v>
      </c>
      <c r="BG120" s="108">
        <f t="shared" si="33"/>
        <v>0</v>
      </c>
      <c r="BH120" s="109"/>
      <c r="BI120" s="107">
        <v>0</v>
      </c>
      <c r="BJ120" s="100">
        <f t="shared" si="50"/>
        <v>0</v>
      </c>
      <c r="BK120" s="100">
        <f t="shared" si="51"/>
        <v>0</v>
      </c>
      <c r="BL120" s="100">
        <f t="shared" si="52"/>
        <v>0</v>
      </c>
      <c r="BM120" s="100"/>
      <c r="BN120" s="107">
        <f t="shared" si="53"/>
        <v>0</v>
      </c>
      <c r="BO120" s="108">
        <f t="shared" si="54"/>
        <v>0</v>
      </c>
      <c r="BP120" s="110"/>
      <c r="BQ120" s="111"/>
      <c r="BR120" s="112"/>
      <c r="BS120" s="110"/>
      <c r="BT120" s="113"/>
      <c r="BU120" s="113">
        <f t="shared" si="34"/>
        <v>0</v>
      </c>
      <c r="BV120" s="25">
        <v>111</v>
      </c>
      <c r="BW120" s="25">
        <v>24923.5</v>
      </c>
      <c r="BX120" s="110"/>
    </row>
    <row r="121" spans="1:76">
      <c r="A121" s="82">
        <v>112</v>
      </c>
      <c r="B121" s="82">
        <v>112</v>
      </c>
      <c r="C121" s="83" t="s">
        <v>187</v>
      </c>
      <c r="D121" s="84">
        <f t="shared" si="35"/>
        <v>0</v>
      </c>
      <c r="E121" s="85">
        <f t="shared" si="36"/>
        <v>0</v>
      </c>
      <c r="F121" s="85">
        <f t="shared" si="36"/>
        <v>0</v>
      </c>
      <c r="G121" s="86">
        <f t="shared" si="37"/>
        <v>0</v>
      </c>
      <c r="H121" s="87"/>
      <c r="I121" s="88">
        <f t="shared" si="38"/>
        <v>0</v>
      </c>
      <c r="J121" s="89" t="str">
        <f t="shared" si="28"/>
        <v/>
      </c>
      <c r="K121" s="90">
        <f t="shared" si="39"/>
        <v>0</v>
      </c>
      <c r="L121" s="86">
        <f t="shared" si="40"/>
        <v>0</v>
      </c>
      <c r="M121" s="91"/>
      <c r="N121" s="114">
        <f t="shared" si="29"/>
        <v>0</v>
      </c>
      <c r="P121" s="88">
        <f t="shared" si="41"/>
        <v>0</v>
      </c>
      <c r="Q121" s="85">
        <f t="shared" si="42"/>
        <v>0</v>
      </c>
      <c r="R121" s="85">
        <f t="shared" si="43"/>
        <v>0</v>
      </c>
      <c r="S121" s="93">
        <f t="shared" si="30"/>
        <v>0</v>
      </c>
      <c r="U121" s="114"/>
      <c r="V121">
        <f t="shared" si="31"/>
        <v>0</v>
      </c>
      <c r="W121" s="94">
        <v>112</v>
      </c>
      <c r="X121" s="95"/>
      <c r="Y121" s="96"/>
      <c r="Z121" s="96"/>
      <c r="AA121" s="96"/>
      <c r="AB121" s="96"/>
      <c r="AC121" s="96"/>
      <c r="AD121" s="96"/>
      <c r="AE121" s="96"/>
      <c r="AF121" s="96"/>
      <c r="AG121" s="97"/>
      <c r="AI121" s="94">
        <v>112</v>
      </c>
      <c r="AJ121" s="98">
        <v>112</v>
      </c>
      <c r="AK121" s="99" t="s">
        <v>187</v>
      </c>
      <c r="AL121" s="100">
        <f t="shared" si="44"/>
        <v>0</v>
      </c>
      <c r="AM121" s="101">
        <v>0</v>
      </c>
      <c r="AN121" s="100">
        <f t="shared" si="45"/>
        <v>0</v>
      </c>
      <c r="AO121" s="100">
        <v>0</v>
      </c>
      <c r="AP121" s="100">
        <v>0</v>
      </c>
      <c r="AQ121" s="100">
        <v>0</v>
      </c>
      <c r="AR121" s="100">
        <v>0</v>
      </c>
      <c r="AS121" s="100">
        <v>0</v>
      </c>
      <c r="AT121" s="100">
        <f t="shared" si="46"/>
        <v>0</v>
      </c>
      <c r="AU121" s="102">
        <f t="shared" si="47"/>
        <v>0</v>
      </c>
      <c r="AV121" s="102">
        <f t="shared" si="48"/>
        <v>0</v>
      </c>
      <c r="AX121" s="103">
        <v>112</v>
      </c>
      <c r="AY121" s="104" t="s">
        <v>187</v>
      </c>
      <c r="AZ121" s="105"/>
      <c r="BA121" s="105"/>
      <c r="BB121" s="106"/>
      <c r="BC121" s="107">
        <f t="shared" si="49"/>
        <v>0</v>
      </c>
      <c r="BD121" s="106"/>
      <c r="BE121" s="106"/>
      <c r="BF121" s="107">
        <f t="shared" si="32"/>
        <v>0</v>
      </c>
      <c r="BG121" s="108">
        <f t="shared" si="33"/>
        <v>0</v>
      </c>
      <c r="BH121" s="109"/>
      <c r="BI121" s="107">
        <v>0</v>
      </c>
      <c r="BJ121" s="100">
        <f t="shared" si="50"/>
        <v>0</v>
      </c>
      <c r="BK121" s="100">
        <f t="shared" si="51"/>
        <v>0</v>
      </c>
      <c r="BL121" s="100">
        <f t="shared" si="52"/>
        <v>0</v>
      </c>
      <c r="BM121" s="100"/>
      <c r="BN121" s="107">
        <f t="shared" si="53"/>
        <v>0</v>
      </c>
      <c r="BO121" s="108">
        <f t="shared" si="54"/>
        <v>0</v>
      </c>
      <c r="BP121" s="110"/>
      <c r="BQ121" s="111"/>
      <c r="BR121" s="112"/>
      <c r="BS121" s="110"/>
      <c r="BT121" s="113" t="s">
        <v>130</v>
      </c>
      <c r="BU121" s="113">
        <f t="shared" si="34"/>
        <v>0</v>
      </c>
      <c r="BV121" s="25">
        <v>112</v>
      </c>
      <c r="BW121" s="25">
        <v>0</v>
      </c>
      <c r="BX121" s="110"/>
    </row>
    <row r="122" spans="1:76">
      <c r="A122" s="82">
        <v>113</v>
      </c>
      <c r="B122" s="82">
        <v>113</v>
      </c>
      <c r="C122" s="83" t="s">
        <v>188</v>
      </c>
      <c r="D122" s="84">
        <f t="shared" si="35"/>
        <v>0</v>
      </c>
      <c r="E122" s="85">
        <f t="shared" si="36"/>
        <v>0</v>
      </c>
      <c r="F122" s="85">
        <f t="shared" si="36"/>
        <v>0</v>
      </c>
      <c r="G122" s="86">
        <f t="shared" si="37"/>
        <v>0</v>
      </c>
      <c r="H122" s="87"/>
      <c r="I122" s="88">
        <f t="shared" si="38"/>
        <v>0</v>
      </c>
      <c r="J122" s="89" t="str">
        <f t="shared" si="28"/>
        <v/>
      </c>
      <c r="K122" s="90">
        <f t="shared" si="39"/>
        <v>0</v>
      </c>
      <c r="L122" s="86">
        <f t="shared" si="40"/>
        <v>0</v>
      </c>
      <c r="M122" s="91"/>
      <c r="N122" s="114">
        <f t="shared" si="29"/>
        <v>0</v>
      </c>
      <c r="P122" s="88">
        <f t="shared" si="41"/>
        <v>0</v>
      </c>
      <c r="Q122" s="85">
        <f t="shared" si="42"/>
        <v>0</v>
      </c>
      <c r="R122" s="85">
        <f t="shared" si="43"/>
        <v>0</v>
      </c>
      <c r="S122" s="93">
        <f t="shared" si="30"/>
        <v>0</v>
      </c>
      <c r="U122" s="114"/>
      <c r="V122">
        <f t="shared" si="31"/>
        <v>0</v>
      </c>
      <c r="W122" s="94">
        <v>113</v>
      </c>
      <c r="X122" s="95"/>
      <c r="Y122" s="96"/>
      <c r="Z122" s="96"/>
      <c r="AA122" s="96"/>
      <c r="AB122" s="96"/>
      <c r="AC122" s="96"/>
      <c r="AD122" s="96"/>
      <c r="AE122" s="96"/>
      <c r="AF122" s="96"/>
      <c r="AG122" s="97"/>
      <c r="AI122" s="94">
        <v>113</v>
      </c>
      <c r="AJ122" s="98">
        <v>113</v>
      </c>
      <c r="AK122" s="99" t="s">
        <v>188</v>
      </c>
      <c r="AL122" s="100">
        <f t="shared" si="44"/>
        <v>0</v>
      </c>
      <c r="AM122" s="101">
        <v>0</v>
      </c>
      <c r="AN122" s="100">
        <f t="shared" si="45"/>
        <v>0</v>
      </c>
      <c r="AO122" s="100">
        <v>0</v>
      </c>
      <c r="AP122" s="100">
        <v>0</v>
      </c>
      <c r="AQ122" s="100">
        <v>0</v>
      </c>
      <c r="AR122" s="100">
        <v>0</v>
      </c>
      <c r="AS122" s="100">
        <v>0</v>
      </c>
      <c r="AT122" s="100">
        <f t="shared" si="46"/>
        <v>0</v>
      </c>
      <c r="AU122" s="102">
        <f t="shared" si="47"/>
        <v>0</v>
      </c>
      <c r="AV122" s="102">
        <f t="shared" si="48"/>
        <v>0</v>
      </c>
      <c r="AX122" s="103">
        <v>113</v>
      </c>
      <c r="AY122" s="104" t="s">
        <v>188</v>
      </c>
      <c r="AZ122" s="105"/>
      <c r="BA122" s="105"/>
      <c r="BB122" s="106"/>
      <c r="BC122" s="107">
        <f t="shared" si="49"/>
        <v>0</v>
      </c>
      <c r="BD122" s="106"/>
      <c r="BE122" s="106"/>
      <c r="BF122" s="107">
        <f t="shared" si="32"/>
        <v>0</v>
      </c>
      <c r="BG122" s="108">
        <f t="shared" si="33"/>
        <v>0</v>
      </c>
      <c r="BH122" s="109"/>
      <c r="BI122" s="107">
        <v>0</v>
      </c>
      <c r="BJ122" s="100">
        <f t="shared" si="50"/>
        <v>0</v>
      </c>
      <c r="BK122" s="100">
        <f t="shared" si="51"/>
        <v>0</v>
      </c>
      <c r="BL122" s="100">
        <f t="shared" si="52"/>
        <v>0</v>
      </c>
      <c r="BM122" s="100"/>
      <c r="BN122" s="107">
        <f t="shared" si="53"/>
        <v>0</v>
      </c>
      <c r="BO122" s="108">
        <f t="shared" si="54"/>
        <v>0</v>
      </c>
      <c r="BP122" s="110"/>
      <c r="BQ122" s="111"/>
      <c r="BR122" s="112"/>
      <c r="BS122" s="110"/>
      <c r="BT122" s="113"/>
      <c r="BU122" s="113">
        <f t="shared" si="34"/>
        <v>0</v>
      </c>
      <c r="BV122" s="25">
        <v>113</v>
      </c>
      <c r="BW122" s="25">
        <v>0</v>
      </c>
      <c r="BX122" s="110"/>
    </row>
    <row r="123" spans="1:76">
      <c r="A123" s="82">
        <v>114</v>
      </c>
      <c r="B123" s="82">
        <v>114</v>
      </c>
      <c r="C123" s="83" t="s">
        <v>189</v>
      </c>
      <c r="D123" s="84">
        <f t="shared" si="35"/>
        <v>90</v>
      </c>
      <c r="E123" s="85">
        <f t="shared" si="36"/>
        <v>1059256</v>
      </c>
      <c r="F123" s="85">
        <f t="shared" si="36"/>
        <v>80370</v>
      </c>
      <c r="G123" s="86">
        <f t="shared" si="37"/>
        <v>1139626</v>
      </c>
      <c r="H123" s="87"/>
      <c r="I123" s="88">
        <f t="shared" si="38"/>
        <v>22027</v>
      </c>
      <c r="J123" s="89">
        <f t="shared" si="28"/>
        <v>0.34003959692950125</v>
      </c>
      <c r="K123" s="90">
        <f t="shared" si="39"/>
        <v>80370</v>
      </c>
      <c r="L123" s="86">
        <f t="shared" si="40"/>
        <v>102397</v>
      </c>
      <c r="M123" s="91"/>
      <c r="N123" s="114">
        <f t="shared" si="29"/>
        <v>1037229</v>
      </c>
      <c r="P123" s="88">
        <f t="shared" si="41"/>
        <v>0</v>
      </c>
      <c r="Q123" s="85">
        <f t="shared" si="42"/>
        <v>22027</v>
      </c>
      <c r="R123" s="85">
        <f t="shared" si="43"/>
        <v>80370</v>
      </c>
      <c r="S123" s="93">
        <f t="shared" si="30"/>
        <v>102397</v>
      </c>
      <c r="U123" s="114"/>
      <c r="V123">
        <f t="shared" si="31"/>
        <v>0</v>
      </c>
      <c r="W123" s="94">
        <v>114</v>
      </c>
      <c r="X123" s="95">
        <v>90</v>
      </c>
      <c r="Y123" s="96">
        <v>1059256</v>
      </c>
      <c r="Z123" s="96">
        <v>0</v>
      </c>
      <c r="AA123" s="96">
        <v>1059256</v>
      </c>
      <c r="AB123" s="96">
        <v>80370</v>
      </c>
      <c r="AC123" s="96">
        <v>1139626</v>
      </c>
      <c r="AD123" s="96">
        <v>0</v>
      </c>
      <c r="AE123" s="96">
        <v>0</v>
      </c>
      <c r="AF123" s="96">
        <v>0</v>
      </c>
      <c r="AG123" s="97">
        <v>1139626</v>
      </c>
      <c r="AI123" s="94">
        <v>114</v>
      </c>
      <c r="AJ123" s="98">
        <v>114</v>
      </c>
      <c r="AK123" s="99" t="s">
        <v>189</v>
      </c>
      <c r="AL123" s="100">
        <f t="shared" si="44"/>
        <v>1059256</v>
      </c>
      <c r="AM123" s="101">
        <v>1037229</v>
      </c>
      <c r="AN123" s="100">
        <f t="shared" si="45"/>
        <v>22027</v>
      </c>
      <c r="AO123" s="100">
        <v>0</v>
      </c>
      <c r="AP123" s="100">
        <v>0</v>
      </c>
      <c r="AQ123" s="100">
        <v>0</v>
      </c>
      <c r="AR123" s="100">
        <v>34723.75</v>
      </c>
      <c r="AS123" s="100">
        <v>8027</v>
      </c>
      <c r="AT123" s="100">
        <f t="shared" si="46"/>
        <v>0</v>
      </c>
      <c r="AU123" s="102">
        <f t="shared" si="47"/>
        <v>64777.75</v>
      </c>
      <c r="AV123" s="102">
        <f t="shared" si="48"/>
        <v>22027</v>
      </c>
      <c r="AX123" s="103">
        <v>114</v>
      </c>
      <c r="AY123" s="104" t="s">
        <v>189</v>
      </c>
      <c r="AZ123" s="105"/>
      <c r="BA123" s="105"/>
      <c r="BB123" s="106"/>
      <c r="BC123" s="107">
        <f t="shared" si="49"/>
        <v>0</v>
      </c>
      <c r="BD123" s="106"/>
      <c r="BE123" s="106"/>
      <c r="BF123" s="107">
        <f t="shared" si="32"/>
        <v>0</v>
      </c>
      <c r="BG123" s="108">
        <f t="shared" si="33"/>
        <v>0</v>
      </c>
      <c r="BH123" s="109"/>
      <c r="BI123" s="107">
        <v>0</v>
      </c>
      <c r="BJ123" s="100">
        <f t="shared" si="50"/>
        <v>22027</v>
      </c>
      <c r="BK123" s="100">
        <f t="shared" si="51"/>
        <v>22027</v>
      </c>
      <c r="BL123" s="100">
        <f t="shared" si="52"/>
        <v>0</v>
      </c>
      <c r="BM123" s="100"/>
      <c r="BN123" s="107">
        <f t="shared" si="53"/>
        <v>0</v>
      </c>
      <c r="BO123" s="108">
        <f t="shared" si="54"/>
        <v>0</v>
      </c>
      <c r="BP123" s="110"/>
      <c r="BQ123" s="111"/>
      <c r="BR123" s="112"/>
      <c r="BS123" s="110"/>
      <c r="BT123" s="113"/>
      <c r="BU123" s="113">
        <f t="shared" si="34"/>
        <v>0</v>
      </c>
      <c r="BV123" s="25">
        <v>114</v>
      </c>
      <c r="BW123" s="25">
        <v>0</v>
      </c>
      <c r="BX123" s="110"/>
    </row>
    <row r="124" spans="1:76">
      <c r="A124" s="82">
        <v>115</v>
      </c>
      <c r="B124" s="82">
        <v>115</v>
      </c>
      <c r="C124" s="83" t="s">
        <v>190</v>
      </c>
      <c r="D124" s="84">
        <f t="shared" si="35"/>
        <v>0</v>
      </c>
      <c r="E124" s="85">
        <f t="shared" si="36"/>
        <v>0</v>
      </c>
      <c r="F124" s="85">
        <f t="shared" si="36"/>
        <v>0</v>
      </c>
      <c r="G124" s="86">
        <f t="shared" si="37"/>
        <v>0</v>
      </c>
      <c r="H124" s="87"/>
      <c r="I124" s="88">
        <f t="shared" si="38"/>
        <v>0</v>
      </c>
      <c r="J124" s="89" t="str">
        <f t="shared" si="28"/>
        <v/>
      </c>
      <c r="K124" s="90">
        <f t="shared" si="39"/>
        <v>0</v>
      </c>
      <c r="L124" s="86">
        <f t="shared" si="40"/>
        <v>0</v>
      </c>
      <c r="M124" s="91"/>
      <c r="N124" s="114">
        <f t="shared" si="29"/>
        <v>0</v>
      </c>
      <c r="P124" s="88">
        <f t="shared" si="41"/>
        <v>0</v>
      </c>
      <c r="Q124" s="85">
        <f t="shared" si="42"/>
        <v>0</v>
      </c>
      <c r="R124" s="85">
        <f t="shared" si="43"/>
        <v>0</v>
      </c>
      <c r="S124" s="93">
        <f t="shared" si="30"/>
        <v>0</v>
      </c>
      <c r="U124" s="114"/>
      <c r="V124">
        <f t="shared" si="31"/>
        <v>0</v>
      </c>
      <c r="W124" s="94">
        <v>115</v>
      </c>
      <c r="X124" s="95"/>
      <c r="Y124" s="96"/>
      <c r="Z124" s="96"/>
      <c r="AA124" s="96"/>
      <c r="AB124" s="96"/>
      <c r="AC124" s="96"/>
      <c r="AD124" s="96"/>
      <c r="AE124" s="96"/>
      <c r="AF124" s="96"/>
      <c r="AG124" s="97"/>
      <c r="AI124" s="94">
        <v>115</v>
      </c>
      <c r="AJ124" s="98">
        <v>115</v>
      </c>
      <c r="AK124" s="99" t="s">
        <v>190</v>
      </c>
      <c r="AL124" s="100">
        <f t="shared" si="44"/>
        <v>0</v>
      </c>
      <c r="AM124" s="101">
        <v>0</v>
      </c>
      <c r="AN124" s="100">
        <f t="shared" si="45"/>
        <v>0</v>
      </c>
      <c r="AO124" s="100">
        <v>0</v>
      </c>
      <c r="AP124" s="100">
        <v>0</v>
      </c>
      <c r="AQ124" s="100">
        <v>0</v>
      </c>
      <c r="AR124" s="100">
        <v>0</v>
      </c>
      <c r="AS124" s="100">
        <v>0</v>
      </c>
      <c r="AT124" s="100">
        <f t="shared" si="46"/>
        <v>0</v>
      </c>
      <c r="AU124" s="102">
        <f t="shared" si="47"/>
        <v>0</v>
      </c>
      <c r="AV124" s="102">
        <f t="shared" si="48"/>
        <v>0</v>
      </c>
      <c r="AX124" s="103">
        <v>115</v>
      </c>
      <c r="AY124" s="104" t="s">
        <v>190</v>
      </c>
      <c r="AZ124" s="105"/>
      <c r="BA124" s="105"/>
      <c r="BB124" s="106"/>
      <c r="BC124" s="107">
        <f t="shared" si="49"/>
        <v>0</v>
      </c>
      <c r="BD124" s="106"/>
      <c r="BE124" s="106"/>
      <c r="BF124" s="107">
        <f t="shared" si="32"/>
        <v>0</v>
      </c>
      <c r="BG124" s="108">
        <f t="shared" si="33"/>
        <v>0</v>
      </c>
      <c r="BH124" s="109"/>
      <c r="BI124" s="107">
        <v>0</v>
      </c>
      <c r="BJ124" s="100">
        <f t="shared" si="50"/>
        <v>0</v>
      </c>
      <c r="BK124" s="100">
        <f t="shared" si="51"/>
        <v>0</v>
      </c>
      <c r="BL124" s="100">
        <f t="shared" si="52"/>
        <v>0</v>
      </c>
      <c r="BM124" s="100"/>
      <c r="BN124" s="107">
        <f t="shared" si="53"/>
        <v>0</v>
      </c>
      <c r="BO124" s="108">
        <f t="shared" si="54"/>
        <v>0</v>
      </c>
      <c r="BP124" s="110"/>
      <c r="BQ124" s="111"/>
      <c r="BR124" s="112"/>
      <c r="BS124" s="110"/>
      <c r="BT124" s="113"/>
      <c r="BU124" s="113">
        <f t="shared" si="34"/>
        <v>0</v>
      </c>
      <c r="BV124" s="25">
        <v>115</v>
      </c>
      <c r="BW124" s="25">
        <v>0</v>
      </c>
      <c r="BX124" s="110"/>
    </row>
    <row r="125" spans="1:76">
      <c r="A125" s="82">
        <v>116</v>
      </c>
      <c r="B125" s="82">
        <v>116</v>
      </c>
      <c r="C125" s="83" t="s">
        <v>191</v>
      </c>
      <c r="D125" s="84">
        <f t="shared" si="35"/>
        <v>0</v>
      </c>
      <c r="E125" s="85">
        <f t="shared" si="36"/>
        <v>0</v>
      </c>
      <c r="F125" s="85">
        <f t="shared" si="36"/>
        <v>0</v>
      </c>
      <c r="G125" s="86">
        <f t="shared" si="37"/>
        <v>0</v>
      </c>
      <c r="H125" s="87"/>
      <c r="I125" s="88">
        <f t="shared" si="38"/>
        <v>0</v>
      </c>
      <c r="J125" s="89" t="str">
        <f t="shared" si="28"/>
        <v/>
      </c>
      <c r="K125" s="90">
        <f t="shared" si="39"/>
        <v>0</v>
      </c>
      <c r="L125" s="86">
        <f t="shared" si="40"/>
        <v>0</v>
      </c>
      <c r="M125" s="91"/>
      <c r="N125" s="114">
        <f t="shared" si="29"/>
        <v>0</v>
      </c>
      <c r="P125" s="88">
        <f t="shared" si="41"/>
        <v>0</v>
      </c>
      <c r="Q125" s="85">
        <f t="shared" si="42"/>
        <v>0</v>
      </c>
      <c r="R125" s="85">
        <f t="shared" si="43"/>
        <v>0</v>
      </c>
      <c r="S125" s="93">
        <f t="shared" si="30"/>
        <v>0</v>
      </c>
      <c r="U125" s="114"/>
      <c r="V125">
        <f t="shared" si="31"/>
        <v>0</v>
      </c>
      <c r="W125" s="94">
        <v>116</v>
      </c>
      <c r="X125" s="95"/>
      <c r="Y125" s="96"/>
      <c r="Z125" s="96"/>
      <c r="AA125" s="96"/>
      <c r="AB125" s="96"/>
      <c r="AC125" s="96"/>
      <c r="AD125" s="96"/>
      <c r="AE125" s="96"/>
      <c r="AF125" s="96"/>
      <c r="AG125" s="97"/>
      <c r="AI125" s="94">
        <v>116</v>
      </c>
      <c r="AJ125" s="98">
        <v>116</v>
      </c>
      <c r="AK125" s="99" t="s">
        <v>191</v>
      </c>
      <c r="AL125" s="100">
        <f t="shared" si="44"/>
        <v>0</v>
      </c>
      <c r="AM125" s="101">
        <v>0</v>
      </c>
      <c r="AN125" s="100">
        <f t="shared" si="45"/>
        <v>0</v>
      </c>
      <c r="AO125" s="100">
        <v>0</v>
      </c>
      <c r="AP125" s="100">
        <v>0</v>
      </c>
      <c r="AQ125" s="100">
        <v>0</v>
      </c>
      <c r="AR125" s="100">
        <v>0</v>
      </c>
      <c r="AS125" s="100">
        <v>0</v>
      </c>
      <c r="AT125" s="100">
        <f t="shared" si="46"/>
        <v>0</v>
      </c>
      <c r="AU125" s="102">
        <f t="shared" si="47"/>
        <v>0</v>
      </c>
      <c r="AV125" s="102">
        <f t="shared" si="48"/>
        <v>0</v>
      </c>
      <c r="AX125" s="103">
        <v>116</v>
      </c>
      <c r="AY125" s="104" t="s">
        <v>191</v>
      </c>
      <c r="AZ125" s="105"/>
      <c r="BA125" s="105"/>
      <c r="BB125" s="106"/>
      <c r="BC125" s="107">
        <f t="shared" si="49"/>
        <v>0</v>
      </c>
      <c r="BD125" s="106"/>
      <c r="BE125" s="106"/>
      <c r="BF125" s="107">
        <f t="shared" si="32"/>
        <v>0</v>
      </c>
      <c r="BG125" s="108">
        <f t="shared" si="33"/>
        <v>0</v>
      </c>
      <c r="BH125" s="109"/>
      <c r="BI125" s="107">
        <v>0</v>
      </c>
      <c r="BJ125" s="100">
        <f t="shared" si="50"/>
        <v>0</v>
      </c>
      <c r="BK125" s="100">
        <f t="shared" si="51"/>
        <v>0</v>
      </c>
      <c r="BL125" s="100">
        <f t="shared" si="52"/>
        <v>0</v>
      </c>
      <c r="BM125" s="100"/>
      <c r="BN125" s="107">
        <f t="shared" si="53"/>
        <v>0</v>
      </c>
      <c r="BO125" s="108">
        <f t="shared" si="54"/>
        <v>0</v>
      </c>
      <c r="BP125" s="110"/>
      <c r="BQ125" s="111"/>
      <c r="BR125" s="112"/>
      <c r="BS125" s="110"/>
      <c r="BT125" s="113"/>
      <c r="BU125" s="113">
        <f t="shared" si="34"/>
        <v>0</v>
      </c>
      <c r="BV125" s="25">
        <v>116</v>
      </c>
      <c r="BW125" s="25">
        <v>0</v>
      </c>
      <c r="BX125" s="110"/>
    </row>
    <row r="126" spans="1:76">
      <c r="A126" s="82">
        <v>117</v>
      </c>
      <c r="B126" s="82">
        <v>117</v>
      </c>
      <c r="C126" s="83" t="s">
        <v>192</v>
      </c>
      <c r="D126" s="84">
        <f t="shared" si="35"/>
        <v>39</v>
      </c>
      <c r="E126" s="85">
        <f t="shared" si="36"/>
        <v>545226</v>
      </c>
      <c r="F126" s="85">
        <f t="shared" si="36"/>
        <v>34827</v>
      </c>
      <c r="G126" s="86">
        <f t="shared" si="37"/>
        <v>580053</v>
      </c>
      <c r="H126" s="87"/>
      <c r="I126" s="88">
        <f t="shared" si="38"/>
        <v>45051.016000420641</v>
      </c>
      <c r="J126" s="89">
        <f t="shared" si="28"/>
        <v>0.37511566291493387</v>
      </c>
      <c r="K126" s="90">
        <f t="shared" si="39"/>
        <v>34827</v>
      </c>
      <c r="L126" s="86">
        <f t="shared" si="40"/>
        <v>79878.016000420641</v>
      </c>
      <c r="M126" s="91"/>
      <c r="N126" s="114">
        <f t="shared" si="29"/>
        <v>500174.98399957933</v>
      </c>
      <c r="P126" s="88">
        <f t="shared" si="41"/>
        <v>0</v>
      </c>
      <c r="Q126" s="85">
        <f t="shared" si="42"/>
        <v>45051.016000420641</v>
      </c>
      <c r="R126" s="85">
        <f t="shared" si="43"/>
        <v>34827</v>
      </c>
      <c r="S126" s="93">
        <f t="shared" si="30"/>
        <v>79878.016000420641</v>
      </c>
      <c r="U126" s="114"/>
      <c r="V126">
        <f t="shared" si="31"/>
        <v>0</v>
      </c>
      <c r="W126" s="94">
        <v>117</v>
      </c>
      <c r="X126" s="95">
        <v>39</v>
      </c>
      <c r="Y126" s="96">
        <v>545226</v>
      </c>
      <c r="Z126" s="96">
        <v>0</v>
      </c>
      <c r="AA126" s="96">
        <v>545226</v>
      </c>
      <c r="AB126" s="96">
        <v>34827</v>
      </c>
      <c r="AC126" s="96">
        <v>580053</v>
      </c>
      <c r="AD126" s="96">
        <v>0</v>
      </c>
      <c r="AE126" s="96">
        <v>0</v>
      </c>
      <c r="AF126" s="96">
        <v>0</v>
      </c>
      <c r="AG126" s="97">
        <v>580053</v>
      </c>
      <c r="AI126" s="94">
        <v>117</v>
      </c>
      <c r="AJ126" s="98">
        <v>117</v>
      </c>
      <c r="AK126" s="99" t="s">
        <v>192</v>
      </c>
      <c r="AL126" s="100">
        <f t="shared" si="44"/>
        <v>545226</v>
      </c>
      <c r="AM126" s="101">
        <v>501785</v>
      </c>
      <c r="AN126" s="100">
        <f t="shared" si="45"/>
        <v>43441</v>
      </c>
      <c r="AO126" s="100">
        <v>7496.25</v>
      </c>
      <c r="AP126" s="100">
        <v>22843.75</v>
      </c>
      <c r="AQ126" s="100">
        <v>15796.5</v>
      </c>
      <c r="AR126" s="100">
        <v>26926.75</v>
      </c>
      <c r="AS126" s="100">
        <v>3594.75</v>
      </c>
      <c r="AT126" s="100">
        <f t="shared" si="46"/>
        <v>0</v>
      </c>
      <c r="AU126" s="102">
        <f t="shared" si="47"/>
        <v>120099</v>
      </c>
      <c r="AV126" s="102">
        <f t="shared" si="48"/>
        <v>45051.016000420641</v>
      </c>
      <c r="AX126" s="103">
        <v>117</v>
      </c>
      <c r="AY126" s="104" t="s">
        <v>192</v>
      </c>
      <c r="AZ126" s="105"/>
      <c r="BA126" s="105"/>
      <c r="BB126" s="106"/>
      <c r="BC126" s="107">
        <f t="shared" si="49"/>
        <v>0</v>
      </c>
      <c r="BD126" s="106"/>
      <c r="BE126" s="106"/>
      <c r="BF126" s="107">
        <f t="shared" si="32"/>
        <v>0</v>
      </c>
      <c r="BG126" s="108">
        <f t="shared" si="33"/>
        <v>0</v>
      </c>
      <c r="BH126" s="109"/>
      <c r="BI126" s="107">
        <v>0</v>
      </c>
      <c r="BJ126" s="100">
        <f t="shared" si="50"/>
        <v>43441</v>
      </c>
      <c r="BK126" s="100">
        <f t="shared" si="51"/>
        <v>43441</v>
      </c>
      <c r="BL126" s="100">
        <f t="shared" si="52"/>
        <v>0</v>
      </c>
      <c r="BM126" s="100"/>
      <c r="BN126" s="107">
        <f t="shared" si="53"/>
        <v>0</v>
      </c>
      <c r="BO126" s="108">
        <f t="shared" si="54"/>
        <v>0</v>
      </c>
      <c r="BP126" s="110"/>
      <c r="BQ126" s="111"/>
      <c r="BR126" s="112"/>
      <c r="BS126" s="110"/>
      <c r="BT126" s="113"/>
      <c r="BU126" s="113">
        <f t="shared" si="34"/>
        <v>0</v>
      </c>
      <c r="BV126" s="25">
        <v>117</v>
      </c>
      <c r="BW126" s="25">
        <v>7496.25</v>
      </c>
      <c r="BX126" s="110"/>
    </row>
    <row r="127" spans="1:76">
      <c r="A127" s="82">
        <v>118</v>
      </c>
      <c r="B127" s="82">
        <v>118</v>
      </c>
      <c r="C127" s="83" t="s">
        <v>193</v>
      </c>
      <c r="D127" s="84">
        <f t="shared" si="35"/>
        <v>0</v>
      </c>
      <c r="E127" s="85">
        <f t="shared" si="36"/>
        <v>0</v>
      </c>
      <c r="F127" s="85">
        <f t="shared" si="36"/>
        <v>0</v>
      </c>
      <c r="G127" s="86">
        <f t="shared" si="37"/>
        <v>0</v>
      </c>
      <c r="H127" s="87"/>
      <c r="I127" s="88">
        <f t="shared" si="38"/>
        <v>0</v>
      </c>
      <c r="J127" s="89">
        <f t="shared" si="28"/>
        <v>0</v>
      </c>
      <c r="K127" s="90">
        <f t="shared" si="39"/>
        <v>0</v>
      </c>
      <c r="L127" s="86">
        <f t="shared" si="40"/>
        <v>0</v>
      </c>
      <c r="M127" s="91"/>
      <c r="N127" s="114">
        <f t="shared" si="29"/>
        <v>0</v>
      </c>
      <c r="P127" s="88">
        <f t="shared" si="41"/>
        <v>0</v>
      </c>
      <c r="Q127" s="85">
        <f t="shared" si="42"/>
        <v>0</v>
      </c>
      <c r="R127" s="85">
        <f t="shared" si="43"/>
        <v>0</v>
      </c>
      <c r="S127" s="93">
        <f t="shared" si="30"/>
        <v>0</v>
      </c>
      <c r="U127" s="114"/>
      <c r="V127">
        <f t="shared" si="31"/>
        <v>0</v>
      </c>
      <c r="W127" s="94">
        <v>118</v>
      </c>
      <c r="X127" s="95"/>
      <c r="Y127" s="96"/>
      <c r="Z127" s="96"/>
      <c r="AA127" s="96"/>
      <c r="AB127" s="96"/>
      <c r="AC127" s="96"/>
      <c r="AD127" s="96"/>
      <c r="AE127" s="96"/>
      <c r="AF127" s="96"/>
      <c r="AG127" s="97"/>
      <c r="AI127" s="94">
        <v>118</v>
      </c>
      <c r="AJ127" s="98">
        <v>118</v>
      </c>
      <c r="AK127" s="99" t="s">
        <v>193</v>
      </c>
      <c r="AL127" s="100">
        <f t="shared" si="44"/>
        <v>0</v>
      </c>
      <c r="AM127" s="101">
        <v>10784</v>
      </c>
      <c r="AN127" s="100">
        <f t="shared" si="45"/>
        <v>0</v>
      </c>
      <c r="AO127" s="100">
        <v>0</v>
      </c>
      <c r="AP127" s="100">
        <v>2803</v>
      </c>
      <c r="AQ127" s="100">
        <v>0</v>
      </c>
      <c r="AR127" s="100">
        <v>0</v>
      </c>
      <c r="AS127" s="100">
        <v>0</v>
      </c>
      <c r="AT127" s="100">
        <f t="shared" si="46"/>
        <v>0</v>
      </c>
      <c r="AU127" s="102">
        <f t="shared" si="47"/>
        <v>2803</v>
      </c>
      <c r="AV127" s="102">
        <f t="shared" si="48"/>
        <v>0</v>
      </c>
      <c r="AX127" s="103">
        <v>118</v>
      </c>
      <c r="AY127" s="104" t="s">
        <v>193</v>
      </c>
      <c r="AZ127" s="105"/>
      <c r="BA127" s="105"/>
      <c r="BB127" s="106"/>
      <c r="BC127" s="107">
        <f t="shared" si="49"/>
        <v>0</v>
      </c>
      <c r="BD127" s="106"/>
      <c r="BE127" s="106"/>
      <c r="BF127" s="107">
        <f t="shared" si="32"/>
        <v>0</v>
      </c>
      <c r="BG127" s="108">
        <f t="shared" si="33"/>
        <v>0</v>
      </c>
      <c r="BH127" s="109"/>
      <c r="BI127" s="107">
        <v>0</v>
      </c>
      <c r="BJ127" s="100">
        <f t="shared" si="50"/>
        <v>0</v>
      </c>
      <c r="BK127" s="100">
        <f t="shared" si="51"/>
        <v>0</v>
      </c>
      <c r="BL127" s="100">
        <f t="shared" si="52"/>
        <v>0</v>
      </c>
      <c r="BM127" s="100"/>
      <c r="BN127" s="107">
        <f t="shared" si="53"/>
        <v>0</v>
      </c>
      <c r="BO127" s="108">
        <f t="shared" si="54"/>
        <v>0</v>
      </c>
      <c r="BP127" s="110"/>
      <c r="BQ127" s="111"/>
      <c r="BR127" s="112"/>
      <c r="BS127" s="110"/>
      <c r="BT127" s="113"/>
      <c r="BU127" s="113">
        <f t="shared" si="34"/>
        <v>0</v>
      </c>
      <c r="BV127" s="25">
        <v>118</v>
      </c>
      <c r="BW127" s="25">
        <v>0</v>
      </c>
      <c r="BX127" s="110"/>
    </row>
    <row r="128" spans="1:76">
      <c r="A128" s="82">
        <v>119</v>
      </c>
      <c r="B128" s="82">
        <v>119</v>
      </c>
      <c r="C128" s="83" t="s">
        <v>194</v>
      </c>
      <c r="D128" s="84">
        <f t="shared" si="35"/>
        <v>0</v>
      </c>
      <c r="E128" s="85">
        <f t="shared" si="36"/>
        <v>0</v>
      </c>
      <c r="F128" s="85">
        <f t="shared" si="36"/>
        <v>0</v>
      </c>
      <c r="G128" s="86">
        <f t="shared" si="37"/>
        <v>0</v>
      </c>
      <c r="H128" s="87"/>
      <c r="I128" s="88">
        <f t="shared" si="38"/>
        <v>0</v>
      </c>
      <c r="J128" s="89" t="str">
        <f t="shared" si="28"/>
        <v/>
      </c>
      <c r="K128" s="90">
        <f t="shared" si="39"/>
        <v>0</v>
      </c>
      <c r="L128" s="86">
        <f t="shared" si="40"/>
        <v>0</v>
      </c>
      <c r="M128" s="91"/>
      <c r="N128" s="114">
        <f t="shared" si="29"/>
        <v>0</v>
      </c>
      <c r="P128" s="88">
        <f t="shared" si="41"/>
        <v>0</v>
      </c>
      <c r="Q128" s="85">
        <f t="shared" si="42"/>
        <v>0</v>
      </c>
      <c r="R128" s="85">
        <f t="shared" si="43"/>
        <v>0</v>
      </c>
      <c r="S128" s="93">
        <f t="shared" si="30"/>
        <v>0</v>
      </c>
      <c r="U128" s="114"/>
      <c r="V128">
        <f t="shared" si="31"/>
        <v>0</v>
      </c>
      <c r="W128" s="94">
        <v>119</v>
      </c>
      <c r="X128" s="95"/>
      <c r="Y128" s="96"/>
      <c r="Z128" s="96"/>
      <c r="AA128" s="96"/>
      <c r="AB128" s="96"/>
      <c r="AC128" s="96"/>
      <c r="AD128" s="96"/>
      <c r="AE128" s="96"/>
      <c r="AF128" s="96"/>
      <c r="AG128" s="97"/>
      <c r="AI128" s="94">
        <v>119</v>
      </c>
      <c r="AJ128" s="98">
        <v>119</v>
      </c>
      <c r="AK128" s="99" t="s">
        <v>194</v>
      </c>
      <c r="AL128" s="100">
        <f t="shared" si="44"/>
        <v>0</v>
      </c>
      <c r="AM128" s="101">
        <v>0</v>
      </c>
      <c r="AN128" s="100">
        <f t="shared" si="45"/>
        <v>0</v>
      </c>
      <c r="AO128" s="100">
        <v>0</v>
      </c>
      <c r="AP128" s="100">
        <v>0</v>
      </c>
      <c r="AQ128" s="100">
        <v>0</v>
      </c>
      <c r="AR128" s="100">
        <v>0</v>
      </c>
      <c r="AS128" s="100">
        <v>0</v>
      </c>
      <c r="AT128" s="100">
        <f t="shared" si="46"/>
        <v>0</v>
      </c>
      <c r="AU128" s="102">
        <f t="shared" si="47"/>
        <v>0</v>
      </c>
      <c r="AV128" s="102">
        <f t="shared" si="48"/>
        <v>0</v>
      </c>
      <c r="AX128" s="103">
        <v>119</v>
      </c>
      <c r="AY128" s="104" t="s">
        <v>194</v>
      </c>
      <c r="AZ128" s="105"/>
      <c r="BA128" s="105"/>
      <c r="BB128" s="106"/>
      <c r="BC128" s="107">
        <f t="shared" si="49"/>
        <v>0</v>
      </c>
      <c r="BD128" s="106"/>
      <c r="BE128" s="106"/>
      <c r="BF128" s="107">
        <f t="shared" si="32"/>
        <v>0</v>
      </c>
      <c r="BG128" s="108">
        <f t="shared" si="33"/>
        <v>0</v>
      </c>
      <c r="BH128" s="109"/>
      <c r="BI128" s="107">
        <v>0</v>
      </c>
      <c r="BJ128" s="100">
        <f t="shared" si="50"/>
        <v>0</v>
      </c>
      <c r="BK128" s="100">
        <f t="shared" si="51"/>
        <v>0</v>
      </c>
      <c r="BL128" s="100">
        <f t="shared" si="52"/>
        <v>0</v>
      </c>
      <c r="BM128" s="100"/>
      <c r="BN128" s="107">
        <f t="shared" si="53"/>
        <v>0</v>
      </c>
      <c r="BO128" s="108">
        <f t="shared" si="54"/>
        <v>0</v>
      </c>
      <c r="BP128" s="110"/>
      <c r="BQ128" s="111"/>
      <c r="BR128" s="112"/>
      <c r="BS128" s="110"/>
      <c r="BT128" s="113"/>
      <c r="BU128" s="113">
        <f t="shared" si="34"/>
        <v>0</v>
      </c>
      <c r="BV128" s="25">
        <v>119</v>
      </c>
      <c r="BW128" s="25">
        <v>0</v>
      </c>
      <c r="BX128" s="110"/>
    </row>
    <row r="129" spans="1:76">
      <c r="A129" s="82">
        <v>120</v>
      </c>
      <c r="B129" s="82">
        <v>120</v>
      </c>
      <c r="C129" s="83" t="s">
        <v>195</v>
      </c>
      <c r="D129" s="84">
        <f t="shared" si="35"/>
        <v>0</v>
      </c>
      <c r="E129" s="85">
        <f t="shared" si="36"/>
        <v>0</v>
      </c>
      <c r="F129" s="85">
        <f t="shared" si="36"/>
        <v>0</v>
      </c>
      <c r="G129" s="86">
        <f t="shared" si="37"/>
        <v>0</v>
      </c>
      <c r="H129" s="87"/>
      <c r="I129" s="88">
        <f t="shared" si="38"/>
        <v>0</v>
      </c>
      <c r="J129" s="89" t="str">
        <f t="shared" si="28"/>
        <v/>
      </c>
      <c r="K129" s="90">
        <f t="shared" si="39"/>
        <v>0</v>
      </c>
      <c r="L129" s="86">
        <f t="shared" si="40"/>
        <v>0</v>
      </c>
      <c r="M129" s="91"/>
      <c r="N129" s="114">
        <f t="shared" si="29"/>
        <v>0</v>
      </c>
      <c r="P129" s="88">
        <f t="shared" si="41"/>
        <v>0</v>
      </c>
      <c r="Q129" s="85">
        <f t="shared" si="42"/>
        <v>0</v>
      </c>
      <c r="R129" s="85">
        <f t="shared" si="43"/>
        <v>0</v>
      </c>
      <c r="S129" s="93">
        <f t="shared" si="30"/>
        <v>0</v>
      </c>
      <c r="U129" s="114"/>
      <c r="V129">
        <f t="shared" si="31"/>
        <v>0</v>
      </c>
      <c r="W129" s="94">
        <v>120</v>
      </c>
      <c r="X129" s="95"/>
      <c r="Y129" s="96"/>
      <c r="Z129" s="96"/>
      <c r="AA129" s="96"/>
      <c r="AB129" s="96"/>
      <c r="AC129" s="96"/>
      <c r="AD129" s="96"/>
      <c r="AE129" s="96"/>
      <c r="AF129" s="96"/>
      <c r="AG129" s="97"/>
      <c r="AI129" s="94">
        <v>120</v>
      </c>
      <c r="AJ129" s="98">
        <v>120</v>
      </c>
      <c r="AK129" s="99" t="s">
        <v>195</v>
      </c>
      <c r="AL129" s="100">
        <f t="shared" si="44"/>
        <v>0</v>
      </c>
      <c r="AM129" s="101">
        <v>0</v>
      </c>
      <c r="AN129" s="100">
        <f t="shared" si="45"/>
        <v>0</v>
      </c>
      <c r="AO129" s="100">
        <v>0</v>
      </c>
      <c r="AP129" s="100">
        <v>0</v>
      </c>
      <c r="AQ129" s="100">
        <v>0</v>
      </c>
      <c r="AR129" s="100">
        <v>0</v>
      </c>
      <c r="AS129" s="100">
        <v>0</v>
      </c>
      <c r="AT129" s="100">
        <f t="shared" si="46"/>
        <v>0</v>
      </c>
      <c r="AU129" s="102">
        <f t="shared" si="47"/>
        <v>0</v>
      </c>
      <c r="AV129" s="102">
        <f t="shared" si="48"/>
        <v>0</v>
      </c>
      <c r="AX129" s="103">
        <v>120</v>
      </c>
      <c r="AY129" s="104" t="s">
        <v>195</v>
      </c>
      <c r="AZ129" s="105"/>
      <c r="BA129" s="105"/>
      <c r="BB129" s="106"/>
      <c r="BC129" s="107">
        <f t="shared" si="49"/>
        <v>0</v>
      </c>
      <c r="BD129" s="106"/>
      <c r="BE129" s="106"/>
      <c r="BF129" s="107">
        <f t="shared" si="32"/>
        <v>0</v>
      </c>
      <c r="BG129" s="108">
        <f t="shared" si="33"/>
        <v>0</v>
      </c>
      <c r="BH129" s="109"/>
      <c r="BI129" s="107">
        <v>0</v>
      </c>
      <c r="BJ129" s="100">
        <f t="shared" si="50"/>
        <v>0</v>
      </c>
      <c r="BK129" s="100">
        <f t="shared" si="51"/>
        <v>0</v>
      </c>
      <c r="BL129" s="100">
        <f t="shared" si="52"/>
        <v>0</v>
      </c>
      <c r="BM129" s="100"/>
      <c r="BN129" s="107">
        <f t="shared" si="53"/>
        <v>0</v>
      </c>
      <c r="BO129" s="108">
        <f t="shared" si="54"/>
        <v>0</v>
      </c>
      <c r="BP129" s="110"/>
      <c r="BQ129" s="111"/>
      <c r="BR129" s="112"/>
      <c r="BS129" s="110"/>
      <c r="BT129" s="113"/>
      <c r="BU129" s="113">
        <f t="shared" si="34"/>
        <v>0</v>
      </c>
      <c r="BV129" s="25">
        <v>120</v>
      </c>
      <c r="BW129" s="25">
        <v>0</v>
      </c>
      <c r="BX129" s="110"/>
    </row>
    <row r="130" spans="1:76">
      <c r="A130" s="82">
        <v>121</v>
      </c>
      <c r="B130" s="82">
        <v>121</v>
      </c>
      <c r="C130" s="83" t="s">
        <v>196</v>
      </c>
      <c r="D130" s="84">
        <f t="shared" si="35"/>
        <v>0</v>
      </c>
      <c r="E130" s="85">
        <f t="shared" si="36"/>
        <v>0</v>
      </c>
      <c r="F130" s="85">
        <f t="shared" si="36"/>
        <v>0</v>
      </c>
      <c r="G130" s="86">
        <f t="shared" si="37"/>
        <v>0</v>
      </c>
      <c r="H130" s="87"/>
      <c r="I130" s="88">
        <f t="shared" si="38"/>
        <v>0</v>
      </c>
      <c r="J130" s="89">
        <f t="shared" si="28"/>
        <v>0</v>
      </c>
      <c r="K130" s="90">
        <f t="shared" si="39"/>
        <v>0</v>
      </c>
      <c r="L130" s="86">
        <f t="shared" si="40"/>
        <v>0</v>
      </c>
      <c r="M130" s="91"/>
      <c r="N130" s="114">
        <f t="shared" si="29"/>
        <v>0</v>
      </c>
      <c r="P130" s="88">
        <f t="shared" si="41"/>
        <v>0</v>
      </c>
      <c r="Q130" s="85">
        <f t="shared" si="42"/>
        <v>0</v>
      </c>
      <c r="R130" s="85">
        <f t="shared" si="43"/>
        <v>0</v>
      </c>
      <c r="S130" s="93">
        <f t="shared" si="30"/>
        <v>0</v>
      </c>
      <c r="U130" s="114"/>
      <c r="V130">
        <f t="shared" si="31"/>
        <v>0</v>
      </c>
      <c r="W130" s="94">
        <v>121</v>
      </c>
      <c r="X130" s="95"/>
      <c r="Y130" s="96"/>
      <c r="Z130" s="96"/>
      <c r="AA130" s="96"/>
      <c r="AB130" s="96"/>
      <c r="AC130" s="96"/>
      <c r="AD130" s="96"/>
      <c r="AE130" s="96"/>
      <c r="AF130" s="96"/>
      <c r="AG130" s="97"/>
      <c r="AI130" s="94">
        <v>121</v>
      </c>
      <c r="AJ130" s="98">
        <v>121</v>
      </c>
      <c r="AK130" s="99" t="s">
        <v>196</v>
      </c>
      <c r="AL130" s="100">
        <f t="shared" si="44"/>
        <v>0</v>
      </c>
      <c r="AM130" s="101">
        <v>0</v>
      </c>
      <c r="AN130" s="100">
        <f t="shared" si="45"/>
        <v>0</v>
      </c>
      <c r="AO130" s="100">
        <v>0</v>
      </c>
      <c r="AP130" s="100">
        <v>0</v>
      </c>
      <c r="AQ130" s="100">
        <v>0</v>
      </c>
      <c r="AR130" s="100">
        <v>0</v>
      </c>
      <c r="AS130" s="100">
        <v>5373</v>
      </c>
      <c r="AT130" s="100">
        <f t="shared" si="46"/>
        <v>0</v>
      </c>
      <c r="AU130" s="102">
        <f t="shared" si="47"/>
        <v>5373</v>
      </c>
      <c r="AV130" s="102">
        <f t="shared" si="48"/>
        <v>0</v>
      </c>
      <c r="AX130" s="103">
        <v>121</v>
      </c>
      <c r="AY130" s="104" t="s">
        <v>196</v>
      </c>
      <c r="AZ130" s="105"/>
      <c r="BA130" s="105"/>
      <c r="BB130" s="106"/>
      <c r="BC130" s="107">
        <f t="shared" si="49"/>
        <v>0</v>
      </c>
      <c r="BD130" s="106"/>
      <c r="BE130" s="106"/>
      <c r="BF130" s="107">
        <f t="shared" si="32"/>
        <v>0</v>
      </c>
      <c r="BG130" s="108">
        <f t="shared" si="33"/>
        <v>0</v>
      </c>
      <c r="BH130" s="109"/>
      <c r="BI130" s="107">
        <v>0</v>
      </c>
      <c r="BJ130" s="100">
        <f t="shared" si="50"/>
        <v>0</v>
      </c>
      <c r="BK130" s="100">
        <f t="shared" si="51"/>
        <v>0</v>
      </c>
      <c r="BL130" s="100">
        <f t="shared" si="52"/>
        <v>0</v>
      </c>
      <c r="BM130" s="100"/>
      <c r="BN130" s="107">
        <f t="shared" si="53"/>
        <v>0</v>
      </c>
      <c r="BO130" s="108">
        <f t="shared" si="54"/>
        <v>0</v>
      </c>
      <c r="BP130" s="110"/>
      <c r="BQ130" s="111"/>
      <c r="BR130" s="112"/>
      <c r="BS130" s="110"/>
      <c r="BT130" s="113"/>
      <c r="BU130" s="113">
        <f t="shared" si="34"/>
        <v>0</v>
      </c>
      <c r="BV130" s="25">
        <v>121</v>
      </c>
      <c r="BW130" s="25">
        <v>0</v>
      </c>
      <c r="BX130" s="110"/>
    </row>
    <row r="131" spans="1:76">
      <c r="A131" s="82">
        <v>122</v>
      </c>
      <c r="B131" s="82">
        <v>122</v>
      </c>
      <c r="C131" s="83" t="s">
        <v>197</v>
      </c>
      <c r="D131" s="84">
        <f t="shared" si="35"/>
        <v>32</v>
      </c>
      <c r="E131" s="85">
        <f t="shared" si="36"/>
        <v>362208</v>
      </c>
      <c r="F131" s="85">
        <f t="shared" si="36"/>
        <v>28576</v>
      </c>
      <c r="G131" s="86">
        <f t="shared" si="37"/>
        <v>390784</v>
      </c>
      <c r="H131" s="87"/>
      <c r="I131" s="88">
        <f t="shared" si="38"/>
        <v>30346.658679880602</v>
      </c>
      <c r="J131" s="89">
        <f t="shared" si="28"/>
        <v>0.77448532985939311</v>
      </c>
      <c r="K131" s="90">
        <f t="shared" si="39"/>
        <v>28576</v>
      </c>
      <c r="L131" s="86">
        <f t="shared" si="40"/>
        <v>58922.658679880602</v>
      </c>
      <c r="M131" s="91"/>
      <c r="N131" s="114">
        <f t="shared" si="29"/>
        <v>331861.34132011939</v>
      </c>
      <c r="P131" s="88">
        <f t="shared" si="41"/>
        <v>0</v>
      </c>
      <c r="Q131" s="85">
        <f t="shared" si="42"/>
        <v>30346.658679880602</v>
      </c>
      <c r="R131" s="85">
        <f t="shared" si="43"/>
        <v>28576</v>
      </c>
      <c r="S131" s="93">
        <f t="shared" si="30"/>
        <v>58922.658679880602</v>
      </c>
      <c r="U131" s="114"/>
      <c r="V131">
        <f t="shared" si="31"/>
        <v>0</v>
      </c>
      <c r="W131" s="94">
        <v>122</v>
      </c>
      <c r="X131" s="95">
        <v>32</v>
      </c>
      <c r="Y131" s="96">
        <v>362208</v>
      </c>
      <c r="Z131" s="96">
        <v>0</v>
      </c>
      <c r="AA131" s="96">
        <v>362208</v>
      </c>
      <c r="AB131" s="96">
        <v>28576</v>
      </c>
      <c r="AC131" s="96">
        <v>390784</v>
      </c>
      <c r="AD131" s="96">
        <v>0</v>
      </c>
      <c r="AE131" s="96">
        <v>0</v>
      </c>
      <c r="AF131" s="96">
        <v>0</v>
      </c>
      <c r="AG131" s="97">
        <v>390784</v>
      </c>
      <c r="AI131" s="94">
        <v>122</v>
      </c>
      <c r="AJ131" s="98">
        <v>122</v>
      </c>
      <c r="AK131" s="99" t="s">
        <v>197</v>
      </c>
      <c r="AL131" s="100">
        <f t="shared" si="44"/>
        <v>362208</v>
      </c>
      <c r="AM131" s="101">
        <v>332400</v>
      </c>
      <c r="AN131" s="100">
        <f t="shared" si="45"/>
        <v>29808</v>
      </c>
      <c r="AO131" s="100">
        <v>2508</v>
      </c>
      <c r="AP131" s="100">
        <v>3336</v>
      </c>
      <c r="AQ131" s="100">
        <v>2677.75</v>
      </c>
      <c r="AR131" s="100">
        <v>853.25</v>
      </c>
      <c r="AS131" s="100">
        <v>0</v>
      </c>
      <c r="AT131" s="100">
        <f t="shared" si="46"/>
        <v>0</v>
      </c>
      <c r="AU131" s="102">
        <f t="shared" si="47"/>
        <v>39183</v>
      </c>
      <c r="AV131" s="102">
        <f t="shared" si="48"/>
        <v>30346.658679880602</v>
      </c>
      <c r="AX131" s="103">
        <v>122</v>
      </c>
      <c r="AY131" s="104" t="s">
        <v>197</v>
      </c>
      <c r="AZ131" s="105"/>
      <c r="BA131" s="105"/>
      <c r="BB131" s="106"/>
      <c r="BC131" s="107">
        <f t="shared" si="49"/>
        <v>0</v>
      </c>
      <c r="BD131" s="106"/>
      <c r="BE131" s="106"/>
      <c r="BF131" s="107">
        <f t="shared" si="32"/>
        <v>0</v>
      </c>
      <c r="BG131" s="108">
        <f t="shared" si="33"/>
        <v>0</v>
      </c>
      <c r="BH131" s="109"/>
      <c r="BI131" s="107">
        <v>0</v>
      </c>
      <c r="BJ131" s="100">
        <f t="shared" si="50"/>
        <v>29808</v>
      </c>
      <c r="BK131" s="100">
        <f t="shared" si="51"/>
        <v>29808</v>
      </c>
      <c r="BL131" s="100">
        <f t="shared" si="52"/>
        <v>0</v>
      </c>
      <c r="BM131" s="100"/>
      <c r="BN131" s="107">
        <f t="shared" si="53"/>
        <v>0</v>
      </c>
      <c r="BO131" s="108">
        <f t="shared" si="54"/>
        <v>0</v>
      </c>
      <c r="BP131" s="110"/>
      <c r="BQ131" s="111"/>
      <c r="BR131" s="112"/>
      <c r="BS131" s="110"/>
      <c r="BT131" s="113"/>
      <c r="BU131" s="113">
        <f t="shared" si="34"/>
        <v>0</v>
      </c>
      <c r="BV131" s="25">
        <v>122</v>
      </c>
      <c r="BW131" s="25">
        <v>2508</v>
      </c>
      <c r="BX131" s="110"/>
    </row>
    <row r="132" spans="1:76">
      <c r="A132" s="82">
        <v>123</v>
      </c>
      <c r="B132" s="82">
        <v>123</v>
      </c>
      <c r="C132" s="83" t="s">
        <v>198</v>
      </c>
      <c r="D132" s="84">
        <f t="shared" si="35"/>
        <v>0</v>
      </c>
      <c r="E132" s="85">
        <f t="shared" si="36"/>
        <v>0</v>
      </c>
      <c r="F132" s="85">
        <f t="shared" si="36"/>
        <v>0</v>
      </c>
      <c r="G132" s="86">
        <f t="shared" si="37"/>
        <v>0</v>
      </c>
      <c r="H132" s="87"/>
      <c r="I132" s="88">
        <f t="shared" si="38"/>
        <v>0</v>
      </c>
      <c r="J132" s="89" t="str">
        <f t="shared" si="28"/>
        <v/>
      </c>
      <c r="K132" s="90">
        <f t="shared" si="39"/>
        <v>0</v>
      </c>
      <c r="L132" s="86">
        <f t="shared" si="40"/>
        <v>0</v>
      </c>
      <c r="M132" s="91"/>
      <c r="N132" s="114">
        <f t="shared" si="29"/>
        <v>0</v>
      </c>
      <c r="P132" s="88">
        <f t="shared" si="41"/>
        <v>0</v>
      </c>
      <c r="Q132" s="85">
        <f t="shared" si="42"/>
        <v>0</v>
      </c>
      <c r="R132" s="85">
        <f t="shared" si="43"/>
        <v>0</v>
      </c>
      <c r="S132" s="93">
        <f t="shared" si="30"/>
        <v>0</v>
      </c>
      <c r="U132" s="114"/>
      <c r="V132">
        <f t="shared" si="31"/>
        <v>0</v>
      </c>
      <c r="W132" s="94">
        <v>123</v>
      </c>
      <c r="X132" s="95"/>
      <c r="Y132" s="96"/>
      <c r="Z132" s="96"/>
      <c r="AA132" s="96"/>
      <c r="AB132" s="96"/>
      <c r="AC132" s="96"/>
      <c r="AD132" s="96"/>
      <c r="AE132" s="96"/>
      <c r="AF132" s="96"/>
      <c r="AG132" s="97"/>
      <c r="AI132" s="94">
        <v>123</v>
      </c>
      <c r="AJ132" s="98">
        <v>123</v>
      </c>
      <c r="AK132" s="99" t="s">
        <v>198</v>
      </c>
      <c r="AL132" s="100">
        <f t="shared" si="44"/>
        <v>0</v>
      </c>
      <c r="AM132" s="101">
        <v>0</v>
      </c>
      <c r="AN132" s="100">
        <f t="shared" si="45"/>
        <v>0</v>
      </c>
      <c r="AO132" s="100">
        <v>0</v>
      </c>
      <c r="AP132" s="100">
        <v>0</v>
      </c>
      <c r="AQ132" s="100">
        <v>0</v>
      </c>
      <c r="AR132" s="100">
        <v>0</v>
      </c>
      <c r="AS132" s="100">
        <v>0</v>
      </c>
      <c r="AT132" s="100">
        <f t="shared" si="46"/>
        <v>0</v>
      </c>
      <c r="AU132" s="102">
        <f t="shared" si="47"/>
        <v>0</v>
      </c>
      <c r="AV132" s="102">
        <f t="shared" si="48"/>
        <v>0</v>
      </c>
      <c r="AX132" s="103">
        <v>123</v>
      </c>
      <c r="AY132" s="104" t="s">
        <v>198</v>
      </c>
      <c r="AZ132" s="105"/>
      <c r="BA132" s="105"/>
      <c r="BB132" s="106"/>
      <c r="BC132" s="107">
        <f t="shared" si="49"/>
        <v>0</v>
      </c>
      <c r="BD132" s="106"/>
      <c r="BE132" s="106"/>
      <c r="BF132" s="107">
        <f t="shared" si="32"/>
        <v>0</v>
      </c>
      <c r="BG132" s="108">
        <f t="shared" si="33"/>
        <v>0</v>
      </c>
      <c r="BH132" s="109"/>
      <c r="BI132" s="107">
        <v>0</v>
      </c>
      <c r="BJ132" s="100">
        <f t="shared" si="50"/>
        <v>0</v>
      </c>
      <c r="BK132" s="100">
        <f t="shared" si="51"/>
        <v>0</v>
      </c>
      <c r="BL132" s="100">
        <f t="shared" si="52"/>
        <v>0</v>
      </c>
      <c r="BM132" s="100"/>
      <c r="BN132" s="107">
        <f t="shared" si="53"/>
        <v>0</v>
      </c>
      <c r="BO132" s="108">
        <f t="shared" si="54"/>
        <v>0</v>
      </c>
      <c r="BP132" s="110"/>
      <c r="BQ132" s="111"/>
      <c r="BR132" s="112"/>
      <c r="BS132" s="110"/>
      <c r="BT132" s="113"/>
      <c r="BU132" s="113">
        <f t="shared" si="34"/>
        <v>0</v>
      </c>
      <c r="BV132" s="25">
        <v>123</v>
      </c>
      <c r="BW132" s="25">
        <v>0</v>
      </c>
      <c r="BX132" s="110"/>
    </row>
    <row r="133" spans="1:76">
      <c r="A133" s="82">
        <v>124</v>
      </c>
      <c r="B133" s="82">
        <v>124</v>
      </c>
      <c r="C133" s="83" t="s">
        <v>199</v>
      </c>
      <c r="D133" s="84">
        <f t="shared" si="35"/>
        <v>0</v>
      </c>
      <c r="E133" s="85">
        <f t="shared" si="36"/>
        <v>0</v>
      </c>
      <c r="F133" s="85">
        <f t="shared" si="36"/>
        <v>0</v>
      </c>
      <c r="G133" s="86">
        <f t="shared" si="37"/>
        <v>0</v>
      </c>
      <c r="H133" s="87"/>
      <c r="I133" s="88">
        <f t="shared" si="38"/>
        <v>0</v>
      </c>
      <c r="J133" s="89" t="str">
        <f t="shared" si="28"/>
        <v/>
      </c>
      <c r="K133" s="90">
        <f t="shared" si="39"/>
        <v>0</v>
      </c>
      <c r="L133" s="86">
        <f t="shared" si="40"/>
        <v>0</v>
      </c>
      <c r="M133" s="91"/>
      <c r="N133" s="114">
        <f t="shared" si="29"/>
        <v>0</v>
      </c>
      <c r="P133" s="88">
        <f t="shared" si="41"/>
        <v>0</v>
      </c>
      <c r="Q133" s="85">
        <f t="shared" si="42"/>
        <v>0</v>
      </c>
      <c r="R133" s="85">
        <f t="shared" si="43"/>
        <v>0</v>
      </c>
      <c r="S133" s="93">
        <f t="shared" si="30"/>
        <v>0</v>
      </c>
      <c r="U133" s="114"/>
      <c r="V133">
        <f t="shared" si="31"/>
        <v>0</v>
      </c>
      <c r="W133" s="94">
        <v>124</v>
      </c>
      <c r="X133" s="95"/>
      <c r="Y133" s="96"/>
      <c r="Z133" s="96"/>
      <c r="AA133" s="96"/>
      <c r="AB133" s="96"/>
      <c r="AC133" s="96"/>
      <c r="AD133" s="96"/>
      <c r="AE133" s="96"/>
      <c r="AF133" s="96"/>
      <c r="AG133" s="97"/>
      <c r="AI133" s="94">
        <v>124</v>
      </c>
      <c r="AJ133" s="98">
        <v>124</v>
      </c>
      <c r="AK133" s="99" t="s">
        <v>199</v>
      </c>
      <c r="AL133" s="100">
        <f t="shared" si="44"/>
        <v>0</v>
      </c>
      <c r="AM133" s="101">
        <v>0</v>
      </c>
      <c r="AN133" s="100">
        <f t="shared" si="45"/>
        <v>0</v>
      </c>
      <c r="AO133" s="100">
        <v>0</v>
      </c>
      <c r="AP133" s="100">
        <v>0</v>
      </c>
      <c r="AQ133" s="100">
        <v>0</v>
      </c>
      <c r="AR133" s="100">
        <v>0</v>
      </c>
      <c r="AS133" s="100">
        <v>0</v>
      </c>
      <c r="AT133" s="100">
        <f t="shared" si="46"/>
        <v>0</v>
      </c>
      <c r="AU133" s="102">
        <f t="shared" si="47"/>
        <v>0</v>
      </c>
      <c r="AV133" s="102">
        <f t="shared" si="48"/>
        <v>0</v>
      </c>
      <c r="AX133" s="103">
        <v>124</v>
      </c>
      <c r="AY133" s="104" t="s">
        <v>199</v>
      </c>
      <c r="AZ133" s="105"/>
      <c r="BA133" s="105"/>
      <c r="BB133" s="106"/>
      <c r="BC133" s="107">
        <f t="shared" si="49"/>
        <v>0</v>
      </c>
      <c r="BD133" s="106"/>
      <c r="BE133" s="106"/>
      <c r="BF133" s="107">
        <f t="shared" si="32"/>
        <v>0</v>
      </c>
      <c r="BG133" s="108">
        <f t="shared" si="33"/>
        <v>0</v>
      </c>
      <c r="BH133" s="109"/>
      <c r="BI133" s="107">
        <v>0</v>
      </c>
      <c r="BJ133" s="100">
        <f t="shared" si="50"/>
        <v>0</v>
      </c>
      <c r="BK133" s="100">
        <f t="shared" si="51"/>
        <v>0</v>
      </c>
      <c r="BL133" s="100">
        <f t="shared" si="52"/>
        <v>0</v>
      </c>
      <c r="BM133" s="100"/>
      <c r="BN133" s="107">
        <f t="shared" si="53"/>
        <v>0</v>
      </c>
      <c r="BO133" s="108">
        <f t="shared" si="54"/>
        <v>0</v>
      </c>
      <c r="BP133" s="110"/>
      <c r="BQ133" s="111"/>
      <c r="BR133" s="112"/>
      <c r="BS133" s="110"/>
      <c r="BT133" s="113"/>
      <c r="BU133" s="113">
        <f t="shared" si="34"/>
        <v>0</v>
      </c>
      <c r="BV133" s="25">
        <v>124</v>
      </c>
      <c r="BW133" s="25">
        <v>0</v>
      </c>
      <c r="BX133" s="110"/>
    </row>
    <row r="134" spans="1:76">
      <c r="A134" s="82">
        <v>125</v>
      </c>
      <c r="B134" s="82">
        <v>125</v>
      </c>
      <c r="C134" s="83" t="s">
        <v>200</v>
      </c>
      <c r="D134" s="84">
        <f t="shared" si="35"/>
        <v>18</v>
      </c>
      <c r="E134" s="85">
        <f t="shared" si="36"/>
        <v>251211</v>
      </c>
      <c r="F134" s="85">
        <f t="shared" si="36"/>
        <v>16074</v>
      </c>
      <c r="G134" s="86">
        <f t="shared" si="37"/>
        <v>267285</v>
      </c>
      <c r="H134" s="87"/>
      <c r="I134" s="88">
        <f t="shared" si="38"/>
        <v>0</v>
      </c>
      <c r="J134" s="89">
        <f t="shared" si="28"/>
        <v>0</v>
      </c>
      <c r="K134" s="90">
        <f t="shared" si="39"/>
        <v>16074</v>
      </c>
      <c r="L134" s="86">
        <f t="shared" si="40"/>
        <v>16074</v>
      </c>
      <c r="M134" s="91"/>
      <c r="N134" s="114">
        <f t="shared" si="29"/>
        <v>251211</v>
      </c>
      <c r="P134" s="88">
        <f t="shared" si="41"/>
        <v>0</v>
      </c>
      <c r="Q134" s="85">
        <f t="shared" si="42"/>
        <v>0</v>
      </c>
      <c r="R134" s="85">
        <f t="shared" si="43"/>
        <v>16074</v>
      </c>
      <c r="S134" s="93">
        <f t="shared" si="30"/>
        <v>16074</v>
      </c>
      <c r="U134" s="114"/>
      <c r="V134">
        <f t="shared" si="31"/>
        <v>0</v>
      </c>
      <c r="W134" s="94">
        <v>125</v>
      </c>
      <c r="X134" s="95">
        <v>18</v>
      </c>
      <c r="Y134" s="96">
        <v>251211</v>
      </c>
      <c r="Z134" s="96">
        <v>0</v>
      </c>
      <c r="AA134" s="96">
        <v>251211</v>
      </c>
      <c r="AB134" s="96">
        <v>16074</v>
      </c>
      <c r="AC134" s="96">
        <v>267285</v>
      </c>
      <c r="AD134" s="96">
        <v>0</v>
      </c>
      <c r="AE134" s="96">
        <v>0</v>
      </c>
      <c r="AF134" s="96">
        <v>0</v>
      </c>
      <c r="AG134" s="97">
        <v>267285</v>
      </c>
      <c r="AI134" s="94">
        <v>125</v>
      </c>
      <c r="AJ134" s="98">
        <v>125</v>
      </c>
      <c r="AK134" s="99" t="s">
        <v>200</v>
      </c>
      <c r="AL134" s="100">
        <f t="shared" si="44"/>
        <v>251211</v>
      </c>
      <c r="AM134" s="101">
        <v>290590</v>
      </c>
      <c r="AN134" s="100">
        <f t="shared" si="45"/>
        <v>0</v>
      </c>
      <c r="AO134" s="100">
        <v>0</v>
      </c>
      <c r="AP134" s="100">
        <v>8794.5</v>
      </c>
      <c r="AQ134" s="100">
        <v>1543.25</v>
      </c>
      <c r="AR134" s="100">
        <v>25259</v>
      </c>
      <c r="AS134" s="100">
        <v>0</v>
      </c>
      <c r="AT134" s="100">
        <f t="shared" si="46"/>
        <v>0</v>
      </c>
      <c r="AU134" s="102">
        <f t="shared" si="47"/>
        <v>35596.75</v>
      </c>
      <c r="AV134" s="102">
        <f t="shared" si="48"/>
        <v>0</v>
      </c>
      <c r="AX134" s="103">
        <v>125</v>
      </c>
      <c r="AY134" s="104" t="s">
        <v>200</v>
      </c>
      <c r="AZ134" s="105"/>
      <c r="BA134" s="105"/>
      <c r="BB134" s="106"/>
      <c r="BC134" s="107">
        <f t="shared" si="49"/>
        <v>0</v>
      </c>
      <c r="BD134" s="106"/>
      <c r="BE134" s="106"/>
      <c r="BF134" s="107">
        <f t="shared" si="32"/>
        <v>0</v>
      </c>
      <c r="BG134" s="108">
        <f t="shared" si="33"/>
        <v>0</v>
      </c>
      <c r="BH134" s="109"/>
      <c r="BI134" s="107">
        <v>0</v>
      </c>
      <c r="BJ134" s="100">
        <f t="shared" si="50"/>
        <v>0</v>
      </c>
      <c r="BK134" s="100">
        <f t="shared" si="51"/>
        <v>0</v>
      </c>
      <c r="BL134" s="100">
        <f t="shared" si="52"/>
        <v>0</v>
      </c>
      <c r="BM134" s="100"/>
      <c r="BN134" s="107">
        <f t="shared" si="53"/>
        <v>0</v>
      </c>
      <c r="BO134" s="108">
        <f t="shared" si="54"/>
        <v>0</v>
      </c>
      <c r="BP134" s="110"/>
      <c r="BQ134" s="111"/>
      <c r="BR134" s="112"/>
      <c r="BS134" s="110"/>
      <c r="BT134" s="113"/>
      <c r="BU134" s="113">
        <f t="shared" si="34"/>
        <v>0</v>
      </c>
      <c r="BV134" s="25">
        <v>125</v>
      </c>
      <c r="BW134" s="25">
        <v>0</v>
      </c>
      <c r="BX134" s="110"/>
    </row>
    <row r="135" spans="1:76">
      <c r="A135" s="82">
        <v>126</v>
      </c>
      <c r="B135" s="82">
        <v>126</v>
      </c>
      <c r="C135" s="83" t="s">
        <v>201</v>
      </c>
      <c r="D135" s="84">
        <f t="shared" si="35"/>
        <v>0</v>
      </c>
      <c r="E135" s="85">
        <f t="shared" si="36"/>
        <v>0</v>
      </c>
      <c r="F135" s="85">
        <f t="shared" si="36"/>
        <v>0</v>
      </c>
      <c r="G135" s="86">
        <f t="shared" si="37"/>
        <v>0</v>
      </c>
      <c r="H135" s="87"/>
      <c r="I135" s="88">
        <f t="shared" si="38"/>
        <v>0</v>
      </c>
      <c r="J135" s="89">
        <f t="shared" si="28"/>
        <v>0</v>
      </c>
      <c r="K135" s="90">
        <f t="shared" si="39"/>
        <v>0</v>
      </c>
      <c r="L135" s="86">
        <f t="shared" si="40"/>
        <v>0</v>
      </c>
      <c r="M135" s="91"/>
      <c r="N135" s="114">
        <f t="shared" si="29"/>
        <v>0</v>
      </c>
      <c r="P135" s="88">
        <f t="shared" si="41"/>
        <v>0</v>
      </c>
      <c r="Q135" s="85">
        <f t="shared" si="42"/>
        <v>0</v>
      </c>
      <c r="R135" s="85">
        <f t="shared" si="43"/>
        <v>0</v>
      </c>
      <c r="S135" s="93">
        <f t="shared" si="30"/>
        <v>0</v>
      </c>
      <c r="U135" s="114"/>
      <c r="V135">
        <f t="shared" si="31"/>
        <v>0</v>
      </c>
      <c r="W135" s="94">
        <v>126</v>
      </c>
      <c r="X135" s="95"/>
      <c r="Y135" s="96"/>
      <c r="Z135" s="96"/>
      <c r="AA135" s="96"/>
      <c r="AB135" s="96"/>
      <c r="AC135" s="96"/>
      <c r="AD135" s="96"/>
      <c r="AE135" s="96"/>
      <c r="AF135" s="96"/>
      <c r="AG135" s="97"/>
      <c r="AI135" s="94">
        <v>126</v>
      </c>
      <c r="AJ135" s="98">
        <v>126</v>
      </c>
      <c r="AK135" s="99" t="s">
        <v>201</v>
      </c>
      <c r="AL135" s="100">
        <f t="shared" si="44"/>
        <v>0</v>
      </c>
      <c r="AM135" s="101">
        <v>0</v>
      </c>
      <c r="AN135" s="100">
        <f t="shared" si="45"/>
        <v>0</v>
      </c>
      <c r="AO135" s="100">
        <v>0</v>
      </c>
      <c r="AP135" s="100">
        <v>0</v>
      </c>
      <c r="AQ135" s="100">
        <v>0</v>
      </c>
      <c r="AR135" s="100">
        <v>0</v>
      </c>
      <c r="AS135" s="100">
        <v>12456.5</v>
      </c>
      <c r="AT135" s="100">
        <f t="shared" si="46"/>
        <v>0</v>
      </c>
      <c r="AU135" s="102">
        <f t="shared" si="47"/>
        <v>12456.5</v>
      </c>
      <c r="AV135" s="102">
        <f t="shared" si="48"/>
        <v>0</v>
      </c>
      <c r="AX135" s="103">
        <v>126</v>
      </c>
      <c r="AY135" s="104" t="s">
        <v>201</v>
      </c>
      <c r="AZ135" s="105"/>
      <c r="BA135" s="105"/>
      <c r="BB135" s="106"/>
      <c r="BC135" s="107">
        <f t="shared" si="49"/>
        <v>0</v>
      </c>
      <c r="BD135" s="106"/>
      <c r="BE135" s="106"/>
      <c r="BF135" s="107">
        <f t="shared" si="32"/>
        <v>0</v>
      </c>
      <c r="BG135" s="108">
        <f t="shared" si="33"/>
        <v>0</v>
      </c>
      <c r="BH135" s="109"/>
      <c r="BI135" s="107">
        <v>0</v>
      </c>
      <c r="BJ135" s="100">
        <f t="shared" si="50"/>
        <v>0</v>
      </c>
      <c r="BK135" s="100">
        <f t="shared" si="51"/>
        <v>0</v>
      </c>
      <c r="BL135" s="100">
        <f t="shared" si="52"/>
        <v>0</v>
      </c>
      <c r="BM135" s="100"/>
      <c r="BN135" s="107">
        <f t="shared" si="53"/>
        <v>0</v>
      </c>
      <c r="BO135" s="108">
        <f t="shared" si="54"/>
        <v>0</v>
      </c>
      <c r="BP135" s="110"/>
      <c r="BQ135" s="111"/>
      <c r="BR135" s="112"/>
      <c r="BS135" s="110"/>
      <c r="BT135" s="113" t="s">
        <v>130</v>
      </c>
      <c r="BU135" s="113">
        <f t="shared" si="34"/>
        <v>0</v>
      </c>
      <c r="BV135" s="25">
        <v>126</v>
      </c>
      <c r="BW135" s="25">
        <v>0</v>
      </c>
      <c r="BX135" s="110"/>
    </row>
    <row r="136" spans="1:76">
      <c r="A136" s="82">
        <v>127</v>
      </c>
      <c r="B136" s="82">
        <v>127</v>
      </c>
      <c r="C136" s="83" t="s">
        <v>202</v>
      </c>
      <c r="D136" s="84">
        <f t="shared" si="35"/>
        <v>10</v>
      </c>
      <c r="E136" s="85">
        <f t="shared" si="36"/>
        <v>111564</v>
      </c>
      <c r="F136" s="85">
        <f t="shared" si="36"/>
        <v>8930</v>
      </c>
      <c r="G136" s="86">
        <f t="shared" si="37"/>
        <v>120494</v>
      </c>
      <c r="H136" s="87"/>
      <c r="I136" s="88">
        <f t="shared" si="38"/>
        <v>10246</v>
      </c>
      <c r="J136" s="89">
        <f t="shared" si="28"/>
        <v>0.40840242346938777</v>
      </c>
      <c r="K136" s="90">
        <f t="shared" si="39"/>
        <v>8930</v>
      </c>
      <c r="L136" s="86">
        <f t="shared" si="40"/>
        <v>19176</v>
      </c>
      <c r="M136" s="91"/>
      <c r="N136" s="114">
        <f t="shared" si="29"/>
        <v>101318</v>
      </c>
      <c r="P136" s="88">
        <f t="shared" si="41"/>
        <v>0</v>
      </c>
      <c r="Q136" s="85">
        <f t="shared" si="42"/>
        <v>10246</v>
      </c>
      <c r="R136" s="85">
        <f t="shared" si="43"/>
        <v>8930</v>
      </c>
      <c r="S136" s="93">
        <f t="shared" si="30"/>
        <v>19176</v>
      </c>
      <c r="U136" s="114"/>
      <c r="V136">
        <f t="shared" si="31"/>
        <v>0</v>
      </c>
      <c r="W136" s="94">
        <v>127</v>
      </c>
      <c r="X136" s="95">
        <v>10</v>
      </c>
      <c r="Y136" s="96">
        <v>111564</v>
      </c>
      <c r="Z136" s="96">
        <v>0</v>
      </c>
      <c r="AA136" s="96">
        <v>111564</v>
      </c>
      <c r="AB136" s="96">
        <v>8930</v>
      </c>
      <c r="AC136" s="96">
        <v>120494</v>
      </c>
      <c r="AD136" s="96">
        <v>0</v>
      </c>
      <c r="AE136" s="96">
        <v>0</v>
      </c>
      <c r="AF136" s="96">
        <v>0</v>
      </c>
      <c r="AG136" s="97">
        <v>120494</v>
      </c>
      <c r="AI136" s="94">
        <v>127</v>
      </c>
      <c r="AJ136" s="98">
        <v>127</v>
      </c>
      <c r="AK136" s="99" t="s">
        <v>202</v>
      </c>
      <c r="AL136" s="100">
        <f t="shared" si="44"/>
        <v>111564</v>
      </c>
      <c r="AM136" s="101">
        <v>101318</v>
      </c>
      <c r="AN136" s="100">
        <f t="shared" si="45"/>
        <v>10246</v>
      </c>
      <c r="AO136" s="100">
        <v>0</v>
      </c>
      <c r="AP136" s="100">
        <v>1445.25</v>
      </c>
      <c r="AQ136" s="100">
        <v>0</v>
      </c>
      <c r="AR136" s="100">
        <v>13396.75</v>
      </c>
      <c r="AS136" s="100">
        <v>0</v>
      </c>
      <c r="AT136" s="100">
        <f t="shared" si="46"/>
        <v>0</v>
      </c>
      <c r="AU136" s="102">
        <f t="shared" si="47"/>
        <v>25088</v>
      </c>
      <c r="AV136" s="102">
        <f t="shared" si="48"/>
        <v>10246</v>
      </c>
      <c r="AX136" s="103">
        <v>127</v>
      </c>
      <c r="AY136" s="104" t="s">
        <v>202</v>
      </c>
      <c r="AZ136" s="105"/>
      <c r="BA136" s="105"/>
      <c r="BB136" s="106"/>
      <c r="BC136" s="107">
        <f t="shared" si="49"/>
        <v>0</v>
      </c>
      <c r="BD136" s="106"/>
      <c r="BE136" s="106"/>
      <c r="BF136" s="107">
        <f t="shared" si="32"/>
        <v>0</v>
      </c>
      <c r="BG136" s="108">
        <f t="shared" si="33"/>
        <v>0</v>
      </c>
      <c r="BH136" s="109"/>
      <c r="BI136" s="107">
        <v>0</v>
      </c>
      <c r="BJ136" s="100">
        <f t="shared" si="50"/>
        <v>10246</v>
      </c>
      <c r="BK136" s="100">
        <f t="shared" si="51"/>
        <v>10246</v>
      </c>
      <c r="BL136" s="100">
        <f t="shared" si="52"/>
        <v>0</v>
      </c>
      <c r="BM136" s="100"/>
      <c r="BN136" s="107">
        <f t="shared" si="53"/>
        <v>0</v>
      </c>
      <c r="BO136" s="108">
        <f t="shared" si="54"/>
        <v>0</v>
      </c>
      <c r="BP136" s="110"/>
      <c r="BQ136" s="111"/>
      <c r="BR136" s="112"/>
      <c r="BS136" s="110"/>
      <c r="BT136" s="113"/>
      <c r="BU136" s="113">
        <f t="shared" si="34"/>
        <v>0</v>
      </c>
      <c r="BV136" s="25">
        <v>127</v>
      </c>
      <c r="BW136" s="25">
        <v>0</v>
      </c>
      <c r="BX136" s="110"/>
    </row>
    <row r="137" spans="1:76">
      <c r="A137" s="82">
        <v>128</v>
      </c>
      <c r="B137" s="82">
        <v>128</v>
      </c>
      <c r="C137" s="83" t="s">
        <v>203</v>
      </c>
      <c r="D137" s="84">
        <f t="shared" si="35"/>
        <v>314</v>
      </c>
      <c r="E137" s="85">
        <f t="shared" si="36"/>
        <v>2894194</v>
      </c>
      <c r="F137" s="85">
        <f t="shared" si="36"/>
        <v>280402</v>
      </c>
      <c r="G137" s="86">
        <f t="shared" si="37"/>
        <v>3174596</v>
      </c>
      <c r="H137" s="87"/>
      <c r="I137" s="88">
        <f t="shared" si="38"/>
        <v>86267</v>
      </c>
      <c r="J137" s="89">
        <f t="shared" si="28"/>
        <v>0.49103224521160033</v>
      </c>
      <c r="K137" s="90">
        <f t="shared" si="39"/>
        <v>280402</v>
      </c>
      <c r="L137" s="86">
        <f t="shared" si="40"/>
        <v>366669</v>
      </c>
      <c r="M137" s="91"/>
      <c r="N137" s="114">
        <f t="shared" si="29"/>
        <v>2807927</v>
      </c>
      <c r="P137" s="88">
        <f t="shared" si="41"/>
        <v>0</v>
      </c>
      <c r="Q137" s="85">
        <f t="shared" si="42"/>
        <v>86267</v>
      </c>
      <c r="R137" s="85">
        <f t="shared" si="43"/>
        <v>280402</v>
      </c>
      <c r="S137" s="93">
        <f t="shared" si="30"/>
        <v>366669</v>
      </c>
      <c r="U137" s="114"/>
      <c r="V137">
        <f t="shared" si="31"/>
        <v>0</v>
      </c>
      <c r="W137" s="94">
        <v>128</v>
      </c>
      <c r="X137" s="95">
        <v>314</v>
      </c>
      <c r="Y137" s="96">
        <v>2894194</v>
      </c>
      <c r="Z137" s="96">
        <v>0</v>
      </c>
      <c r="AA137" s="96">
        <v>2894194</v>
      </c>
      <c r="AB137" s="96">
        <v>280402</v>
      </c>
      <c r="AC137" s="96">
        <v>3174596</v>
      </c>
      <c r="AD137" s="96">
        <v>0</v>
      </c>
      <c r="AE137" s="96">
        <v>0</v>
      </c>
      <c r="AF137" s="96">
        <v>0</v>
      </c>
      <c r="AG137" s="97">
        <v>3174596</v>
      </c>
      <c r="AI137" s="94">
        <v>128</v>
      </c>
      <c r="AJ137" s="98">
        <v>128</v>
      </c>
      <c r="AK137" s="99" t="s">
        <v>203</v>
      </c>
      <c r="AL137" s="100">
        <f t="shared" si="44"/>
        <v>2894194</v>
      </c>
      <c r="AM137" s="101">
        <v>2807927</v>
      </c>
      <c r="AN137" s="100">
        <f t="shared" si="45"/>
        <v>86267</v>
      </c>
      <c r="AO137" s="100">
        <v>0</v>
      </c>
      <c r="AP137" s="100">
        <v>41892.25</v>
      </c>
      <c r="AQ137" s="100">
        <v>21917.25</v>
      </c>
      <c r="AR137" s="100">
        <v>25608.5</v>
      </c>
      <c r="AS137" s="100">
        <v>0</v>
      </c>
      <c r="AT137" s="100">
        <f t="shared" si="46"/>
        <v>0</v>
      </c>
      <c r="AU137" s="102">
        <f t="shared" si="47"/>
        <v>175685</v>
      </c>
      <c r="AV137" s="102">
        <f t="shared" si="48"/>
        <v>86267</v>
      </c>
      <c r="AX137" s="103">
        <v>128</v>
      </c>
      <c r="AY137" s="104" t="s">
        <v>203</v>
      </c>
      <c r="AZ137" s="105"/>
      <c r="BA137" s="105"/>
      <c r="BB137" s="106"/>
      <c r="BC137" s="107">
        <f t="shared" si="49"/>
        <v>0</v>
      </c>
      <c r="BD137" s="106"/>
      <c r="BE137" s="106"/>
      <c r="BF137" s="107">
        <f t="shared" si="32"/>
        <v>0</v>
      </c>
      <c r="BG137" s="108">
        <f t="shared" si="33"/>
        <v>0</v>
      </c>
      <c r="BH137" s="109"/>
      <c r="BI137" s="107">
        <v>0</v>
      </c>
      <c r="BJ137" s="100">
        <f t="shared" si="50"/>
        <v>86267</v>
      </c>
      <c r="BK137" s="100">
        <f t="shared" si="51"/>
        <v>86267</v>
      </c>
      <c r="BL137" s="100">
        <f t="shared" si="52"/>
        <v>0</v>
      </c>
      <c r="BM137" s="100"/>
      <c r="BN137" s="107">
        <f t="shared" si="53"/>
        <v>0</v>
      </c>
      <c r="BO137" s="108">
        <f t="shared" si="54"/>
        <v>0</v>
      </c>
      <c r="BP137" s="110"/>
      <c r="BQ137" s="111"/>
      <c r="BR137" s="112"/>
      <c r="BS137" s="110"/>
      <c r="BT137" s="113"/>
      <c r="BU137" s="113">
        <f t="shared" si="34"/>
        <v>0</v>
      </c>
      <c r="BV137" s="25">
        <v>128</v>
      </c>
      <c r="BW137" s="25">
        <v>0</v>
      </c>
      <c r="BX137" s="110"/>
    </row>
    <row r="138" spans="1:76">
      <c r="A138" s="82">
        <v>129</v>
      </c>
      <c r="B138" s="82">
        <v>129</v>
      </c>
      <c r="C138" s="83" t="s">
        <v>204</v>
      </c>
      <c r="D138" s="84">
        <f t="shared" si="35"/>
        <v>0</v>
      </c>
      <c r="E138" s="85">
        <f t="shared" si="36"/>
        <v>0</v>
      </c>
      <c r="F138" s="85">
        <f t="shared" si="36"/>
        <v>0</v>
      </c>
      <c r="G138" s="86">
        <f t="shared" si="37"/>
        <v>0</v>
      </c>
      <c r="H138" s="87"/>
      <c r="I138" s="88">
        <f t="shared" si="38"/>
        <v>0</v>
      </c>
      <c r="J138" s="89" t="str">
        <f t="shared" ref="J138:J201" si="55">IF(AU138=0,"",(SUM(I138)/SUM(AU138)))</f>
        <v/>
      </c>
      <c r="K138" s="90">
        <f t="shared" si="39"/>
        <v>0</v>
      </c>
      <c r="L138" s="86">
        <f t="shared" si="40"/>
        <v>0</v>
      </c>
      <c r="M138" s="91"/>
      <c r="N138" s="114">
        <f t="shared" ref="N138:N201" si="56">G138-L138</f>
        <v>0</v>
      </c>
      <c r="P138" s="88">
        <f t="shared" si="41"/>
        <v>0</v>
      </c>
      <c r="Q138" s="85">
        <f t="shared" si="42"/>
        <v>0</v>
      </c>
      <c r="R138" s="85">
        <f t="shared" si="43"/>
        <v>0</v>
      </c>
      <c r="S138" s="93">
        <f t="shared" ref="S138:S201" si="57">SUM(P138:R138)-AE138-BE138</f>
        <v>0</v>
      </c>
      <c r="U138" s="114"/>
      <c r="V138">
        <f t="shared" ref="V138:V201" si="58">W138-A138</f>
        <v>0</v>
      </c>
      <c r="W138" s="94">
        <v>129</v>
      </c>
      <c r="X138" s="95"/>
      <c r="Y138" s="96"/>
      <c r="Z138" s="96"/>
      <c r="AA138" s="96"/>
      <c r="AB138" s="96"/>
      <c r="AC138" s="96"/>
      <c r="AD138" s="96"/>
      <c r="AE138" s="96"/>
      <c r="AF138" s="96"/>
      <c r="AG138" s="97"/>
      <c r="AI138" s="94">
        <v>129</v>
      </c>
      <c r="AJ138" s="98">
        <v>129</v>
      </c>
      <c r="AK138" s="99" t="s">
        <v>204</v>
      </c>
      <c r="AL138" s="100">
        <f t="shared" si="44"/>
        <v>0</v>
      </c>
      <c r="AM138" s="101">
        <v>0</v>
      </c>
      <c r="AN138" s="100">
        <f t="shared" si="45"/>
        <v>0</v>
      </c>
      <c r="AO138" s="100">
        <v>0</v>
      </c>
      <c r="AP138" s="100">
        <v>0</v>
      </c>
      <c r="AQ138" s="100">
        <v>0</v>
      </c>
      <c r="AR138" s="100">
        <v>0</v>
      </c>
      <c r="AS138" s="100">
        <v>0</v>
      </c>
      <c r="AT138" s="100">
        <f t="shared" si="46"/>
        <v>0</v>
      </c>
      <c r="AU138" s="102">
        <f t="shared" si="47"/>
        <v>0</v>
      </c>
      <c r="AV138" s="102">
        <f t="shared" si="48"/>
        <v>0</v>
      </c>
      <c r="AX138" s="103">
        <v>129</v>
      </c>
      <c r="AY138" s="104" t="s">
        <v>204</v>
      </c>
      <c r="AZ138" s="105"/>
      <c r="BA138" s="105"/>
      <c r="BB138" s="106"/>
      <c r="BC138" s="107">
        <f t="shared" si="49"/>
        <v>0</v>
      </c>
      <c r="BD138" s="106"/>
      <c r="BE138" s="106"/>
      <c r="BF138" s="107">
        <f t="shared" ref="BF138:BF201" si="59">BD138+BE138</f>
        <v>0</v>
      </c>
      <c r="BG138" s="108">
        <f t="shared" ref="BG138:BG201" si="60">BF138+BC138</f>
        <v>0</v>
      </c>
      <c r="BH138" s="109"/>
      <c r="BI138" s="107">
        <v>0</v>
      </c>
      <c r="BJ138" s="100">
        <f t="shared" si="50"/>
        <v>0</v>
      </c>
      <c r="BK138" s="100">
        <f t="shared" si="51"/>
        <v>0</v>
      </c>
      <c r="BL138" s="100">
        <f t="shared" si="52"/>
        <v>0</v>
      </c>
      <c r="BM138" s="100"/>
      <c r="BN138" s="107">
        <f t="shared" si="53"/>
        <v>0</v>
      </c>
      <c r="BO138" s="108">
        <f t="shared" si="54"/>
        <v>0</v>
      </c>
      <c r="BP138" s="110"/>
      <c r="BQ138" s="111"/>
      <c r="BR138" s="112"/>
      <c r="BS138" s="110"/>
      <c r="BT138" s="113"/>
      <c r="BU138" s="113">
        <f t="shared" ref="BU138:BU201" si="61">BV138-A138</f>
        <v>0</v>
      </c>
      <c r="BV138" s="25">
        <v>129</v>
      </c>
      <c r="BW138" s="25">
        <v>0</v>
      </c>
      <c r="BX138" s="110"/>
    </row>
    <row r="139" spans="1:76">
      <c r="A139" s="82">
        <v>130</v>
      </c>
      <c r="B139" s="82">
        <v>130</v>
      </c>
      <c r="C139" s="83" t="s">
        <v>205</v>
      </c>
      <c r="D139" s="84">
        <f t="shared" ref="D139:D202" si="62">X139</f>
        <v>0</v>
      </c>
      <c r="E139" s="85">
        <f t="shared" ref="E139:F202" si="63">AA139+BA139</f>
        <v>0</v>
      </c>
      <c r="F139" s="85">
        <f t="shared" si="63"/>
        <v>0</v>
      </c>
      <c r="G139" s="86">
        <f t="shared" ref="G139:G202" si="64">F139+E139</f>
        <v>0</v>
      </c>
      <c r="H139" s="87"/>
      <c r="I139" s="88">
        <f t="shared" ref="I139:I202" si="65">IF(AV139="",AU139,AV139)</f>
        <v>0</v>
      </c>
      <c r="J139" s="89" t="str">
        <f t="shared" si="55"/>
        <v/>
      </c>
      <c r="K139" s="90">
        <f t="shared" ref="K139:K202" si="66">F139</f>
        <v>0</v>
      </c>
      <c r="L139" s="86">
        <f t="shared" ref="L139:L202" si="67">I139+K139</f>
        <v>0</v>
      </c>
      <c r="M139" s="91"/>
      <c r="N139" s="114">
        <f t="shared" si="56"/>
        <v>0</v>
      </c>
      <c r="P139" s="88">
        <f t="shared" ref="P139:P202" si="68">AF139+BF139</f>
        <v>0</v>
      </c>
      <c r="Q139" s="85">
        <f t="shared" ref="Q139:Q202" si="69">IF(AV139="",AU139,AV139)</f>
        <v>0</v>
      </c>
      <c r="R139" s="85">
        <f t="shared" ref="R139:R202" si="70">AB139+AE139+BB139+BE139</f>
        <v>0</v>
      </c>
      <c r="S139" s="93">
        <f t="shared" si="57"/>
        <v>0</v>
      </c>
      <c r="U139" s="114"/>
      <c r="V139">
        <f t="shared" si="58"/>
        <v>0</v>
      </c>
      <c r="W139" s="94">
        <v>130</v>
      </c>
      <c r="X139" s="95"/>
      <c r="Y139" s="96"/>
      <c r="Z139" s="96"/>
      <c r="AA139" s="96"/>
      <c r="AB139" s="96"/>
      <c r="AC139" s="96"/>
      <c r="AD139" s="96"/>
      <c r="AE139" s="96"/>
      <c r="AF139" s="96"/>
      <c r="AG139" s="97"/>
      <c r="AI139" s="94">
        <v>130</v>
      </c>
      <c r="AJ139" s="98">
        <v>130</v>
      </c>
      <c r="AK139" s="99" t="s">
        <v>205</v>
      </c>
      <c r="AL139" s="100">
        <f t="shared" ref="AL139:AL202" si="71">AA139+BA139</f>
        <v>0</v>
      </c>
      <c r="AM139" s="101">
        <v>0</v>
      </c>
      <c r="AN139" s="100">
        <f t="shared" ref="AN139:AN202" si="72">IF(AM139&lt;0,AL139,IF(AL139-AM139&gt;0,AL139-AM139,0))</f>
        <v>0</v>
      </c>
      <c r="AO139" s="100">
        <v>0</v>
      </c>
      <c r="AP139" s="100">
        <v>0</v>
      </c>
      <c r="AQ139" s="100">
        <v>0</v>
      </c>
      <c r="AR139" s="100">
        <v>0</v>
      </c>
      <c r="AS139" s="100">
        <v>0</v>
      </c>
      <c r="AT139" s="100">
        <f t="shared" ref="AT139:AT202" si="73">BN139</f>
        <v>0</v>
      </c>
      <c r="AU139" s="102">
        <f t="shared" ref="AU139:AU202" si="74">SUM(AN139:AS139)+AT139</f>
        <v>0</v>
      </c>
      <c r="AV139" s="102">
        <f t="shared" ref="AV139:AV202" si="75">AN139*AN$3+AO139*AO$3+AP139*AP$3+AQ139*AQ$3+AR139*AR$3+AS139*AS$3</f>
        <v>0</v>
      </c>
      <c r="AX139" s="103">
        <v>130</v>
      </c>
      <c r="AY139" s="104" t="s">
        <v>205</v>
      </c>
      <c r="AZ139" s="105"/>
      <c r="BA139" s="105"/>
      <c r="BB139" s="106"/>
      <c r="BC139" s="107">
        <f t="shared" ref="BC139:BC202" si="76">BA139+BB139</f>
        <v>0</v>
      </c>
      <c r="BD139" s="106"/>
      <c r="BE139" s="106"/>
      <c r="BF139" s="107">
        <f t="shared" si="59"/>
        <v>0</v>
      </c>
      <c r="BG139" s="108">
        <f t="shared" si="60"/>
        <v>0</v>
      </c>
      <c r="BH139" s="109"/>
      <c r="BI139" s="107">
        <v>0</v>
      </c>
      <c r="BJ139" s="100">
        <f t="shared" ref="BJ139:BJ202" si="77">AN139</f>
        <v>0</v>
      </c>
      <c r="BK139" s="100">
        <f t="shared" ref="BK139:BK202" si="78">IF(AM139&lt;0,0,IF((AA139-AM139)&gt;0,AA139-AM139,0))</f>
        <v>0</v>
      </c>
      <c r="BL139" s="100">
        <f t="shared" ref="BL139:BL202" si="79">BJ139-BK139</f>
        <v>0</v>
      </c>
      <c r="BM139" s="100"/>
      <c r="BN139" s="107">
        <f t="shared" ref="BN139:BN202" si="80">IF(AND(BL139&lt;0,BM139&lt;0),      IF(BL139&lt;BM139,    0,   BM139-BL139),    IF(AND(BL139&gt;0,BM139&gt;0),     IF(OR(BM139&gt;BL139,BM139=BL139    ),      BM139-BL139,    0), BM139))</f>
        <v>0</v>
      </c>
      <c r="BO139" s="108">
        <f t="shared" ref="BO139:BO202" si="81">BI139+BN139</f>
        <v>0</v>
      </c>
      <c r="BP139" s="110"/>
      <c r="BQ139" s="111"/>
      <c r="BR139" s="112"/>
      <c r="BS139" s="110"/>
      <c r="BT139" s="113"/>
      <c r="BU139" s="113">
        <f t="shared" si="61"/>
        <v>0</v>
      </c>
      <c r="BV139" s="25">
        <v>130</v>
      </c>
      <c r="BW139" s="25">
        <v>0</v>
      </c>
      <c r="BX139" s="110"/>
    </row>
    <row r="140" spans="1:76">
      <c r="A140" s="82">
        <v>131</v>
      </c>
      <c r="B140" s="82">
        <v>131</v>
      </c>
      <c r="C140" s="83" t="s">
        <v>206</v>
      </c>
      <c r="D140" s="84">
        <f t="shared" si="62"/>
        <v>13</v>
      </c>
      <c r="E140" s="85">
        <f t="shared" si="63"/>
        <v>145340</v>
      </c>
      <c r="F140" s="85">
        <f t="shared" si="63"/>
        <v>11609</v>
      </c>
      <c r="G140" s="86">
        <f t="shared" si="64"/>
        <v>156949</v>
      </c>
      <c r="H140" s="87"/>
      <c r="I140" s="88">
        <f t="shared" si="65"/>
        <v>16431.862655598416</v>
      </c>
      <c r="J140" s="89">
        <f t="shared" si="55"/>
        <v>0.47670039615893284</v>
      </c>
      <c r="K140" s="90">
        <f t="shared" si="66"/>
        <v>11609</v>
      </c>
      <c r="L140" s="86">
        <f t="shared" si="67"/>
        <v>28040.862655598416</v>
      </c>
      <c r="M140" s="91"/>
      <c r="N140" s="114">
        <f t="shared" si="56"/>
        <v>128908.13734440159</v>
      </c>
      <c r="P140" s="88">
        <f t="shared" si="68"/>
        <v>0</v>
      </c>
      <c r="Q140" s="85">
        <f t="shared" si="69"/>
        <v>16431.862655598416</v>
      </c>
      <c r="R140" s="85">
        <f t="shared" si="70"/>
        <v>11609</v>
      </c>
      <c r="S140" s="93">
        <f t="shared" si="57"/>
        <v>28040.862655598416</v>
      </c>
      <c r="U140" s="114"/>
      <c r="V140">
        <f t="shared" si="58"/>
        <v>0</v>
      </c>
      <c r="W140" s="94">
        <v>131</v>
      </c>
      <c r="X140" s="95">
        <v>13</v>
      </c>
      <c r="Y140" s="96">
        <v>145340</v>
      </c>
      <c r="Z140" s="96">
        <v>0</v>
      </c>
      <c r="AA140" s="96">
        <v>145340</v>
      </c>
      <c r="AB140" s="96">
        <v>11609</v>
      </c>
      <c r="AC140" s="96">
        <v>156949</v>
      </c>
      <c r="AD140" s="96">
        <v>0</v>
      </c>
      <c r="AE140" s="96">
        <v>0</v>
      </c>
      <c r="AF140" s="96">
        <v>0</v>
      </c>
      <c r="AG140" s="97">
        <v>156949</v>
      </c>
      <c r="AI140" s="94">
        <v>131</v>
      </c>
      <c r="AJ140" s="98">
        <v>131</v>
      </c>
      <c r="AK140" s="99" t="s">
        <v>206</v>
      </c>
      <c r="AL140" s="100">
        <f t="shared" si="71"/>
        <v>145340</v>
      </c>
      <c r="AM140" s="101">
        <v>133008</v>
      </c>
      <c r="AN140" s="100">
        <f t="shared" si="72"/>
        <v>12332</v>
      </c>
      <c r="AO140" s="100">
        <v>19089</v>
      </c>
      <c r="AP140" s="100">
        <v>19.5</v>
      </c>
      <c r="AQ140" s="100">
        <v>2903.75</v>
      </c>
      <c r="AR140" s="100">
        <v>125.75</v>
      </c>
      <c r="AS140" s="100">
        <v>0</v>
      </c>
      <c r="AT140" s="100">
        <f t="shared" si="73"/>
        <v>0</v>
      </c>
      <c r="AU140" s="102">
        <f t="shared" si="74"/>
        <v>34470</v>
      </c>
      <c r="AV140" s="102">
        <f t="shared" si="75"/>
        <v>16431.862655598416</v>
      </c>
      <c r="AX140" s="103">
        <v>131</v>
      </c>
      <c r="AY140" s="104" t="s">
        <v>206</v>
      </c>
      <c r="AZ140" s="105"/>
      <c r="BA140" s="105"/>
      <c r="BB140" s="106"/>
      <c r="BC140" s="107">
        <f t="shared" si="76"/>
        <v>0</v>
      </c>
      <c r="BD140" s="106"/>
      <c r="BE140" s="106"/>
      <c r="BF140" s="107">
        <f t="shared" si="59"/>
        <v>0</v>
      </c>
      <c r="BG140" s="108">
        <f t="shared" si="60"/>
        <v>0</v>
      </c>
      <c r="BH140" s="109"/>
      <c r="BI140" s="107">
        <v>0</v>
      </c>
      <c r="BJ140" s="100">
        <f t="shared" si="77"/>
        <v>12332</v>
      </c>
      <c r="BK140" s="100">
        <f t="shared" si="78"/>
        <v>12332</v>
      </c>
      <c r="BL140" s="100">
        <f t="shared" si="79"/>
        <v>0</v>
      </c>
      <c r="BM140" s="100"/>
      <c r="BN140" s="107">
        <f t="shared" si="80"/>
        <v>0</v>
      </c>
      <c r="BO140" s="108">
        <f t="shared" si="81"/>
        <v>0</v>
      </c>
      <c r="BP140" s="110"/>
      <c r="BQ140" s="111"/>
      <c r="BR140" s="112"/>
      <c r="BS140" s="110"/>
      <c r="BT140" s="113"/>
      <c r="BU140" s="113">
        <f t="shared" si="61"/>
        <v>0</v>
      </c>
      <c r="BV140" s="25">
        <v>131</v>
      </c>
      <c r="BW140" s="25">
        <v>19089</v>
      </c>
      <c r="BX140" s="110"/>
    </row>
    <row r="141" spans="1:76">
      <c r="A141" s="82">
        <v>132</v>
      </c>
      <c r="B141" s="82">
        <v>132</v>
      </c>
      <c r="C141" s="83" t="s">
        <v>207</v>
      </c>
      <c r="D141" s="84">
        <f t="shared" si="62"/>
        <v>0</v>
      </c>
      <c r="E141" s="85">
        <f t="shared" si="63"/>
        <v>0</v>
      </c>
      <c r="F141" s="85">
        <f t="shared" si="63"/>
        <v>0</v>
      </c>
      <c r="G141" s="86">
        <f t="shared" si="64"/>
        <v>0</v>
      </c>
      <c r="H141" s="87"/>
      <c r="I141" s="88">
        <f t="shared" si="65"/>
        <v>0</v>
      </c>
      <c r="J141" s="89" t="str">
        <f t="shared" si="55"/>
        <v/>
      </c>
      <c r="K141" s="90">
        <f t="shared" si="66"/>
        <v>0</v>
      </c>
      <c r="L141" s="86">
        <f t="shared" si="67"/>
        <v>0</v>
      </c>
      <c r="M141" s="91"/>
      <c r="N141" s="114">
        <f t="shared" si="56"/>
        <v>0</v>
      </c>
      <c r="P141" s="88">
        <f t="shared" si="68"/>
        <v>0</v>
      </c>
      <c r="Q141" s="85">
        <f t="shared" si="69"/>
        <v>0</v>
      </c>
      <c r="R141" s="85">
        <f t="shared" si="70"/>
        <v>0</v>
      </c>
      <c r="S141" s="93">
        <f t="shared" si="57"/>
        <v>0</v>
      </c>
      <c r="U141" s="114"/>
      <c r="V141">
        <f t="shared" si="58"/>
        <v>0</v>
      </c>
      <c r="W141" s="94">
        <v>132</v>
      </c>
      <c r="X141" s="95"/>
      <c r="Y141" s="96"/>
      <c r="Z141" s="96"/>
      <c r="AA141" s="96"/>
      <c r="AB141" s="96"/>
      <c r="AC141" s="96"/>
      <c r="AD141" s="96"/>
      <c r="AE141" s="96"/>
      <c r="AF141" s="96"/>
      <c r="AG141" s="97"/>
      <c r="AI141" s="94">
        <v>132</v>
      </c>
      <c r="AJ141" s="98">
        <v>132</v>
      </c>
      <c r="AK141" s="99" t="s">
        <v>207</v>
      </c>
      <c r="AL141" s="100">
        <f t="shared" si="71"/>
        <v>0</v>
      </c>
      <c r="AM141" s="101">
        <v>0</v>
      </c>
      <c r="AN141" s="100">
        <f t="shared" si="72"/>
        <v>0</v>
      </c>
      <c r="AO141" s="100">
        <v>0</v>
      </c>
      <c r="AP141" s="100">
        <v>0</v>
      </c>
      <c r="AQ141" s="100">
        <v>0</v>
      </c>
      <c r="AR141" s="100">
        <v>0</v>
      </c>
      <c r="AS141" s="100">
        <v>0</v>
      </c>
      <c r="AT141" s="100">
        <f t="shared" si="73"/>
        <v>0</v>
      </c>
      <c r="AU141" s="102">
        <f t="shared" si="74"/>
        <v>0</v>
      </c>
      <c r="AV141" s="102">
        <f t="shared" si="75"/>
        <v>0</v>
      </c>
      <c r="AX141" s="103">
        <v>132</v>
      </c>
      <c r="AY141" s="104" t="s">
        <v>207</v>
      </c>
      <c r="AZ141" s="105"/>
      <c r="BA141" s="105"/>
      <c r="BB141" s="106"/>
      <c r="BC141" s="107">
        <f t="shared" si="76"/>
        <v>0</v>
      </c>
      <c r="BD141" s="106"/>
      <c r="BE141" s="106"/>
      <c r="BF141" s="107">
        <f t="shared" si="59"/>
        <v>0</v>
      </c>
      <c r="BG141" s="108">
        <f t="shared" si="60"/>
        <v>0</v>
      </c>
      <c r="BH141" s="109"/>
      <c r="BI141" s="107">
        <v>0</v>
      </c>
      <c r="BJ141" s="100">
        <f t="shared" si="77"/>
        <v>0</v>
      </c>
      <c r="BK141" s="100">
        <f t="shared" si="78"/>
        <v>0</v>
      </c>
      <c r="BL141" s="100">
        <f t="shared" si="79"/>
        <v>0</v>
      </c>
      <c r="BM141" s="100"/>
      <c r="BN141" s="107">
        <f t="shared" si="80"/>
        <v>0</v>
      </c>
      <c r="BO141" s="108">
        <f t="shared" si="81"/>
        <v>0</v>
      </c>
      <c r="BP141" s="110"/>
      <c r="BQ141" s="111"/>
      <c r="BR141" s="112"/>
      <c r="BS141" s="110"/>
      <c r="BT141" s="113"/>
      <c r="BU141" s="113">
        <f t="shared" si="61"/>
        <v>0</v>
      </c>
      <c r="BV141" s="25">
        <v>132</v>
      </c>
      <c r="BW141" s="25">
        <v>0</v>
      </c>
      <c r="BX141" s="110"/>
    </row>
    <row r="142" spans="1:76">
      <c r="A142" s="82">
        <v>133</v>
      </c>
      <c r="B142" s="82">
        <v>133</v>
      </c>
      <c r="C142" s="83" t="s">
        <v>208</v>
      </c>
      <c r="D142" s="84">
        <f t="shared" si="62"/>
        <v>23</v>
      </c>
      <c r="E142" s="85">
        <f t="shared" si="63"/>
        <v>274116</v>
      </c>
      <c r="F142" s="85">
        <f t="shared" si="63"/>
        <v>20539</v>
      </c>
      <c r="G142" s="86">
        <f t="shared" si="64"/>
        <v>294655</v>
      </c>
      <c r="H142" s="87"/>
      <c r="I142" s="88">
        <f t="shared" si="65"/>
        <v>49259.386590692928</v>
      </c>
      <c r="J142" s="89">
        <f t="shared" si="55"/>
        <v>0.75478274965436665</v>
      </c>
      <c r="K142" s="90">
        <f t="shared" si="66"/>
        <v>20539</v>
      </c>
      <c r="L142" s="86">
        <f t="shared" si="67"/>
        <v>69798.386590692928</v>
      </c>
      <c r="M142" s="91"/>
      <c r="N142" s="114">
        <f t="shared" si="56"/>
        <v>224856.61340930709</v>
      </c>
      <c r="P142" s="88">
        <f t="shared" si="68"/>
        <v>0</v>
      </c>
      <c r="Q142" s="85">
        <f t="shared" si="69"/>
        <v>49259.386590692928</v>
      </c>
      <c r="R142" s="85">
        <f t="shared" si="70"/>
        <v>20539</v>
      </c>
      <c r="S142" s="93">
        <f t="shared" si="57"/>
        <v>69798.386590692928</v>
      </c>
      <c r="U142" s="114"/>
      <c r="V142">
        <f t="shared" si="58"/>
        <v>0</v>
      </c>
      <c r="W142" s="94">
        <v>133</v>
      </c>
      <c r="X142" s="95">
        <v>23</v>
      </c>
      <c r="Y142" s="96">
        <v>274116</v>
      </c>
      <c r="Z142" s="96">
        <v>0</v>
      </c>
      <c r="AA142" s="96">
        <v>274116</v>
      </c>
      <c r="AB142" s="96">
        <v>20539</v>
      </c>
      <c r="AC142" s="96">
        <v>294655</v>
      </c>
      <c r="AD142" s="96">
        <v>0</v>
      </c>
      <c r="AE142" s="96">
        <v>0</v>
      </c>
      <c r="AF142" s="96">
        <v>0</v>
      </c>
      <c r="AG142" s="97">
        <v>294655</v>
      </c>
      <c r="AI142" s="94">
        <v>133</v>
      </c>
      <c r="AJ142" s="98">
        <v>133</v>
      </c>
      <c r="AK142" s="99" t="s">
        <v>208</v>
      </c>
      <c r="AL142" s="100">
        <f t="shared" si="71"/>
        <v>274116</v>
      </c>
      <c r="AM142" s="101">
        <v>227145</v>
      </c>
      <c r="AN142" s="100">
        <f t="shared" si="72"/>
        <v>46971</v>
      </c>
      <c r="AO142" s="100">
        <v>10654.75</v>
      </c>
      <c r="AP142" s="100">
        <v>0</v>
      </c>
      <c r="AQ142" s="100">
        <v>4026.75</v>
      </c>
      <c r="AR142" s="100">
        <v>3610.5</v>
      </c>
      <c r="AS142" s="100">
        <v>0</v>
      </c>
      <c r="AT142" s="100">
        <f t="shared" si="73"/>
        <v>0</v>
      </c>
      <c r="AU142" s="102">
        <f t="shared" si="74"/>
        <v>65263</v>
      </c>
      <c r="AV142" s="102">
        <f t="shared" si="75"/>
        <v>49259.386590692928</v>
      </c>
      <c r="AX142" s="103">
        <v>133</v>
      </c>
      <c r="AY142" s="104" t="s">
        <v>208</v>
      </c>
      <c r="AZ142" s="105"/>
      <c r="BA142" s="105"/>
      <c r="BB142" s="106"/>
      <c r="BC142" s="107">
        <f t="shared" si="76"/>
        <v>0</v>
      </c>
      <c r="BD142" s="106"/>
      <c r="BE142" s="106"/>
      <c r="BF142" s="107">
        <f t="shared" si="59"/>
        <v>0</v>
      </c>
      <c r="BG142" s="108">
        <f t="shared" si="60"/>
        <v>0</v>
      </c>
      <c r="BH142" s="109"/>
      <c r="BI142" s="107">
        <v>0</v>
      </c>
      <c r="BJ142" s="100">
        <f t="shared" si="77"/>
        <v>46971</v>
      </c>
      <c r="BK142" s="100">
        <f t="shared" si="78"/>
        <v>46971</v>
      </c>
      <c r="BL142" s="100">
        <f t="shared" si="79"/>
        <v>0</v>
      </c>
      <c r="BM142" s="100"/>
      <c r="BN142" s="107">
        <f t="shared" si="80"/>
        <v>0</v>
      </c>
      <c r="BO142" s="108">
        <f t="shared" si="81"/>
        <v>0</v>
      </c>
      <c r="BP142" s="110"/>
      <c r="BQ142" s="111"/>
      <c r="BR142" s="112"/>
      <c r="BS142" s="110"/>
      <c r="BT142" s="113"/>
      <c r="BU142" s="113">
        <f t="shared" si="61"/>
        <v>0</v>
      </c>
      <c r="BV142" s="25">
        <v>133</v>
      </c>
      <c r="BW142" s="25">
        <v>10654.75</v>
      </c>
      <c r="BX142" s="110"/>
    </row>
    <row r="143" spans="1:76">
      <c r="A143" s="82">
        <v>134</v>
      </c>
      <c r="B143" s="82">
        <v>134</v>
      </c>
      <c r="C143" s="83" t="s">
        <v>209</v>
      </c>
      <c r="D143" s="84">
        <f t="shared" si="62"/>
        <v>0</v>
      </c>
      <c r="E143" s="85">
        <f t="shared" si="63"/>
        <v>0</v>
      </c>
      <c r="F143" s="85">
        <f t="shared" si="63"/>
        <v>0</v>
      </c>
      <c r="G143" s="86">
        <f t="shared" si="64"/>
        <v>0</v>
      </c>
      <c r="H143" s="87"/>
      <c r="I143" s="88">
        <f t="shared" si="65"/>
        <v>0</v>
      </c>
      <c r="J143" s="89" t="str">
        <f t="shared" si="55"/>
        <v/>
      </c>
      <c r="K143" s="90">
        <f t="shared" si="66"/>
        <v>0</v>
      </c>
      <c r="L143" s="86">
        <f t="shared" si="67"/>
        <v>0</v>
      </c>
      <c r="M143" s="91"/>
      <c r="N143" s="114">
        <f t="shared" si="56"/>
        <v>0</v>
      </c>
      <c r="P143" s="88">
        <f t="shared" si="68"/>
        <v>0</v>
      </c>
      <c r="Q143" s="85">
        <f t="shared" si="69"/>
        <v>0</v>
      </c>
      <c r="R143" s="85">
        <f t="shared" si="70"/>
        <v>0</v>
      </c>
      <c r="S143" s="93">
        <f t="shared" si="57"/>
        <v>0</v>
      </c>
      <c r="U143" s="114"/>
      <c r="V143">
        <f t="shared" si="58"/>
        <v>0</v>
      </c>
      <c r="W143" s="94">
        <v>134</v>
      </c>
      <c r="X143" s="95"/>
      <c r="Y143" s="96"/>
      <c r="Z143" s="96"/>
      <c r="AA143" s="96"/>
      <c r="AB143" s="96"/>
      <c r="AC143" s="96"/>
      <c r="AD143" s="96"/>
      <c r="AE143" s="96"/>
      <c r="AF143" s="96"/>
      <c r="AG143" s="97"/>
      <c r="AI143" s="94">
        <v>134</v>
      </c>
      <c r="AJ143" s="98">
        <v>134</v>
      </c>
      <c r="AK143" s="99" t="s">
        <v>209</v>
      </c>
      <c r="AL143" s="100">
        <f t="shared" si="71"/>
        <v>0</v>
      </c>
      <c r="AM143" s="101">
        <v>0</v>
      </c>
      <c r="AN143" s="100">
        <f t="shared" si="72"/>
        <v>0</v>
      </c>
      <c r="AO143" s="100">
        <v>0</v>
      </c>
      <c r="AP143" s="100">
        <v>0</v>
      </c>
      <c r="AQ143" s="100">
        <v>0</v>
      </c>
      <c r="AR143" s="100">
        <v>0</v>
      </c>
      <c r="AS143" s="100">
        <v>0</v>
      </c>
      <c r="AT143" s="100">
        <f t="shared" si="73"/>
        <v>0</v>
      </c>
      <c r="AU143" s="102">
        <f t="shared" si="74"/>
        <v>0</v>
      </c>
      <c r="AV143" s="102">
        <f t="shared" si="75"/>
        <v>0</v>
      </c>
      <c r="AX143" s="103">
        <v>134</v>
      </c>
      <c r="AY143" s="104" t="s">
        <v>209</v>
      </c>
      <c r="AZ143" s="105"/>
      <c r="BA143" s="105"/>
      <c r="BB143" s="106"/>
      <c r="BC143" s="107">
        <f t="shared" si="76"/>
        <v>0</v>
      </c>
      <c r="BD143" s="106"/>
      <c r="BE143" s="106"/>
      <c r="BF143" s="107">
        <f t="shared" si="59"/>
        <v>0</v>
      </c>
      <c r="BG143" s="108">
        <f t="shared" si="60"/>
        <v>0</v>
      </c>
      <c r="BH143" s="109"/>
      <c r="BI143" s="107">
        <v>0</v>
      </c>
      <c r="BJ143" s="100">
        <f t="shared" si="77"/>
        <v>0</v>
      </c>
      <c r="BK143" s="100">
        <f t="shared" si="78"/>
        <v>0</v>
      </c>
      <c r="BL143" s="100">
        <f t="shared" si="79"/>
        <v>0</v>
      </c>
      <c r="BM143" s="100"/>
      <c r="BN143" s="107">
        <f t="shared" si="80"/>
        <v>0</v>
      </c>
      <c r="BO143" s="108">
        <f t="shared" si="81"/>
        <v>0</v>
      </c>
      <c r="BP143" s="110"/>
      <c r="BQ143" s="111"/>
      <c r="BR143" s="112"/>
      <c r="BS143" s="110"/>
      <c r="BT143" s="113"/>
      <c r="BU143" s="113">
        <f t="shared" si="61"/>
        <v>0</v>
      </c>
      <c r="BV143" s="25">
        <v>134</v>
      </c>
      <c r="BW143" s="25">
        <v>0</v>
      </c>
      <c r="BX143" s="110"/>
    </row>
    <row r="144" spans="1:76">
      <c r="A144" s="82">
        <v>135</v>
      </c>
      <c r="B144" s="82">
        <v>135</v>
      </c>
      <c r="C144" s="83" t="s">
        <v>210</v>
      </c>
      <c r="D144" s="84">
        <f t="shared" si="62"/>
        <v>0</v>
      </c>
      <c r="E144" s="85">
        <f t="shared" si="63"/>
        <v>0</v>
      </c>
      <c r="F144" s="85">
        <f t="shared" si="63"/>
        <v>0</v>
      </c>
      <c r="G144" s="86">
        <f t="shared" si="64"/>
        <v>0</v>
      </c>
      <c r="H144" s="87"/>
      <c r="I144" s="88">
        <f t="shared" si="65"/>
        <v>0</v>
      </c>
      <c r="J144" s="89" t="str">
        <f t="shared" si="55"/>
        <v/>
      </c>
      <c r="K144" s="90">
        <f t="shared" si="66"/>
        <v>0</v>
      </c>
      <c r="L144" s="86">
        <f t="shared" si="67"/>
        <v>0</v>
      </c>
      <c r="M144" s="91"/>
      <c r="N144" s="114">
        <f t="shared" si="56"/>
        <v>0</v>
      </c>
      <c r="P144" s="88">
        <f t="shared" si="68"/>
        <v>0</v>
      </c>
      <c r="Q144" s="85">
        <f t="shared" si="69"/>
        <v>0</v>
      </c>
      <c r="R144" s="85">
        <f t="shared" si="70"/>
        <v>0</v>
      </c>
      <c r="S144" s="93">
        <f t="shared" si="57"/>
        <v>0</v>
      </c>
      <c r="U144" s="114"/>
      <c r="V144">
        <f t="shared" si="58"/>
        <v>0</v>
      </c>
      <c r="W144" s="94">
        <v>135</v>
      </c>
      <c r="X144" s="95"/>
      <c r="Y144" s="96"/>
      <c r="Z144" s="96"/>
      <c r="AA144" s="96"/>
      <c r="AB144" s="96"/>
      <c r="AC144" s="96"/>
      <c r="AD144" s="96"/>
      <c r="AE144" s="96"/>
      <c r="AF144" s="96"/>
      <c r="AG144" s="97"/>
      <c r="AI144" s="94">
        <v>135</v>
      </c>
      <c r="AJ144" s="98">
        <v>135</v>
      </c>
      <c r="AK144" s="99" t="s">
        <v>210</v>
      </c>
      <c r="AL144" s="100">
        <f t="shared" si="71"/>
        <v>0</v>
      </c>
      <c r="AM144" s="101">
        <v>0</v>
      </c>
      <c r="AN144" s="100">
        <f t="shared" si="72"/>
        <v>0</v>
      </c>
      <c r="AO144" s="100">
        <v>0</v>
      </c>
      <c r="AP144" s="100">
        <v>0</v>
      </c>
      <c r="AQ144" s="100">
        <v>0</v>
      </c>
      <c r="AR144" s="100">
        <v>0</v>
      </c>
      <c r="AS144" s="100">
        <v>0</v>
      </c>
      <c r="AT144" s="100">
        <f t="shared" si="73"/>
        <v>0</v>
      </c>
      <c r="AU144" s="102">
        <f t="shared" si="74"/>
        <v>0</v>
      </c>
      <c r="AV144" s="102">
        <f t="shared" si="75"/>
        <v>0</v>
      </c>
      <c r="AX144" s="103">
        <v>135</v>
      </c>
      <c r="AY144" s="104" t="s">
        <v>210</v>
      </c>
      <c r="AZ144" s="105"/>
      <c r="BA144" s="105"/>
      <c r="BB144" s="106"/>
      <c r="BC144" s="107">
        <f t="shared" si="76"/>
        <v>0</v>
      </c>
      <c r="BD144" s="106"/>
      <c r="BE144" s="106"/>
      <c r="BF144" s="107">
        <f t="shared" si="59"/>
        <v>0</v>
      </c>
      <c r="BG144" s="108">
        <f t="shared" si="60"/>
        <v>0</v>
      </c>
      <c r="BH144" s="109"/>
      <c r="BI144" s="107">
        <v>0</v>
      </c>
      <c r="BJ144" s="100">
        <f t="shared" si="77"/>
        <v>0</v>
      </c>
      <c r="BK144" s="100">
        <f t="shared" si="78"/>
        <v>0</v>
      </c>
      <c r="BL144" s="100">
        <f t="shared" si="79"/>
        <v>0</v>
      </c>
      <c r="BM144" s="100"/>
      <c r="BN144" s="107">
        <f t="shared" si="80"/>
        <v>0</v>
      </c>
      <c r="BO144" s="108">
        <f t="shared" si="81"/>
        <v>0</v>
      </c>
      <c r="BP144" s="110"/>
      <c r="BQ144" s="111"/>
      <c r="BR144" s="112"/>
      <c r="BS144" s="110"/>
      <c r="BT144" s="113"/>
      <c r="BU144" s="113">
        <f t="shared" si="61"/>
        <v>0</v>
      </c>
      <c r="BV144" s="25">
        <v>135</v>
      </c>
      <c r="BW144" s="25">
        <v>0</v>
      </c>
      <c r="BX144" s="110"/>
    </row>
    <row r="145" spans="1:76">
      <c r="A145" s="82">
        <v>136</v>
      </c>
      <c r="B145" s="82">
        <v>136</v>
      </c>
      <c r="C145" s="83" t="s">
        <v>211</v>
      </c>
      <c r="D145" s="84">
        <f t="shared" si="62"/>
        <v>7</v>
      </c>
      <c r="E145" s="85">
        <f t="shared" si="63"/>
        <v>84600</v>
      </c>
      <c r="F145" s="85">
        <f t="shared" si="63"/>
        <v>6251</v>
      </c>
      <c r="G145" s="86">
        <f t="shared" si="64"/>
        <v>90851</v>
      </c>
      <c r="H145" s="87"/>
      <c r="I145" s="88">
        <f t="shared" si="65"/>
        <v>586.71485197920128</v>
      </c>
      <c r="J145" s="89">
        <f t="shared" si="55"/>
        <v>0.21477618815016061</v>
      </c>
      <c r="K145" s="90">
        <f t="shared" si="66"/>
        <v>6251</v>
      </c>
      <c r="L145" s="86">
        <f t="shared" si="67"/>
        <v>6837.7148519792008</v>
      </c>
      <c r="M145" s="91"/>
      <c r="N145" s="114">
        <f t="shared" si="56"/>
        <v>84013.285148020805</v>
      </c>
      <c r="P145" s="88">
        <f t="shared" si="68"/>
        <v>0</v>
      </c>
      <c r="Q145" s="85">
        <f t="shared" si="69"/>
        <v>586.71485197920128</v>
      </c>
      <c r="R145" s="85">
        <f t="shared" si="70"/>
        <v>6251</v>
      </c>
      <c r="S145" s="93">
        <f t="shared" si="57"/>
        <v>6837.7148519792008</v>
      </c>
      <c r="U145" s="114"/>
      <c r="V145">
        <f t="shared" si="58"/>
        <v>0</v>
      </c>
      <c r="W145" s="94">
        <v>136</v>
      </c>
      <c r="X145" s="95">
        <v>7</v>
      </c>
      <c r="Y145" s="96">
        <v>84600</v>
      </c>
      <c r="Z145" s="96">
        <v>0</v>
      </c>
      <c r="AA145" s="96">
        <v>84600</v>
      </c>
      <c r="AB145" s="96">
        <v>6251</v>
      </c>
      <c r="AC145" s="96">
        <v>90851</v>
      </c>
      <c r="AD145" s="96">
        <v>0</v>
      </c>
      <c r="AE145" s="96">
        <v>0</v>
      </c>
      <c r="AF145" s="96">
        <v>0</v>
      </c>
      <c r="AG145" s="97">
        <v>90851</v>
      </c>
      <c r="AI145" s="94">
        <v>136</v>
      </c>
      <c r="AJ145" s="98">
        <v>136</v>
      </c>
      <c r="AK145" s="99" t="s">
        <v>211</v>
      </c>
      <c r="AL145" s="100">
        <f t="shared" si="71"/>
        <v>84600</v>
      </c>
      <c r="AM145" s="101">
        <v>117709</v>
      </c>
      <c r="AN145" s="100">
        <f t="shared" si="72"/>
        <v>0</v>
      </c>
      <c r="AO145" s="100">
        <v>2731.75</v>
      </c>
      <c r="AP145" s="100">
        <v>0</v>
      </c>
      <c r="AQ145" s="100">
        <v>0</v>
      </c>
      <c r="AR145" s="100">
        <v>0</v>
      </c>
      <c r="AS145" s="100">
        <v>0</v>
      </c>
      <c r="AT145" s="100">
        <f t="shared" si="73"/>
        <v>0</v>
      </c>
      <c r="AU145" s="102">
        <f t="shared" si="74"/>
        <v>2731.75</v>
      </c>
      <c r="AV145" s="102">
        <f t="shared" si="75"/>
        <v>586.71485197920128</v>
      </c>
      <c r="AX145" s="103">
        <v>136</v>
      </c>
      <c r="AY145" s="104" t="s">
        <v>211</v>
      </c>
      <c r="AZ145" s="105"/>
      <c r="BA145" s="105"/>
      <c r="BB145" s="106"/>
      <c r="BC145" s="107">
        <f t="shared" si="76"/>
        <v>0</v>
      </c>
      <c r="BD145" s="106"/>
      <c r="BE145" s="106"/>
      <c r="BF145" s="107">
        <f t="shared" si="59"/>
        <v>0</v>
      </c>
      <c r="BG145" s="108">
        <f t="shared" si="60"/>
        <v>0</v>
      </c>
      <c r="BH145" s="109"/>
      <c r="BI145" s="107">
        <v>0</v>
      </c>
      <c r="BJ145" s="100">
        <f t="shared" si="77"/>
        <v>0</v>
      </c>
      <c r="BK145" s="100">
        <f t="shared" si="78"/>
        <v>0</v>
      </c>
      <c r="BL145" s="100">
        <f t="shared" si="79"/>
        <v>0</v>
      </c>
      <c r="BM145" s="100"/>
      <c r="BN145" s="107">
        <f t="shared" si="80"/>
        <v>0</v>
      </c>
      <c r="BO145" s="108">
        <f t="shared" si="81"/>
        <v>0</v>
      </c>
      <c r="BP145" s="110"/>
      <c r="BQ145" s="111"/>
      <c r="BR145" s="112"/>
      <c r="BS145" s="110"/>
      <c r="BT145" s="113"/>
      <c r="BU145" s="113">
        <f t="shared" si="61"/>
        <v>0</v>
      </c>
      <c r="BV145" s="25">
        <v>136</v>
      </c>
      <c r="BW145" s="25">
        <v>2731.75</v>
      </c>
      <c r="BX145" s="110"/>
    </row>
    <row r="146" spans="1:76">
      <c r="A146" s="82">
        <v>137</v>
      </c>
      <c r="B146" s="82">
        <v>137</v>
      </c>
      <c r="C146" s="83" t="s">
        <v>212</v>
      </c>
      <c r="D146" s="84">
        <f t="shared" si="62"/>
        <v>884</v>
      </c>
      <c r="E146" s="85">
        <f t="shared" si="63"/>
        <v>11066150</v>
      </c>
      <c r="F146" s="85">
        <f t="shared" si="63"/>
        <v>789412</v>
      </c>
      <c r="G146" s="86">
        <f t="shared" si="64"/>
        <v>11855562</v>
      </c>
      <c r="H146" s="87"/>
      <c r="I146" s="88">
        <f t="shared" si="65"/>
        <v>1389622.9139579991</v>
      </c>
      <c r="J146" s="89">
        <f t="shared" si="55"/>
        <v>0.6572832145604558</v>
      </c>
      <c r="K146" s="90">
        <f t="shared" si="66"/>
        <v>789412</v>
      </c>
      <c r="L146" s="86">
        <f t="shared" si="67"/>
        <v>2179034.9139579991</v>
      </c>
      <c r="M146" s="91"/>
      <c r="N146" s="114">
        <f t="shared" si="56"/>
        <v>9676527.0860420018</v>
      </c>
      <c r="P146" s="88">
        <f t="shared" si="68"/>
        <v>0</v>
      </c>
      <c r="Q146" s="85">
        <f t="shared" si="69"/>
        <v>1389622.9139579991</v>
      </c>
      <c r="R146" s="85">
        <f t="shared" si="70"/>
        <v>789412</v>
      </c>
      <c r="S146" s="93">
        <f t="shared" si="57"/>
        <v>2179034.9139579991</v>
      </c>
      <c r="U146" s="114"/>
      <c r="V146">
        <f t="shared" si="58"/>
        <v>0</v>
      </c>
      <c r="W146" s="94">
        <v>137</v>
      </c>
      <c r="X146" s="95">
        <v>884</v>
      </c>
      <c r="Y146" s="96">
        <v>11066150</v>
      </c>
      <c r="Z146" s="96">
        <v>0</v>
      </c>
      <c r="AA146" s="96">
        <v>11066150</v>
      </c>
      <c r="AB146" s="96">
        <v>789412</v>
      </c>
      <c r="AC146" s="96">
        <v>11855562</v>
      </c>
      <c r="AD146" s="96">
        <v>0</v>
      </c>
      <c r="AE146" s="96">
        <v>0</v>
      </c>
      <c r="AF146" s="96">
        <v>0</v>
      </c>
      <c r="AG146" s="97">
        <v>11855562</v>
      </c>
      <c r="AI146" s="94">
        <v>137</v>
      </c>
      <c r="AJ146" s="98">
        <v>137</v>
      </c>
      <c r="AK146" s="99" t="s">
        <v>212</v>
      </c>
      <c r="AL146" s="100">
        <f t="shared" si="71"/>
        <v>11066150</v>
      </c>
      <c r="AM146" s="101">
        <v>9686561</v>
      </c>
      <c r="AN146" s="100">
        <f t="shared" si="72"/>
        <v>1379589</v>
      </c>
      <c r="AO146" s="100">
        <v>46718</v>
      </c>
      <c r="AP146" s="100">
        <v>214858.5</v>
      </c>
      <c r="AQ146" s="100">
        <v>391845.5</v>
      </c>
      <c r="AR146" s="100">
        <v>81181</v>
      </c>
      <c r="AS146" s="100">
        <v>0</v>
      </c>
      <c r="AT146" s="100">
        <f t="shared" si="73"/>
        <v>0</v>
      </c>
      <c r="AU146" s="102">
        <f t="shared" si="74"/>
        <v>2114192</v>
      </c>
      <c r="AV146" s="102">
        <f t="shared" si="75"/>
        <v>1389622.9139579991</v>
      </c>
      <c r="AX146" s="103">
        <v>137</v>
      </c>
      <c r="AY146" s="104" t="s">
        <v>212</v>
      </c>
      <c r="AZ146" s="105"/>
      <c r="BA146" s="105"/>
      <c r="BB146" s="106"/>
      <c r="BC146" s="107">
        <f t="shared" si="76"/>
        <v>0</v>
      </c>
      <c r="BD146" s="106"/>
      <c r="BE146" s="106"/>
      <c r="BF146" s="107">
        <f t="shared" si="59"/>
        <v>0</v>
      </c>
      <c r="BG146" s="108">
        <f t="shared" si="60"/>
        <v>0</v>
      </c>
      <c r="BH146" s="109"/>
      <c r="BI146" s="107">
        <v>0</v>
      </c>
      <c r="BJ146" s="100">
        <f t="shared" si="77"/>
        <v>1379589</v>
      </c>
      <c r="BK146" s="100">
        <f t="shared" si="78"/>
        <v>1379589</v>
      </c>
      <c r="BL146" s="100">
        <f t="shared" si="79"/>
        <v>0</v>
      </c>
      <c r="BM146" s="100"/>
      <c r="BN146" s="107">
        <f t="shared" si="80"/>
        <v>0</v>
      </c>
      <c r="BO146" s="108">
        <f t="shared" si="81"/>
        <v>0</v>
      </c>
      <c r="BP146" s="110"/>
      <c r="BQ146" s="111"/>
      <c r="BR146" s="112"/>
      <c r="BS146" s="110"/>
      <c r="BT146" s="113"/>
      <c r="BU146" s="113">
        <f t="shared" si="61"/>
        <v>0</v>
      </c>
      <c r="BV146" s="25">
        <v>137</v>
      </c>
      <c r="BW146" s="25">
        <v>46718</v>
      </c>
      <c r="BX146" s="110"/>
    </row>
    <row r="147" spans="1:76">
      <c r="A147" s="82">
        <v>138</v>
      </c>
      <c r="B147" s="82">
        <v>138</v>
      </c>
      <c r="C147" s="83" t="s">
        <v>213</v>
      </c>
      <c r="D147" s="84">
        <f t="shared" si="62"/>
        <v>2</v>
      </c>
      <c r="E147" s="85">
        <f t="shared" si="63"/>
        <v>24188</v>
      </c>
      <c r="F147" s="85">
        <f t="shared" si="63"/>
        <v>1786</v>
      </c>
      <c r="G147" s="86">
        <f t="shared" si="64"/>
        <v>25974</v>
      </c>
      <c r="H147" s="87"/>
      <c r="I147" s="88">
        <f t="shared" si="65"/>
        <v>11815.673447135234</v>
      </c>
      <c r="J147" s="89">
        <f t="shared" si="55"/>
        <v>0.98636559371694077</v>
      </c>
      <c r="K147" s="90">
        <f t="shared" si="66"/>
        <v>1786</v>
      </c>
      <c r="L147" s="86">
        <f t="shared" si="67"/>
        <v>13601.673447135234</v>
      </c>
      <c r="M147" s="91"/>
      <c r="N147" s="114">
        <f t="shared" si="56"/>
        <v>12372.326552864766</v>
      </c>
      <c r="P147" s="88">
        <f t="shared" si="68"/>
        <v>0</v>
      </c>
      <c r="Q147" s="85">
        <f t="shared" si="69"/>
        <v>11815.673447135234</v>
      </c>
      <c r="R147" s="85">
        <f t="shared" si="70"/>
        <v>1786</v>
      </c>
      <c r="S147" s="93">
        <f t="shared" si="57"/>
        <v>13601.673447135234</v>
      </c>
      <c r="U147" s="114"/>
      <c r="V147">
        <f t="shared" si="58"/>
        <v>0</v>
      </c>
      <c r="W147" s="94">
        <v>138</v>
      </c>
      <c r="X147" s="95">
        <v>2</v>
      </c>
      <c r="Y147" s="96">
        <v>24188</v>
      </c>
      <c r="Z147" s="96">
        <v>0</v>
      </c>
      <c r="AA147" s="96">
        <v>24188</v>
      </c>
      <c r="AB147" s="96">
        <v>1786</v>
      </c>
      <c r="AC147" s="96">
        <v>25974</v>
      </c>
      <c r="AD147" s="96">
        <v>0</v>
      </c>
      <c r="AE147" s="96">
        <v>0</v>
      </c>
      <c r="AF147" s="96">
        <v>0</v>
      </c>
      <c r="AG147" s="97">
        <v>25974</v>
      </c>
      <c r="AI147" s="94">
        <v>138</v>
      </c>
      <c r="AJ147" s="98">
        <v>138</v>
      </c>
      <c r="AK147" s="99" t="s">
        <v>213</v>
      </c>
      <c r="AL147" s="100">
        <f t="shared" si="71"/>
        <v>24188</v>
      </c>
      <c r="AM147" s="101">
        <v>12417</v>
      </c>
      <c r="AN147" s="100">
        <f t="shared" si="72"/>
        <v>11771</v>
      </c>
      <c r="AO147" s="100">
        <v>208</v>
      </c>
      <c r="AP147" s="100">
        <v>0</v>
      </c>
      <c r="AQ147" s="100">
        <v>0</v>
      </c>
      <c r="AR147" s="100">
        <v>0</v>
      </c>
      <c r="AS147" s="100">
        <v>0</v>
      </c>
      <c r="AT147" s="100">
        <f t="shared" si="73"/>
        <v>0</v>
      </c>
      <c r="AU147" s="102">
        <f t="shared" si="74"/>
        <v>11979</v>
      </c>
      <c r="AV147" s="102">
        <f t="shared" si="75"/>
        <v>11815.673447135234</v>
      </c>
      <c r="AX147" s="103">
        <v>138</v>
      </c>
      <c r="AY147" s="104" t="s">
        <v>213</v>
      </c>
      <c r="AZ147" s="105"/>
      <c r="BA147" s="105"/>
      <c r="BB147" s="106"/>
      <c r="BC147" s="107">
        <f t="shared" si="76"/>
        <v>0</v>
      </c>
      <c r="BD147" s="106"/>
      <c r="BE147" s="106"/>
      <c r="BF147" s="107">
        <f t="shared" si="59"/>
        <v>0</v>
      </c>
      <c r="BG147" s="108">
        <f t="shared" si="60"/>
        <v>0</v>
      </c>
      <c r="BH147" s="109"/>
      <c r="BI147" s="107">
        <v>0</v>
      </c>
      <c r="BJ147" s="100">
        <f t="shared" si="77"/>
        <v>11771</v>
      </c>
      <c r="BK147" s="100">
        <f t="shared" si="78"/>
        <v>11771</v>
      </c>
      <c r="BL147" s="100">
        <f t="shared" si="79"/>
        <v>0</v>
      </c>
      <c r="BM147" s="100"/>
      <c r="BN147" s="107">
        <f t="shared" si="80"/>
        <v>0</v>
      </c>
      <c r="BO147" s="108">
        <f t="shared" si="81"/>
        <v>0</v>
      </c>
      <c r="BP147" s="110"/>
      <c r="BQ147" s="111"/>
      <c r="BR147" s="112"/>
      <c r="BS147" s="110"/>
      <c r="BT147" s="113"/>
      <c r="BU147" s="113">
        <f t="shared" si="61"/>
        <v>0</v>
      </c>
      <c r="BV147" s="25">
        <v>138</v>
      </c>
      <c r="BW147" s="25">
        <v>208</v>
      </c>
      <c r="BX147" s="110"/>
    </row>
    <row r="148" spans="1:76">
      <c r="A148" s="82">
        <v>139</v>
      </c>
      <c r="B148" s="82">
        <v>139</v>
      </c>
      <c r="C148" s="83" t="s">
        <v>214</v>
      </c>
      <c r="D148" s="84">
        <f t="shared" si="62"/>
        <v>13</v>
      </c>
      <c r="E148" s="85">
        <f t="shared" si="63"/>
        <v>157164</v>
      </c>
      <c r="F148" s="85">
        <f t="shared" si="63"/>
        <v>11609</v>
      </c>
      <c r="G148" s="86">
        <f t="shared" si="64"/>
        <v>168773</v>
      </c>
      <c r="H148" s="87"/>
      <c r="I148" s="88">
        <f t="shared" si="65"/>
        <v>0</v>
      </c>
      <c r="J148" s="89">
        <f t="shared" si="55"/>
        <v>0</v>
      </c>
      <c r="K148" s="90">
        <f t="shared" si="66"/>
        <v>11609</v>
      </c>
      <c r="L148" s="86">
        <f t="shared" si="67"/>
        <v>11609</v>
      </c>
      <c r="M148" s="91"/>
      <c r="N148" s="114">
        <f t="shared" si="56"/>
        <v>157164</v>
      </c>
      <c r="P148" s="88">
        <f t="shared" si="68"/>
        <v>0</v>
      </c>
      <c r="Q148" s="85">
        <f t="shared" si="69"/>
        <v>0</v>
      </c>
      <c r="R148" s="85">
        <f t="shared" si="70"/>
        <v>11609</v>
      </c>
      <c r="S148" s="93">
        <f t="shared" si="57"/>
        <v>11609</v>
      </c>
      <c r="U148" s="114"/>
      <c r="V148">
        <f t="shared" si="58"/>
        <v>0</v>
      </c>
      <c r="W148" s="94">
        <v>139</v>
      </c>
      <c r="X148" s="95">
        <v>13</v>
      </c>
      <c r="Y148" s="96">
        <v>157164</v>
      </c>
      <c r="Z148" s="96">
        <v>0</v>
      </c>
      <c r="AA148" s="96">
        <v>157164</v>
      </c>
      <c r="AB148" s="96">
        <v>11609</v>
      </c>
      <c r="AC148" s="96">
        <v>168773</v>
      </c>
      <c r="AD148" s="96">
        <v>0</v>
      </c>
      <c r="AE148" s="96">
        <v>0</v>
      </c>
      <c r="AF148" s="96">
        <v>0</v>
      </c>
      <c r="AG148" s="97">
        <v>168773</v>
      </c>
      <c r="AI148" s="94">
        <v>139</v>
      </c>
      <c r="AJ148" s="98">
        <v>139</v>
      </c>
      <c r="AK148" s="99" t="s">
        <v>214</v>
      </c>
      <c r="AL148" s="100">
        <f t="shared" si="71"/>
        <v>157164</v>
      </c>
      <c r="AM148" s="101">
        <v>250756</v>
      </c>
      <c r="AN148" s="100">
        <f t="shared" si="72"/>
        <v>0</v>
      </c>
      <c r="AO148" s="100">
        <v>0</v>
      </c>
      <c r="AP148" s="100">
        <v>16230.5</v>
      </c>
      <c r="AQ148" s="100">
        <v>512</v>
      </c>
      <c r="AR148" s="100">
        <v>0</v>
      </c>
      <c r="AS148" s="100">
        <v>0</v>
      </c>
      <c r="AT148" s="100">
        <f t="shared" si="73"/>
        <v>0</v>
      </c>
      <c r="AU148" s="102">
        <f t="shared" si="74"/>
        <v>16742.5</v>
      </c>
      <c r="AV148" s="102">
        <f t="shared" si="75"/>
        <v>0</v>
      </c>
      <c r="AX148" s="103">
        <v>139</v>
      </c>
      <c r="AY148" s="104" t="s">
        <v>214</v>
      </c>
      <c r="AZ148" s="105"/>
      <c r="BA148" s="105"/>
      <c r="BB148" s="106"/>
      <c r="BC148" s="107">
        <f t="shared" si="76"/>
        <v>0</v>
      </c>
      <c r="BD148" s="106"/>
      <c r="BE148" s="106"/>
      <c r="BF148" s="107">
        <f t="shared" si="59"/>
        <v>0</v>
      </c>
      <c r="BG148" s="108">
        <f t="shared" si="60"/>
        <v>0</v>
      </c>
      <c r="BH148" s="109"/>
      <c r="BI148" s="107">
        <v>0</v>
      </c>
      <c r="BJ148" s="100">
        <f t="shared" si="77"/>
        <v>0</v>
      </c>
      <c r="BK148" s="100">
        <f t="shared" si="78"/>
        <v>0</v>
      </c>
      <c r="BL148" s="100">
        <f t="shared" si="79"/>
        <v>0</v>
      </c>
      <c r="BM148" s="100"/>
      <c r="BN148" s="107">
        <f t="shared" si="80"/>
        <v>0</v>
      </c>
      <c r="BO148" s="108">
        <f t="shared" si="81"/>
        <v>0</v>
      </c>
      <c r="BP148" s="110"/>
      <c r="BQ148" s="111"/>
      <c r="BR148" s="112"/>
      <c r="BS148" s="110"/>
      <c r="BT148" s="113"/>
      <c r="BU148" s="113">
        <f t="shared" si="61"/>
        <v>0</v>
      </c>
      <c r="BV148" s="25">
        <v>139</v>
      </c>
      <c r="BW148" s="25">
        <v>0</v>
      </c>
      <c r="BX148" s="110"/>
    </row>
    <row r="149" spans="1:76">
      <c r="A149" s="82">
        <v>140</v>
      </c>
      <c r="B149" s="82">
        <v>140</v>
      </c>
      <c r="C149" s="83" t="s">
        <v>215</v>
      </c>
      <c r="D149" s="84">
        <f t="shared" si="62"/>
        <v>0</v>
      </c>
      <c r="E149" s="85">
        <f t="shared" si="63"/>
        <v>0</v>
      </c>
      <c r="F149" s="85">
        <f t="shared" si="63"/>
        <v>0</v>
      </c>
      <c r="G149" s="86">
        <f t="shared" si="64"/>
        <v>0</v>
      </c>
      <c r="H149" s="87"/>
      <c r="I149" s="88">
        <f t="shared" si="65"/>
        <v>0</v>
      </c>
      <c r="J149" s="89" t="str">
        <f t="shared" si="55"/>
        <v/>
      </c>
      <c r="K149" s="90">
        <f t="shared" si="66"/>
        <v>0</v>
      </c>
      <c r="L149" s="86">
        <f t="shared" si="67"/>
        <v>0</v>
      </c>
      <c r="M149" s="91"/>
      <c r="N149" s="114">
        <f t="shared" si="56"/>
        <v>0</v>
      </c>
      <c r="P149" s="88">
        <f t="shared" si="68"/>
        <v>0</v>
      </c>
      <c r="Q149" s="85">
        <f t="shared" si="69"/>
        <v>0</v>
      </c>
      <c r="R149" s="85">
        <f t="shared" si="70"/>
        <v>0</v>
      </c>
      <c r="S149" s="93">
        <f t="shared" si="57"/>
        <v>0</v>
      </c>
      <c r="U149" s="114"/>
      <c r="V149">
        <f t="shared" si="58"/>
        <v>0</v>
      </c>
      <c r="W149" s="94">
        <v>140</v>
      </c>
      <c r="X149" s="95"/>
      <c r="Y149" s="96"/>
      <c r="Z149" s="96"/>
      <c r="AA149" s="96"/>
      <c r="AB149" s="96"/>
      <c r="AC149" s="96"/>
      <c r="AD149" s="96"/>
      <c r="AE149" s="96"/>
      <c r="AF149" s="96"/>
      <c r="AG149" s="97"/>
      <c r="AI149" s="94">
        <v>140</v>
      </c>
      <c r="AJ149" s="98">
        <v>140</v>
      </c>
      <c r="AK149" s="99" t="s">
        <v>215</v>
      </c>
      <c r="AL149" s="100">
        <f t="shared" si="71"/>
        <v>0</v>
      </c>
      <c r="AM149" s="101">
        <v>0</v>
      </c>
      <c r="AN149" s="100">
        <f t="shared" si="72"/>
        <v>0</v>
      </c>
      <c r="AO149" s="100">
        <v>0</v>
      </c>
      <c r="AP149" s="100">
        <v>0</v>
      </c>
      <c r="AQ149" s="100">
        <v>0</v>
      </c>
      <c r="AR149" s="100">
        <v>0</v>
      </c>
      <c r="AS149" s="100">
        <v>0</v>
      </c>
      <c r="AT149" s="100">
        <f t="shared" si="73"/>
        <v>0</v>
      </c>
      <c r="AU149" s="102">
        <f t="shared" si="74"/>
        <v>0</v>
      </c>
      <c r="AV149" s="102">
        <f t="shared" si="75"/>
        <v>0</v>
      </c>
      <c r="AX149" s="103">
        <v>140</v>
      </c>
      <c r="AY149" s="104" t="s">
        <v>215</v>
      </c>
      <c r="AZ149" s="105"/>
      <c r="BA149" s="105"/>
      <c r="BB149" s="106"/>
      <c r="BC149" s="107">
        <f t="shared" si="76"/>
        <v>0</v>
      </c>
      <c r="BD149" s="106"/>
      <c r="BE149" s="106"/>
      <c r="BF149" s="107">
        <f t="shared" si="59"/>
        <v>0</v>
      </c>
      <c r="BG149" s="108">
        <f t="shared" si="60"/>
        <v>0</v>
      </c>
      <c r="BH149" s="109"/>
      <c r="BI149" s="107">
        <v>0</v>
      </c>
      <c r="BJ149" s="100">
        <f t="shared" si="77"/>
        <v>0</v>
      </c>
      <c r="BK149" s="100">
        <f t="shared" si="78"/>
        <v>0</v>
      </c>
      <c r="BL149" s="100">
        <f t="shared" si="79"/>
        <v>0</v>
      </c>
      <c r="BM149" s="100"/>
      <c r="BN149" s="107">
        <f t="shared" si="80"/>
        <v>0</v>
      </c>
      <c r="BO149" s="108">
        <f t="shared" si="81"/>
        <v>0</v>
      </c>
      <c r="BP149" s="110"/>
      <c r="BQ149" s="111"/>
      <c r="BR149" s="112"/>
      <c r="BS149" s="110"/>
      <c r="BT149" s="113"/>
      <c r="BU149" s="113">
        <f t="shared" si="61"/>
        <v>0</v>
      </c>
      <c r="BV149" s="25">
        <v>140</v>
      </c>
      <c r="BW149" s="25">
        <v>0</v>
      </c>
      <c r="BX149" s="110"/>
    </row>
    <row r="150" spans="1:76">
      <c r="A150" s="82">
        <v>141</v>
      </c>
      <c r="B150" s="82">
        <v>141</v>
      </c>
      <c r="C150" s="83" t="s">
        <v>216</v>
      </c>
      <c r="D150" s="84">
        <f t="shared" si="62"/>
        <v>106</v>
      </c>
      <c r="E150" s="85">
        <f t="shared" si="63"/>
        <v>1505796</v>
      </c>
      <c r="F150" s="85">
        <f t="shared" si="63"/>
        <v>94658</v>
      </c>
      <c r="G150" s="86">
        <f t="shared" si="64"/>
        <v>1600454</v>
      </c>
      <c r="H150" s="87"/>
      <c r="I150" s="88">
        <f t="shared" si="65"/>
        <v>370760.1492777025</v>
      </c>
      <c r="J150" s="89">
        <f t="shared" si="55"/>
        <v>0.68343735019320973</v>
      </c>
      <c r="K150" s="90">
        <f t="shared" si="66"/>
        <v>94658</v>
      </c>
      <c r="L150" s="86">
        <f t="shared" si="67"/>
        <v>465418.1492777025</v>
      </c>
      <c r="M150" s="91"/>
      <c r="N150" s="114">
        <f t="shared" si="56"/>
        <v>1135035.8507222976</v>
      </c>
      <c r="P150" s="88">
        <f t="shared" si="68"/>
        <v>0</v>
      </c>
      <c r="Q150" s="85">
        <f t="shared" si="69"/>
        <v>370760.1492777025</v>
      </c>
      <c r="R150" s="85">
        <f t="shared" si="70"/>
        <v>94658</v>
      </c>
      <c r="S150" s="93">
        <f t="shared" si="57"/>
        <v>465418.1492777025</v>
      </c>
      <c r="U150" s="114"/>
      <c r="V150">
        <f t="shared" si="58"/>
        <v>0</v>
      </c>
      <c r="W150" s="94">
        <v>141</v>
      </c>
      <c r="X150" s="95">
        <v>106</v>
      </c>
      <c r="Y150" s="96">
        <v>1505796</v>
      </c>
      <c r="Z150" s="96">
        <v>0</v>
      </c>
      <c r="AA150" s="96">
        <v>1505796</v>
      </c>
      <c r="AB150" s="96">
        <v>94658</v>
      </c>
      <c r="AC150" s="96">
        <v>1600454</v>
      </c>
      <c r="AD150" s="96">
        <v>0</v>
      </c>
      <c r="AE150" s="96">
        <v>0</v>
      </c>
      <c r="AF150" s="96">
        <v>0</v>
      </c>
      <c r="AG150" s="97">
        <v>1600454</v>
      </c>
      <c r="AI150" s="94">
        <v>141</v>
      </c>
      <c r="AJ150" s="98">
        <v>141</v>
      </c>
      <c r="AK150" s="99" t="s">
        <v>216</v>
      </c>
      <c r="AL150" s="100">
        <f t="shared" si="71"/>
        <v>1505796</v>
      </c>
      <c r="AM150" s="101">
        <v>1146768</v>
      </c>
      <c r="AN150" s="100">
        <f t="shared" si="72"/>
        <v>359028</v>
      </c>
      <c r="AO150" s="100">
        <v>54625</v>
      </c>
      <c r="AP150" s="100">
        <v>22396.5</v>
      </c>
      <c r="AQ150" s="100">
        <v>0</v>
      </c>
      <c r="AR150" s="100">
        <v>49340.75</v>
      </c>
      <c r="AS150" s="100">
        <v>57103</v>
      </c>
      <c r="AT150" s="100">
        <f t="shared" si="73"/>
        <v>0</v>
      </c>
      <c r="AU150" s="102">
        <f t="shared" si="74"/>
        <v>542493.25</v>
      </c>
      <c r="AV150" s="102">
        <f t="shared" si="75"/>
        <v>370760.1492777025</v>
      </c>
      <c r="AX150" s="103">
        <v>141</v>
      </c>
      <c r="AY150" s="104" t="s">
        <v>216</v>
      </c>
      <c r="AZ150" s="105"/>
      <c r="BA150" s="105"/>
      <c r="BB150" s="106"/>
      <c r="BC150" s="107">
        <f t="shared" si="76"/>
        <v>0</v>
      </c>
      <c r="BD150" s="106"/>
      <c r="BE150" s="106"/>
      <c r="BF150" s="107">
        <f t="shared" si="59"/>
        <v>0</v>
      </c>
      <c r="BG150" s="108">
        <f t="shared" si="60"/>
        <v>0</v>
      </c>
      <c r="BH150" s="109"/>
      <c r="BI150" s="107">
        <v>0</v>
      </c>
      <c r="BJ150" s="100">
        <f t="shared" si="77"/>
        <v>359028</v>
      </c>
      <c r="BK150" s="100">
        <f t="shared" si="78"/>
        <v>359028</v>
      </c>
      <c r="BL150" s="100">
        <f t="shared" si="79"/>
        <v>0</v>
      </c>
      <c r="BM150" s="100"/>
      <c r="BN150" s="107">
        <f t="shared" si="80"/>
        <v>0</v>
      </c>
      <c r="BO150" s="108">
        <f t="shared" si="81"/>
        <v>0</v>
      </c>
      <c r="BP150" s="110"/>
      <c r="BQ150" s="111"/>
      <c r="BR150" s="112"/>
      <c r="BS150" s="110"/>
      <c r="BT150" s="113"/>
      <c r="BU150" s="113">
        <f t="shared" si="61"/>
        <v>0</v>
      </c>
      <c r="BV150" s="25">
        <v>141</v>
      </c>
      <c r="BW150" s="25">
        <v>54625</v>
      </c>
      <c r="BX150" s="110"/>
    </row>
    <row r="151" spans="1:76">
      <c r="A151" s="82">
        <v>142</v>
      </c>
      <c r="B151" s="82">
        <v>142</v>
      </c>
      <c r="C151" s="83" t="s">
        <v>217</v>
      </c>
      <c r="D151" s="84">
        <f t="shared" si="62"/>
        <v>35</v>
      </c>
      <c r="E151" s="85">
        <f t="shared" si="63"/>
        <v>556955</v>
      </c>
      <c r="F151" s="85">
        <f t="shared" si="63"/>
        <v>31255</v>
      </c>
      <c r="G151" s="86">
        <f t="shared" si="64"/>
        <v>588210</v>
      </c>
      <c r="H151" s="87"/>
      <c r="I151" s="88">
        <f t="shared" si="65"/>
        <v>167577.07774667031</v>
      </c>
      <c r="J151" s="89">
        <f t="shared" si="55"/>
        <v>0.87710514530569572</v>
      </c>
      <c r="K151" s="90">
        <f t="shared" si="66"/>
        <v>31255</v>
      </c>
      <c r="L151" s="86">
        <f t="shared" si="67"/>
        <v>198832.07774667031</v>
      </c>
      <c r="M151" s="91"/>
      <c r="N151" s="114">
        <f t="shared" si="56"/>
        <v>389377.92225332966</v>
      </c>
      <c r="P151" s="88">
        <f t="shared" si="68"/>
        <v>0</v>
      </c>
      <c r="Q151" s="85">
        <f t="shared" si="69"/>
        <v>167577.07774667031</v>
      </c>
      <c r="R151" s="85">
        <f t="shared" si="70"/>
        <v>31255</v>
      </c>
      <c r="S151" s="93">
        <f t="shared" si="57"/>
        <v>198832.07774667031</v>
      </c>
      <c r="U151" s="114"/>
      <c r="V151">
        <f t="shared" si="58"/>
        <v>0</v>
      </c>
      <c r="W151" s="94">
        <v>142</v>
      </c>
      <c r="X151" s="95">
        <v>35</v>
      </c>
      <c r="Y151" s="96">
        <v>556955</v>
      </c>
      <c r="Z151" s="96">
        <v>0</v>
      </c>
      <c r="AA151" s="96">
        <v>556955</v>
      </c>
      <c r="AB151" s="96">
        <v>31255</v>
      </c>
      <c r="AC151" s="96">
        <v>588210</v>
      </c>
      <c r="AD151" s="96">
        <v>0</v>
      </c>
      <c r="AE151" s="96">
        <v>0</v>
      </c>
      <c r="AF151" s="96">
        <v>0</v>
      </c>
      <c r="AG151" s="97">
        <v>588210</v>
      </c>
      <c r="AI151" s="94">
        <v>142</v>
      </c>
      <c r="AJ151" s="98">
        <v>142</v>
      </c>
      <c r="AK151" s="99" t="s">
        <v>217</v>
      </c>
      <c r="AL151" s="100">
        <f t="shared" si="71"/>
        <v>556955</v>
      </c>
      <c r="AM151" s="101">
        <v>391664</v>
      </c>
      <c r="AN151" s="100">
        <f t="shared" si="72"/>
        <v>165291</v>
      </c>
      <c r="AO151" s="100">
        <v>10644</v>
      </c>
      <c r="AP151" s="100">
        <v>8611</v>
      </c>
      <c r="AQ151" s="100">
        <v>6511</v>
      </c>
      <c r="AR151" s="100">
        <v>0</v>
      </c>
      <c r="AS151" s="100">
        <v>0</v>
      </c>
      <c r="AT151" s="100">
        <f t="shared" si="73"/>
        <v>0</v>
      </c>
      <c r="AU151" s="102">
        <f t="shared" si="74"/>
        <v>191057</v>
      </c>
      <c r="AV151" s="102">
        <f t="shared" si="75"/>
        <v>167577.07774667031</v>
      </c>
      <c r="AX151" s="103">
        <v>142</v>
      </c>
      <c r="AY151" s="104" t="s">
        <v>217</v>
      </c>
      <c r="AZ151" s="105"/>
      <c r="BA151" s="105"/>
      <c r="BB151" s="106"/>
      <c r="BC151" s="107">
        <f t="shared" si="76"/>
        <v>0</v>
      </c>
      <c r="BD151" s="106"/>
      <c r="BE151" s="106"/>
      <c r="BF151" s="107">
        <f t="shared" si="59"/>
        <v>0</v>
      </c>
      <c r="BG151" s="108">
        <f t="shared" si="60"/>
        <v>0</v>
      </c>
      <c r="BH151" s="109"/>
      <c r="BI151" s="107">
        <v>0</v>
      </c>
      <c r="BJ151" s="100">
        <f t="shared" si="77"/>
        <v>165291</v>
      </c>
      <c r="BK151" s="100">
        <f t="shared" si="78"/>
        <v>165291</v>
      </c>
      <c r="BL151" s="100">
        <f t="shared" si="79"/>
        <v>0</v>
      </c>
      <c r="BM151" s="100"/>
      <c r="BN151" s="107">
        <f t="shared" si="80"/>
        <v>0</v>
      </c>
      <c r="BO151" s="108">
        <f t="shared" si="81"/>
        <v>0</v>
      </c>
      <c r="BP151" s="110"/>
      <c r="BQ151" s="111"/>
      <c r="BR151" s="112"/>
      <c r="BS151" s="110"/>
      <c r="BT151" s="113"/>
      <c r="BU151" s="113">
        <f t="shared" si="61"/>
        <v>0</v>
      </c>
      <c r="BV151" s="25">
        <v>142</v>
      </c>
      <c r="BW151" s="25">
        <v>10644</v>
      </c>
      <c r="BX151" s="110"/>
    </row>
    <row r="152" spans="1:76">
      <c r="A152" s="82">
        <v>143</v>
      </c>
      <c r="B152" s="82">
        <v>143</v>
      </c>
      <c r="C152" s="83" t="s">
        <v>218</v>
      </c>
      <c r="D152" s="84">
        <f t="shared" si="62"/>
        <v>0</v>
      </c>
      <c r="E152" s="85">
        <f t="shared" si="63"/>
        <v>0</v>
      </c>
      <c r="F152" s="85">
        <f t="shared" si="63"/>
        <v>0</v>
      </c>
      <c r="G152" s="86">
        <f t="shared" si="64"/>
        <v>0</v>
      </c>
      <c r="H152" s="87"/>
      <c r="I152" s="88">
        <f t="shared" si="65"/>
        <v>0</v>
      </c>
      <c r="J152" s="89" t="str">
        <f t="shared" si="55"/>
        <v/>
      </c>
      <c r="K152" s="90">
        <f t="shared" si="66"/>
        <v>0</v>
      </c>
      <c r="L152" s="86">
        <f t="shared" si="67"/>
        <v>0</v>
      </c>
      <c r="M152" s="91"/>
      <c r="N152" s="114">
        <f t="shared" si="56"/>
        <v>0</v>
      </c>
      <c r="P152" s="88">
        <f t="shared" si="68"/>
        <v>0</v>
      </c>
      <c r="Q152" s="85">
        <f t="shared" si="69"/>
        <v>0</v>
      </c>
      <c r="R152" s="85">
        <f t="shared" si="70"/>
        <v>0</v>
      </c>
      <c r="S152" s="93">
        <f t="shared" si="57"/>
        <v>0</v>
      </c>
      <c r="U152" s="114"/>
      <c r="V152">
        <f t="shared" si="58"/>
        <v>0</v>
      </c>
      <c r="W152" s="94">
        <v>143</v>
      </c>
      <c r="X152" s="95"/>
      <c r="Y152" s="96"/>
      <c r="Z152" s="96"/>
      <c r="AA152" s="96"/>
      <c r="AB152" s="96"/>
      <c r="AC152" s="96"/>
      <c r="AD152" s="96"/>
      <c r="AE152" s="96"/>
      <c r="AF152" s="96"/>
      <c r="AG152" s="97"/>
      <c r="AI152" s="94">
        <v>143</v>
      </c>
      <c r="AJ152" s="98">
        <v>143</v>
      </c>
      <c r="AK152" s="99" t="s">
        <v>218</v>
      </c>
      <c r="AL152" s="100">
        <f t="shared" si="71"/>
        <v>0</v>
      </c>
      <c r="AM152" s="101">
        <v>0</v>
      </c>
      <c r="AN152" s="100">
        <f t="shared" si="72"/>
        <v>0</v>
      </c>
      <c r="AO152" s="100">
        <v>0</v>
      </c>
      <c r="AP152" s="100">
        <v>0</v>
      </c>
      <c r="AQ152" s="100">
        <v>0</v>
      </c>
      <c r="AR152" s="100">
        <v>0</v>
      </c>
      <c r="AS152" s="100">
        <v>0</v>
      </c>
      <c r="AT152" s="100">
        <f t="shared" si="73"/>
        <v>0</v>
      </c>
      <c r="AU152" s="102">
        <f t="shared" si="74"/>
        <v>0</v>
      </c>
      <c r="AV152" s="102">
        <f t="shared" si="75"/>
        <v>0</v>
      </c>
      <c r="AX152" s="103">
        <v>143</v>
      </c>
      <c r="AY152" s="104" t="s">
        <v>218</v>
      </c>
      <c r="AZ152" s="105"/>
      <c r="BA152" s="105"/>
      <c r="BB152" s="106"/>
      <c r="BC152" s="107">
        <f t="shared" si="76"/>
        <v>0</v>
      </c>
      <c r="BD152" s="106"/>
      <c r="BE152" s="106"/>
      <c r="BF152" s="107">
        <f t="shared" si="59"/>
        <v>0</v>
      </c>
      <c r="BG152" s="108">
        <f t="shared" si="60"/>
        <v>0</v>
      </c>
      <c r="BH152" s="109"/>
      <c r="BI152" s="107">
        <v>0</v>
      </c>
      <c r="BJ152" s="100">
        <f t="shared" si="77"/>
        <v>0</v>
      </c>
      <c r="BK152" s="100">
        <f t="shared" si="78"/>
        <v>0</v>
      </c>
      <c r="BL152" s="100">
        <f t="shared" si="79"/>
        <v>0</v>
      </c>
      <c r="BM152" s="100"/>
      <c r="BN152" s="107">
        <f t="shared" si="80"/>
        <v>0</v>
      </c>
      <c r="BO152" s="108">
        <f t="shared" si="81"/>
        <v>0</v>
      </c>
      <c r="BP152" s="110"/>
      <c r="BQ152" s="111"/>
      <c r="BR152" s="112"/>
      <c r="BS152" s="110"/>
      <c r="BT152" s="113"/>
      <c r="BU152" s="113">
        <f t="shared" si="61"/>
        <v>0</v>
      </c>
      <c r="BV152" s="25">
        <v>143</v>
      </c>
      <c r="BW152" s="25">
        <v>0</v>
      </c>
      <c r="BX152" s="110"/>
    </row>
    <row r="153" spans="1:76">
      <c r="A153" s="82">
        <v>144</v>
      </c>
      <c r="B153" s="82">
        <v>144</v>
      </c>
      <c r="C153" s="83" t="s">
        <v>219</v>
      </c>
      <c r="D153" s="84">
        <f t="shared" si="62"/>
        <v>0</v>
      </c>
      <c r="E153" s="85">
        <f t="shared" si="63"/>
        <v>0</v>
      </c>
      <c r="F153" s="85">
        <f t="shared" si="63"/>
        <v>0</v>
      </c>
      <c r="G153" s="86">
        <f t="shared" si="64"/>
        <v>0</v>
      </c>
      <c r="H153" s="87"/>
      <c r="I153" s="88">
        <f t="shared" si="65"/>
        <v>0</v>
      </c>
      <c r="J153" s="89" t="str">
        <f t="shared" si="55"/>
        <v/>
      </c>
      <c r="K153" s="90">
        <f t="shared" si="66"/>
        <v>0</v>
      </c>
      <c r="L153" s="86">
        <f t="shared" si="67"/>
        <v>0</v>
      </c>
      <c r="M153" s="91"/>
      <c r="N153" s="114">
        <f t="shared" si="56"/>
        <v>0</v>
      </c>
      <c r="P153" s="88">
        <f t="shared" si="68"/>
        <v>0</v>
      </c>
      <c r="Q153" s="85">
        <f t="shared" si="69"/>
        <v>0</v>
      </c>
      <c r="R153" s="85">
        <f t="shared" si="70"/>
        <v>0</v>
      </c>
      <c r="S153" s="93">
        <f t="shared" si="57"/>
        <v>0</v>
      </c>
      <c r="U153" s="114"/>
      <c r="V153">
        <f t="shared" si="58"/>
        <v>0</v>
      </c>
      <c r="W153" s="94">
        <v>144</v>
      </c>
      <c r="X153" s="95"/>
      <c r="Y153" s="96"/>
      <c r="Z153" s="96"/>
      <c r="AA153" s="96"/>
      <c r="AB153" s="96"/>
      <c r="AC153" s="96"/>
      <c r="AD153" s="96"/>
      <c r="AE153" s="96"/>
      <c r="AF153" s="96"/>
      <c r="AG153" s="97"/>
      <c r="AI153" s="94">
        <v>144</v>
      </c>
      <c r="AJ153" s="98">
        <v>144</v>
      </c>
      <c r="AK153" s="99" t="s">
        <v>219</v>
      </c>
      <c r="AL153" s="100">
        <f t="shared" si="71"/>
        <v>0</v>
      </c>
      <c r="AM153" s="101">
        <v>0</v>
      </c>
      <c r="AN153" s="100">
        <f t="shared" si="72"/>
        <v>0</v>
      </c>
      <c r="AO153" s="100">
        <v>0</v>
      </c>
      <c r="AP153" s="100">
        <v>0</v>
      </c>
      <c r="AQ153" s="100">
        <v>0</v>
      </c>
      <c r="AR153" s="100">
        <v>0</v>
      </c>
      <c r="AS153" s="100">
        <v>0</v>
      </c>
      <c r="AT153" s="100">
        <f t="shared" si="73"/>
        <v>0</v>
      </c>
      <c r="AU153" s="102">
        <f t="shared" si="74"/>
        <v>0</v>
      </c>
      <c r="AV153" s="102">
        <f t="shared" si="75"/>
        <v>0</v>
      </c>
      <c r="AX153" s="103">
        <v>144</v>
      </c>
      <c r="AY153" s="104" t="s">
        <v>219</v>
      </c>
      <c r="AZ153" s="105"/>
      <c r="BA153" s="105"/>
      <c r="BB153" s="106"/>
      <c r="BC153" s="107">
        <f t="shared" si="76"/>
        <v>0</v>
      </c>
      <c r="BD153" s="106"/>
      <c r="BE153" s="106"/>
      <c r="BF153" s="107">
        <f t="shared" si="59"/>
        <v>0</v>
      </c>
      <c r="BG153" s="108">
        <f t="shared" si="60"/>
        <v>0</v>
      </c>
      <c r="BH153" s="109"/>
      <c r="BI153" s="107">
        <v>0</v>
      </c>
      <c r="BJ153" s="100">
        <f t="shared" si="77"/>
        <v>0</v>
      </c>
      <c r="BK153" s="100">
        <f t="shared" si="78"/>
        <v>0</v>
      </c>
      <c r="BL153" s="100">
        <f t="shared" si="79"/>
        <v>0</v>
      </c>
      <c r="BM153" s="100"/>
      <c r="BN153" s="107">
        <f t="shared" si="80"/>
        <v>0</v>
      </c>
      <c r="BO153" s="108">
        <f t="shared" si="81"/>
        <v>0</v>
      </c>
      <c r="BP153" s="110"/>
      <c r="BQ153" s="111"/>
      <c r="BR153" s="112"/>
      <c r="BS153" s="110"/>
      <c r="BT153" s="113"/>
      <c r="BU153" s="113">
        <f t="shared" si="61"/>
        <v>0</v>
      </c>
      <c r="BV153" s="25">
        <v>144</v>
      </c>
      <c r="BW153" s="25">
        <v>0</v>
      </c>
      <c r="BX153" s="110"/>
    </row>
    <row r="154" spans="1:76">
      <c r="A154" s="82">
        <v>145</v>
      </c>
      <c r="B154" s="82">
        <v>145</v>
      </c>
      <c r="C154" s="83" t="s">
        <v>220</v>
      </c>
      <c r="D154" s="84">
        <f t="shared" si="62"/>
        <v>8</v>
      </c>
      <c r="E154" s="85">
        <f t="shared" si="63"/>
        <v>89916</v>
      </c>
      <c r="F154" s="85">
        <f t="shared" si="63"/>
        <v>7144</v>
      </c>
      <c r="G154" s="86">
        <f t="shared" si="64"/>
        <v>97060</v>
      </c>
      <c r="H154" s="87"/>
      <c r="I154" s="88">
        <f t="shared" si="65"/>
        <v>1341.8142354681286</v>
      </c>
      <c r="J154" s="89">
        <f t="shared" si="55"/>
        <v>4.2178836478369466E-2</v>
      </c>
      <c r="K154" s="90">
        <f t="shared" si="66"/>
        <v>7144</v>
      </c>
      <c r="L154" s="86">
        <f t="shared" si="67"/>
        <v>8485.8142354681295</v>
      </c>
      <c r="M154" s="91"/>
      <c r="N154" s="114">
        <f t="shared" si="56"/>
        <v>88574.185764531867</v>
      </c>
      <c r="P154" s="88">
        <f t="shared" si="68"/>
        <v>0</v>
      </c>
      <c r="Q154" s="85">
        <f t="shared" si="69"/>
        <v>1341.8142354681286</v>
      </c>
      <c r="R154" s="85">
        <f t="shared" si="70"/>
        <v>7144</v>
      </c>
      <c r="S154" s="93">
        <f t="shared" si="57"/>
        <v>8485.8142354681295</v>
      </c>
      <c r="U154" s="114"/>
      <c r="V154">
        <f t="shared" si="58"/>
        <v>0</v>
      </c>
      <c r="W154" s="94">
        <v>145</v>
      </c>
      <c r="X154" s="95">
        <v>8</v>
      </c>
      <c r="Y154" s="96">
        <v>89916</v>
      </c>
      <c r="Z154" s="96">
        <v>0</v>
      </c>
      <c r="AA154" s="96">
        <v>89916</v>
      </c>
      <c r="AB154" s="96">
        <v>7144</v>
      </c>
      <c r="AC154" s="96">
        <v>97060</v>
      </c>
      <c r="AD154" s="96">
        <v>0</v>
      </c>
      <c r="AE154" s="96">
        <v>0</v>
      </c>
      <c r="AF154" s="96">
        <v>0</v>
      </c>
      <c r="AG154" s="97">
        <v>97060</v>
      </c>
      <c r="AI154" s="94">
        <v>145</v>
      </c>
      <c r="AJ154" s="98">
        <v>145</v>
      </c>
      <c r="AK154" s="99" t="s">
        <v>220</v>
      </c>
      <c r="AL154" s="100">
        <f t="shared" si="71"/>
        <v>89916</v>
      </c>
      <c r="AM154" s="101">
        <v>127250</v>
      </c>
      <c r="AN154" s="100">
        <f t="shared" si="72"/>
        <v>0</v>
      </c>
      <c r="AO154" s="100">
        <v>6247.5</v>
      </c>
      <c r="AP154" s="100">
        <v>18617.75</v>
      </c>
      <c r="AQ154" s="100">
        <v>2119.75</v>
      </c>
      <c r="AR154" s="100">
        <v>4827.5</v>
      </c>
      <c r="AS154" s="100">
        <v>0</v>
      </c>
      <c r="AT154" s="100">
        <f t="shared" si="73"/>
        <v>0</v>
      </c>
      <c r="AU154" s="102">
        <f t="shared" si="74"/>
        <v>31812.5</v>
      </c>
      <c r="AV154" s="102">
        <f t="shared" si="75"/>
        <v>1341.8142354681286</v>
      </c>
      <c r="AX154" s="103">
        <v>145</v>
      </c>
      <c r="AY154" s="104" t="s">
        <v>220</v>
      </c>
      <c r="AZ154" s="105"/>
      <c r="BA154" s="105"/>
      <c r="BB154" s="106"/>
      <c r="BC154" s="107">
        <f t="shared" si="76"/>
        <v>0</v>
      </c>
      <c r="BD154" s="106"/>
      <c r="BE154" s="106"/>
      <c r="BF154" s="107">
        <f t="shared" si="59"/>
        <v>0</v>
      </c>
      <c r="BG154" s="108">
        <f t="shared" si="60"/>
        <v>0</v>
      </c>
      <c r="BH154" s="109"/>
      <c r="BI154" s="107">
        <v>0</v>
      </c>
      <c r="BJ154" s="100">
        <f t="shared" si="77"/>
        <v>0</v>
      </c>
      <c r="BK154" s="100">
        <f t="shared" si="78"/>
        <v>0</v>
      </c>
      <c r="BL154" s="100">
        <f t="shared" si="79"/>
        <v>0</v>
      </c>
      <c r="BM154" s="100"/>
      <c r="BN154" s="107">
        <f t="shared" si="80"/>
        <v>0</v>
      </c>
      <c r="BO154" s="108">
        <f t="shared" si="81"/>
        <v>0</v>
      </c>
      <c r="BP154" s="110"/>
      <c r="BQ154" s="111"/>
      <c r="BR154" s="112"/>
      <c r="BS154" s="110"/>
      <c r="BT154" s="113"/>
      <c r="BU154" s="113">
        <f t="shared" si="61"/>
        <v>0</v>
      </c>
      <c r="BV154" s="25">
        <v>145</v>
      </c>
      <c r="BW154" s="25">
        <v>6247.5</v>
      </c>
      <c r="BX154" s="110"/>
    </row>
    <row r="155" spans="1:76">
      <c r="A155" s="82">
        <v>146</v>
      </c>
      <c r="B155" s="82">
        <v>146</v>
      </c>
      <c r="C155" s="83" t="s">
        <v>221</v>
      </c>
      <c r="D155" s="84">
        <f t="shared" si="62"/>
        <v>0</v>
      </c>
      <c r="E155" s="85">
        <f t="shared" si="63"/>
        <v>0</v>
      </c>
      <c r="F155" s="85">
        <f t="shared" si="63"/>
        <v>0</v>
      </c>
      <c r="G155" s="86">
        <f t="shared" si="64"/>
        <v>0</v>
      </c>
      <c r="H155" s="87"/>
      <c r="I155" s="88">
        <f t="shared" si="65"/>
        <v>0</v>
      </c>
      <c r="J155" s="89" t="str">
        <f t="shared" si="55"/>
        <v/>
      </c>
      <c r="K155" s="90">
        <f t="shared" si="66"/>
        <v>0</v>
      </c>
      <c r="L155" s="86">
        <f t="shared" si="67"/>
        <v>0</v>
      </c>
      <c r="M155" s="91"/>
      <c r="N155" s="114">
        <f t="shared" si="56"/>
        <v>0</v>
      </c>
      <c r="P155" s="88">
        <f t="shared" si="68"/>
        <v>0</v>
      </c>
      <c r="Q155" s="85">
        <f t="shared" si="69"/>
        <v>0</v>
      </c>
      <c r="R155" s="85">
        <f t="shared" si="70"/>
        <v>0</v>
      </c>
      <c r="S155" s="93">
        <f t="shared" si="57"/>
        <v>0</v>
      </c>
      <c r="U155" s="114"/>
      <c r="V155">
        <f t="shared" si="58"/>
        <v>0</v>
      </c>
      <c r="W155" s="94">
        <v>146</v>
      </c>
      <c r="X155" s="95"/>
      <c r="Y155" s="96"/>
      <c r="Z155" s="96"/>
      <c r="AA155" s="96"/>
      <c r="AB155" s="96"/>
      <c r="AC155" s="96"/>
      <c r="AD155" s="96"/>
      <c r="AE155" s="96"/>
      <c r="AF155" s="96"/>
      <c r="AG155" s="97"/>
      <c r="AI155" s="94">
        <v>146</v>
      </c>
      <c r="AJ155" s="98">
        <v>146</v>
      </c>
      <c r="AK155" s="99" t="s">
        <v>221</v>
      </c>
      <c r="AL155" s="100">
        <f t="shared" si="71"/>
        <v>0</v>
      </c>
      <c r="AM155" s="101">
        <v>0</v>
      </c>
      <c r="AN155" s="100">
        <f t="shared" si="72"/>
        <v>0</v>
      </c>
      <c r="AO155" s="100">
        <v>0</v>
      </c>
      <c r="AP155" s="100">
        <v>0</v>
      </c>
      <c r="AQ155" s="100">
        <v>0</v>
      </c>
      <c r="AR155" s="100">
        <v>0</v>
      </c>
      <c r="AS155" s="100">
        <v>0</v>
      </c>
      <c r="AT155" s="100">
        <f t="shared" si="73"/>
        <v>0</v>
      </c>
      <c r="AU155" s="102">
        <f t="shared" si="74"/>
        <v>0</v>
      </c>
      <c r="AV155" s="102">
        <f t="shared" si="75"/>
        <v>0</v>
      </c>
      <c r="AX155" s="103">
        <v>146</v>
      </c>
      <c r="AY155" s="104" t="s">
        <v>221</v>
      </c>
      <c r="AZ155" s="105"/>
      <c r="BA155" s="105"/>
      <c r="BB155" s="106"/>
      <c r="BC155" s="107">
        <f t="shared" si="76"/>
        <v>0</v>
      </c>
      <c r="BD155" s="106"/>
      <c r="BE155" s="106"/>
      <c r="BF155" s="107">
        <f t="shared" si="59"/>
        <v>0</v>
      </c>
      <c r="BG155" s="108">
        <f t="shared" si="60"/>
        <v>0</v>
      </c>
      <c r="BH155" s="109"/>
      <c r="BI155" s="107">
        <v>0</v>
      </c>
      <c r="BJ155" s="100">
        <f t="shared" si="77"/>
        <v>0</v>
      </c>
      <c r="BK155" s="100">
        <f t="shared" si="78"/>
        <v>0</v>
      </c>
      <c r="BL155" s="100">
        <f t="shared" si="79"/>
        <v>0</v>
      </c>
      <c r="BM155" s="100"/>
      <c r="BN155" s="107">
        <f t="shared" si="80"/>
        <v>0</v>
      </c>
      <c r="BO155" s="108">
        <f t="shared" si="81"/>
        <v>0</v>
      </c>
      <c r="BP155" s="110"/>
      <c r="BQ155" s="111"/>
      <c r="BR155" s="112"/>
      <c r="BS155" s="110"/>
      <c r="BT155" s="113" t="s">
        <v>92</v>
      </c>
      <c r="BU155" s="113">
        <f t="shared" si="61"/>
        <v>0</v>
      </c>
      <c r="BV155" s="25">
        <v>146</v>
      </c>
      <c r="BW155" s="25">
        <v>0</v>
      </c>
      <c r="BX155" s="110"/>
    </row>
    <row r="156" spans="1:76">
      <c r="A156" s="82">
        <v>147</v>
      </c>
      <c r="B156" s="82">
        <v>147</v>
      </c>
      <c r="C156" s="83" t="s">
        <v>222</v>
      </c>
      <c r="D156" s="84">
        <f t="shared" si="62"/>
        <v>0</v>
      </c>
      <c r="E156" s="85">
        <f t="shared" si="63"/>
        <v>0</v>
      </c>
      <c r="F156" s="85">
        <f t="shared" si="63"/>
        <v>0</v>
      </c>
      <c r="G156" s="86">
        <f t="shared" si="64"/>
        <v>0</v>
      </c>
      <c r="H156" s="87"/>
      <c r="I156" s="88">
        <f t="shared" si="65"/>
        <v>0</v>
      </c>
      <c r="J156" s="89" t="str">
        <f t="shared" si="55"/>
        <v/>
      </c>
      <c r="K156" s="90">
        <f t="shared" si="66"/>
        <v>0</v>
      </c>
      <c r="L156" s="86">
        <f t="shared" si="67"/>
        <v>0</v>
      </c>
      <c r="M156" s="91"/>
      <c r="N156" s="114">
        <f t="shared" si="56"/>
        <v>0</v>
      </c>
      <c r="P156" s="88">
        <f t="shared" si="68"/>
        <v>0</v>
      </c>
      <c r="Q156" s="85">
        <f t="shared" si="69"/>
        <v>0</v>
      </c>
      <c r="R156" s="85">
        <f t="shared" si="70"/>
        <v>0</v>
      </c>
      <c r="S156" s="93">
        <f t="shared" si="57"/>
        <v>0</v>
      </c>
      <c r="U156" s="114"/>
      <c r="V156">
        <f t="shared" si="58"/>
        <v>0</v>
      </c>
      <c r="W156" s="94">
        <v>147</v>
      </c>
      <c r="X156" s="95"/>
      <c r="Y156" s="96"/>
      <c r="Z156" s="96"/>
      <c r="AA156" s="96"/>
      <c r="AB156" s="96"/>
      <c r="AC156" s="96"/>
      <c r="AD156" s="96"/>
      <c r="AE156" s="96"/>
      <c r="AF156" s="96"/>
      <c r="AG156" s="97"/>
      <c r="AI156" s="94">
        <v>147</v>
      </c>
      <c r="AJ156" s="98">
        <v>147</v>
      </c>
      <c r="AK156" s="99" t="s">
        <v>222</v>
      </c>
      <c r="AL156" s="100">
        <f t="shared" si="71"/>
        <v>0</v>
      </c>
      <c r="AM156" s="101">
        <v>0</v>
      </c>
      <c r="AN156" s="100">
        <f t="shared" si="72"/>
        <v>0</v>
      </c>
      <c r="AO156" s="100">
        <v>0</v>
      </c>
      <c r="AP156" s="100">
        <v>0</v>
      </c>
      <c r="AQ156" s="100">
        <v>0</v>
      </c>
      <c r="AR156" s="100">
        <v>0</v>
      </c>
      <c r="AS156" s="100">
        <v>0</v>
      </c>
      <c r="AT156" s="100">
        <f t="shared" si="73"/>
        <v>0</v>
      </c>
      <c r="AU156" s="102">
        <f t="shared" si="74"/>
        <v>0</v>
      </c>
      <c r="AV156" s="102">
        <f t="shared" si="75"/>
        <v>0</v>
      </c>
      <c r="AX156" s="103">
        <v>147</v>
      </c>
      <c r="AY156" s="104" t="s">
        <v>222</v>
      </c>
      <c r="AZ156" s="105"/>
      <c r="BA156" s="105"/>
      <c r="BB156" s="106"/>
      <c r="BC156" s="107">
        <f t="shared" si="76"/>
        <v>0</v>
      </c>
      <c r="BD156" s="106"/>
      <c r="BE156" s="106"/>
      <c r="BF156" s="107">
        <f t="shared" si="59"/>
        <v>0</v>
      </c>
      <c r="BG156" s="108">
        <f t="shared" si="60"/>
        <v>0</v>
      </c>
      <c r="BH156" s="109"/>
      <c r="BI156" s="107">
        <v>0</v>
      </c>
      <c r="BJ156" s="100">
        <f t="shared" si="77"/>
        <v>0</v>
      </c>
      <c r="BK156" s="100">
        <f t="shared" si="78"/>
        <v>0</v>
      </c>
      <c r="BL156" s="100">
        <f t="shared" si="79"/>
        <v>0</v>
      </c>
      <c r="BM156" s="100"/>
      <c r="BN156" s="107">
        <f t="shared" si="80"/>
        <v>0</v>
      </c>
      <c r="BO156" s="108">
        <f t="shared" si="81"/>
        <v>0</v>
      </c>
      <c r="BP156" s="110"/>
      <c r="BQ156" s="111"/>
      <c r="BR156" s="112"/>
      <c r="BS156" s="110"/>
      <c r="BT156" s="113"/>
      <c r="BU156" s="113">
        <f t="shared" si="61"/>
        <v>0</v>
      </c>
      <c r="BV156" s="25">
        <v>147</v>
      </c>
      <c r="BW156" s="25">
        <v>0</v>
      </c>
      <c r="BX156" s="110"/>
    </row>
    <row r="157" spans="1:76">
      <c r="A157" s="82">
        <v>148</v>
      </c>
      <c r="B157" s="82">
        <v>148</v>
      </c>
      <c r="C157" s="83" t="s">
        <v>223</v>
      </c>
      <c r="D157" s="84">
        <f t="shared" si="62"/>
        <v>1</v>
      </c>
      <c r="E157" s="85">
        <f t="shared" si="63"/>
        <v>19347</v>
      </c>
      <c r="F157" s="85">
        <f t="shared" si="63"/>
        <v>893</v>
      </c>
      <c r="G157" s="86">
        <f t="shared" si="64"/>
        <v>20240</v>
      </c>
      <c r="H157" s="87"/>
      <c r="I157" s="88">
        <f t="shared" si="65"/>
        <v>4675.4725052700223</v>
      </c>
      <c r="J157" s="89">
        <f t="shared" si="55"/>
        <v>0.21370657762455536</v>
      </c>
      <c r="K157" s="90">
        <f t="shared" si="66"/>
        <v>893</v>
      </c>
      <c r="L157" s="86">
        <f t="shared" si="67"/>
        <v>5568.4725052700223</v>
      </c>
      <c r="M157" s="91"/>
      <c r="N157" s="114">
        <f t="shared" si="56"/>
        <v>14671.527494729977</v>
      </c>
      <c r="P157" s="88">
        <f t="shared" si="68"/>
        <v>0</v>
      </c>
      <c r="Q157" s="85">
        <f t="shared" si="69"/>
        <v>4675.4725052700223</v>
      </c>
      <c r="R157" s="85">
        <f t="shared" si="70"/>
        <v>893</v>
      </c>
      <c r="S157" s="93">
        <f t="shared" si="57"/>
        <v>5568.4725052700223</v>
      </c>
      <c r="U157" s="114"/>
      <c r="V157">
        <f t="shared" si="58"/>
        <v>0</v>
      </c>
      <c r="W157" s="94">
        <v>148</v>
      </c>
      <c r="X157" s="95">
        <v>1</v>
      </c>
      <c r="Y157" s="96">
        <v>19347</v>
      </c>
      <c r="Z157" s="96">
        <v>0</v>
      </c>
      <c r="AA157" s="96">
        <v>19347</v>
      </c>
      <c r="AB157" s="96">
        <v>893</v>
      </c>
      <c r="AC157" s="96">
        <v>20240</v>
      </c>
      <c r="AD157" s="96">
        <v>0</v>
      </c>
      <c r="AE157" s="96">
        <v>0</v>
      </c>
      <c r="AF157" s="96">
        <v>0</v>
      </c>
      <c r="AG157" s="97">
        <v>20240</v>
      </c>
      <c r="AI157" s="94">
        <v>148</v>
      </c>
      <c r="AJ157" s="98">
        <v>148</v>
      </c>
      <c r="AK157" s="99" t="s">
        <v>223</v>
      </c>
      <c r="AL157" s="100">
        <f t="shared" si="71"/>
        <v>19347</v>
      </c>
      <c r="AM157" s="101">
        <v>15504</v>
      </c>
      <c r="AN157" s="100">
        <f t="shared" si="72"/>
        <v>3843</v>
      </c>
      <c r="AO157" s="100">
        <v>3876</v>
      </c>
      <c r="AP157" s="100">
        <v>0</v>
      </c>
      <c r="AQ157" s="100">
        <v>0</v>
      </c>
      <c r="AR157" s="100">
        <v>0</v>
      </c>
      <c r="AS157" s="100">
        <v>14159</v>
      </c>
      <c r="AT157" s="100">
        <f t="shared" si="73"/>
        <v>0</v>
      </c>
      <c r="AU157" s="102">
        <f t="shared" si="74"/>
        <v>21878</v>
      </c>
      <c r="AV157" s="102">
        <f t="shared" si="75"/>
        <v>4675.4725052700223</v>
      </c>
      <c r="AX157" s="103">
        <v>148</v>
      </c>
      <c r="AY157" s="104" t="s">
        <v>223</v>
      </c>
      <c r="AZ157" s="105"/>
      <c r="BA157" s="105"/>
      <c r="BB157" s="106"/>
      <c r="BC157" s="107">
        <f t="shared" si="76"/>
        <v>0</v>
      </c>
      <c r="BD157" s="106"/>
      <c r="BE157" s="106"/>
      <c r="BF157" s="107">
        <f t="shared" si="59"/>
        <v>0</v>
      </c>
      <c r="BG157" s="108">
        <f t="shared" si="60"/>
        <v>0</v>
      </c>
      <c r="BH157" s="109"/>
      <c r="BI157" s="107">
        <v>0</v>
      </c>
      <c r="BJ157" s="100">
        <f t="shared" si="77"/>
        <v>3843</v>
      </c>
      <c r="BK157" s="100">
        <f t="shared" si="78"/>
        <v>3843</v>
      </c>
      <c r="BL157" s="100">
        <f t="shared" si="79"/>
        <v>0</v>
      </c>
      <c r="BM157" s="100"/>
      <c r="BN157" s="107">
        <f t="shared" si="80"/>
        <v>0</v>
      </c>
      <c r="BO157" s="108">
        <f t="shared" si="81"/>
        <v>0</v>
      </c>
      <c r="BP157" s="110"/>
      <c r="BQ157" s="111"/>
      <c r="BR157" s="112"/>
      <c r="BS157" s="110"/>
      <c r="BT157" s="113"/>
      <c r="BU157" s="113">
        <f t="shared" si="61"/>
        <v>0</v>
      </c>
      <c r="BV157" s="25">
        <v>148</v>
      </c>
      <c r="BW157" s="25">
        <v>3876</v>
      </c>
      <c r="BX157" s="110"/>
    </row>
    <row r="158" spans="1:76">
      <c r="A158" s="82">
        <v>149</v>
      </c>
      <c r="B158" s="82">
        <v>149</v>
      </c>
      <c r="C158" s="83" t="s">
        <v>224</v>
      </c>
      <c r="D158" s="84">
        <f t="shared" si="62"/>
        <v>1607</v>
      </c>
      <c r="E158" s="85">
        <f t="shared" si="63"/>
        <v>19040133</v>
      </c>
      <c r="F158" s="85">
        <f t="shared" si="63"/>
        <v>1435051</v>
      </c>
      <c r="G158" s="86">
        <f t="shared" si="64"/>
        <v>20475184</v>
      </c>
      <c r="H158" s="87"/>
      <c r="I158" s="88">
        <f t="shared" si="65"/>
        <v>1544088.7408048527</v>
      </c>
      <c r="J158" s="89">
        <f t="shared" si="55"/>
        <v>0.463581238710007</v>
      </c>
      <c r="K158" s="90">
        <f t="shared" si="66"/>
        <v>1435051</v>
      </c>
      <c r="L158" s="86">
        <f t="shared" si="67"/>
        <v>2979139.7408048529</v>
      </c>
      <c r="M158" s="91"/>
      <c r="N158" s="114">
        <f t="shared" si="56"/>
        <v>17496044.259195149</v>
      </c>
      <c r="P158" s="88">
        <f t="shared" si="68"/>
        <v>0</v>
      </c>
      <c r="Q158" s="85">
        <f t="shared" si="69"/>
        <v>1544088.7408048527</v>
      </c>
      <c r="R158" s="85">
        <f t="shared" si="70"/>
        <v>1435051</v>
      </c>
      <c r="S158" s="93">
        <f t="shared" si="57"/>
        <v>2979139.7408048529</v>
      </c>
      <c r="U158" s="114"/>
      <c r="V158">
        <f t="shared" si="58"/>
        <v>0</v>
      </c>
      <c r="W158" s="94">
        <v>149</v>
      </c>
      <c r="X158" s="95">
        <v>1607</v>
      </c>
      <c r="Y158" s="96">
        <v>19040133</v>
      </c>
      <c r="Z158" s="96">
        <v>0</v>
      </c>
      <c r="AA158" s="96">
        <v>19040133</v>
      </c>
      <c r="AB158" s="96">
        <v>1435051</v>
      </c>
      <c r="AC158" s="96">
        <v>20475184</v>
      </c>
      <c r="AD158" s="96">
        <v>0</v>
      </c>
      <c r="AE158" s="96">
        <v>0</v>
      </c>
      <c r="AF158" s="96">
        <v>0</v>
      </c>
      <c r="AG158" s="97">
        <v>20475184</v>
      </c>
      <c r="AI158" s="94">
        <v>149</v>
      </c>
      <c r="AJ158" s="98">
        <v>149</v>
      </c>
      <c r="AK158" s="99" t="s">
        <v>224</v>
      </c>
      <c r="AL158" s="100">
        <f t="shared" si="71"/>
        <v>19040133</v>
      </c>
      <c r="AM158" s="101">
        <v>17539126</v>
      </c>
      <c r="AN158" s="100">
        <f t="shared" si="72"/>
        <v>1501007</v>
      </c>
      <c r="AO158" s="100">
        <v>200589</v>
      </c>
      <c r="AP158" s="100">
        <v>492986</v>
      </c>
      <c r="AQ158" s="100">
        <v>331326.5</v>
      </c>
      <c r="AR158" s="100">
        <v>804875</v>
      </c>
      <c r="AS158" s="100">
        <v>0</v>
      </c>
      <c r="AT158" s="100">
        <f t="shared" si="73"/>
        <v>0</v>
      </c>
      <c r="AU158" s="102">
        <f t="shared" si="74"/>
        <v>3330783.5</v>
      </c>
      <c r="AV158" s="102">
        <f t="shared" si="75"/>
        <v>1544088.7408048527</v>
      </c>
      <c r="AX158" s="103">
        <v>149</v>
      </c>
      <c r="AY158" s="104" t="s">
        <v>224</v>
      </c>
      <c r="AZ158" s="105"/>
      <c r="BA158" s="105"/>
      <c r="BB158" s="106"/>
      <c r="BC158" s="107">
        <f t="shared" si="76"/>
        <v>0</v>
      </c>
      <c r="BD158" s="106"/>
      <c r="BE158" s="106"/>
      <c r="BF158" s="107">
        <f t="shared" si="59"/>
        <v>0</v>
      </c>
      <c r="BG158" s="108">
        <f t="shared" si="60"/>
        <v>0</v>
      </c>
      <c r="BH158" s="109"/>
      <c r="BI158" s="107">
        <v>0</v>
      </c>
      <c r="BJ158" s="100">
        <f t="shared" si="77"/>
        <v>1501007</v>
      </c>
      <c r="BK158" s="100">
        <f t="shared" si="78"/>
        <v>1501007</v>
      </c>
      <c r="BL158" s="100">
        <f t="shared" si="79"/>
        <v>0</v>
      </c>
      <c r="BM158" s="100"/>
      <c r="BN158" s="107">
        <f t="shared" si="80"/>
        <v>0</v>
      </c>
      <c r="BO158" s="108">
        <f t="shared" si="81"/>
        <v>0</v>
      </c>
      <c r="BP158" s="110"/>
      <c r="BQ158" s="111"/>
      <c r="BR158" s="112"/>
      <c r="BS158" s="110"/>
      <c r="BT158" s="113"/>
      <c r="BU158" s="113">
        <f t="shared" si="61"/>
        <v>0</v>
      </c>
      <c r="BV158" s="25">
        <v>149</v>
      </c>
      <c r="BW158" s="25">
        <v>200589</v>
      </c>
      <c r="BX158" s="110"/>
    </row>
    <row r="159" spans="1:76">
      <c r="A159" s="82">
        <v>150</v>
      </c>
      <c r="B159" s="82">
        <v>150</v>
      </c>
      <c r="C159" s="83" t="s">
        <v>225</v>
      </c>
      <c r="D159" s="84">
        <f t="shared" si="62"/>
        <v>1</v>
      </c>
      <c r="E159" s="85">
        <f t="shared" si="63"/>
        <v>16457</v>
      </c>
      <c r="F159" s="85">
        <f t="shared" si="63"/>
        <v>893</v>
      </c>
      <c r="G159" s="86">
        <f t="shared" si="64"/>
        <v>17350</v>
      </c>
      <c r="H159" s="87"/>
      <c r="I159" s="88">
        <f t="shared" si="65"/>
        <v>0</v>
      </c>
      <c r="J159" s="89">
        <f t="shared" si="55"/>
        <v>0</v>
      </c>
      <c r="K159" s="90">
        <f t="shared" si="66"/>
        <v>893</v>
      </c>
      <c r="L159" s="86">
        <f t="shared" si="67"/>
        <v>893</v>
      </c>
      <c r="M159" s="91"/>
      <c r="N159" s="114">
        <f t="shared" si="56"/>
        <v>16457</v>
      </c>
      <c r="P159" s="88">
        <f t="shared" si="68"/>
        <v>0</v>
      </c>
      <c r="Q159" s="85">
        <f t="shared" si="69"/>
        <v>0</v>
      </c>
      <c r="R159" s="85">
        <f t="shared" si="70"/>
        <v>893</v>
      </c>
      <c r="S159" s="93">
        <f t="shared" si="57"/>
        <v>893</v>
      </c>
      <c r="U159" s="114"/>
      <c r="V159">
        <f t="shared" si="58"/>
        <v>0</v>
      </c>
      <c r="W159" s="94">
        <v>150</v>
      </c>
      <c r="X159" s="95">
        <v>1</v>
      </c>
      <c r="Y159" s="96">
        <v>16457</v>
      </c>
      <c r="Z159" s="96">
        <v>0</v>
      </c>
      <c r="AA159" s="96">
        <v>16457</v>
      </c>
      <c r="AB159" s="96">
        <v>893</v>
      </c>
      <c r="AC159" s="96">
        <v>17350</v>
      </c>
      <c r="AD159" s="96">
        <v>0</v>
      </c>
      <c r="AE159" s="96">
        <v>0</v>
      </c>
      <c r="AF159" s="96">
        <v>0</v>
      </c>
      <c r="AG159" s="97">
        <v>17350</v>
      </c>
      <c r="AI159" s="94">
        <v>150</v>
      </c>
      <c r="AJ159" s="98">
        <v>150</v>
      </c>
      <c r="AK159" s="99" t="s">
        <v>225</v>
      </c>
      <c r="AL159" s="100">
        <f t="shared" si="71"/>
        <v>16457</v>
      </c>
      <c r="AM159" s="101">
        <v>18905</v>
      </c>
      <c r="AN159" s="100">
        <f t="shared" si="72"/>
        <v>0</v>
      </c>
      <c r="AO159" s="100">
        <v>0</v>
      </c>
      <c r="AP159" s="100">
        <v>1937.5</v>
      </c>
      <c r="AQ159" s="100">
        <v>5406.25</v>
      </c>
      <c r="AR159" s="100">
        <v>0</v>
      </c>
      <c r="AS159" s="100">
        <v>0</v>
      </c>
      <c r="AT159" s="100">
        <f t="shared" si="73"/>
        <v>0</v>
      </c>
      <c r="AU159" s="102">
        <f t="shared" si="74"/>
        <v>7343.75</v>
      </c>
      <c r="AV159" s="102">
        <f t="shared" si="75"/>
        <v>0</v>
      </c>
      <c r="AX159" s="103">
        <v>150</v>
      </c>
      <c r="AY159" s="104" t="s">
        <v>225</v>
      </c>
      <c r="AZ159" s="105"/>
      <c r="BA159" s="105"/>
      <c r="BB159" s="106"/>
      <c r="BC159" s="107">
        <f t="shared" si="76"/>
        <v>0</v>
      </c>
      <c r="BD159" s="106"/>
      <c r="BE159" s="106"/>
      <c r="BF159" s="107">
        <f t="shared" si="59"/>
        <v>0</v>
      </c>
      <c r="BG159" s="108">
        <f t="shared" si="60"/>
        <v>0</v>
      </c>
      <c r="BH159" s="109"/>
      <c r="BI159" s="107">
        <v>0</v>
      </c>
      <c r="BJ159" s="100">
        <f t="shared" si="77"/>
        <v>0</v>
      </c>
      <c r="BK159" s="100">
        <f t="shared" si="78"/>
        <v>0</v>
      </c>
      <c r="BL159" s="100">
        <f t="shared" si="79"/>
        <v>0</v>
      </c>
      <c r="BM159" s="100"/>
      <c r="BN159" s="107">
        <f t="shared" si="80"/>
        <v>0</v>
      </c>
      <c r="BO159" s="108">
        <f t="shared" si="81"/>
        <v>0</v>
      </c>
      <c r="BP159" s="110"/>
      <c r="BQ159" s="111"/>
      <c r="BR159" s="112"/>
      <c r="BS159" s="110"/>
      <c r="BT159" s="113"/>
      <c r="BU159" s="113">
        <f t="shared" si="61"/>
        <v>0</v>
      </c>
      <c r="BV159" s="25">
        <v>150</v>
      </c>
      <c r="BW159" s="25">
        <v>0</v>
      </c>
      <c r="BX159" s="110"/>
    </row>
    <row r="160" spans="1:76">
      <c r="A160" s="82">
        <v>151</v>
      </c>
      <c r="B160" s="82">
        <v>151</v>
      </c>
      <c r="C160" s="83" t="s">
        <v>226</v>
      </c>
      <c r="D160" s="84">
        <f t="shared" si="62"/>
        <v>16</v>
      </c>
      <c r="E160" s="85">
        <f t="shared" si="63"/>
        <v>165870</v>
      </c>
      <c r="F160" s="85">
        <f t="shared" si="63"/>
        <v>14288</v>
      </c>
      <c r="G160" s="86">
        <f t="shared" si="64"/>
        <v>180158</v>
      </c>
      <c r="H160" s="87"/>
      <c r="I160" s="88">
        <f t="shared" si="65"/>
        <v>49627</v>
      </c>
      <c r="J160" s="89">
        <f t="shared" si="55"/>
        <v>0.88160734746809022</v>
      </c>
      <c r="K160" s="90">
        <f t="shared" si="66"/>
        <v>14288</v>
      </c>
      <c r="L160" s="86">
        <f t="shared" si="67"/>
        <v>63915</v>
      </c>
      <c r="M160" s="91"/>
      <c r="N160" s="114">
        <f t="shared" si="56"/>
        <v>116243</v>
      </c>
      <c r="P160" s="88">
        <f t="shared" si="68"/>
        <v>0</v>
      </c>
      <c r="Q160" s="85">
        <f t="shared" si="69"/>
        <v>49627</v>
      </c>
      <c r="R160" s="85">
        <f t="shared" si="70"/>
        <v>14288</v>
      </c>
      <c r="S160" s="93">
        <f t="shared" si="57"/>
        <v>63915</v>
      </c>
      <c r="U160" s="114"/>
      <c r="V160">
        <f t="shared" si="58"/>
        <v>0</v>
      </c>
      <c r="W160" s="94">
        <v>151</v>
      </c>
      <c r="X160" s="95">
        <v>16</v>
      </c>
      <c r="Y160" s="96">
        <v>165870</v>
      </c>
      <c r="Z160" s="96">
        <v>0</v>
      </c>
      <c r="AA160" s="96">
        <v>165870</v>
      </c>
      <c r="AB160" s="96">
        <v>14288</v>
      </c>
      <c r="AC160" s="96">
        <v>180158</v>
      </c>
      <c r="AD160" s="96">
        <v>0</v>
      </c>
      <c r="AE160" s="96">
        <v>0</v>
      </c>
      <c r="AF160" s="96">
        <v>0</v>
      </c>
      <c r="AG160" s="97">
        <v>180158</v>
      </c>
      <c r="AI160" s="94">
        <v>151</v>
      </c>
      <c r="AJ160" s="98">
        <v>151</v>
      </c>
      <c r="AK160" s="99" t="s">
        <v>226</v>
      </c>
      <c r="AL160" s="100">
        <f t="shared" si="71"/>
        <v>165870</v>
      </c>
      <c r="AM160" s="101">
        <v>116243</v>
      </c>
      <c r="AN160" s="100">
        <f t="shared" si="72"/>
        <v>49627</v>
      </c>
      <c r="AO160" s="100">
        <v>0</v>
      </c>
      <c r="AP160" s="100">
        <v>0</v>
      </c>
      <c r="AQ160" s="100">
        <v>6664.5</v>
      </c>
      <c r="AR160" s="100">
        <v>0</v>
      </c>
      <c r="AS160" s="100">
        <v>0</v>
      </c>
      <c r="AT160" s="100">
        <f t="shared" si="73"/>
        <v>0</v>
      </c>
      <c r="AU160" s="102">
        <f t="shared" si="74"/>
        <v>56291.5</v>
      </c>
      <c r="AV160" s="102">
        <f t="shared" si="75"/>
        <v>49627</v>
      </c>
      <c r="AX160" s="103">
        <v>151</v>
      </c>
      <c r="AY160" s="104" t="s">
        <v>226</v>
      </c>
      <c r="AZ160" s="105"/>
      <c r="BA160" s="105"/>
      <c r="BB160" s="106"/>
      <c r="BC160" s="107">
        <f t="shared" si="76"/>
        <v>0</v>
      </c>
      <c r="BD160" s="106"/>
      <c r="BE160" s="106"/>
      <c r="BF160" s="107">
        <f t="shared" si="59"/>
        <v>0</v>
      </c>
      <c r="BG160" s="108">
        <f t="shared" si="60"/>
        <v>0</v>
      </c>
      <c r="BH160" s="109"/>
      <c r="BI160" s="107">
        <v>0</v>
      </c>
      <c r="BJ160" s="100">
        <f t="shared" si="77"/>
        <v>49627</v>
      </c>
      <c r="BK160" s="100">
        <f t="shared" si="78"/>
        <v>49627</v>
      </c>
      <c r="BL160" s="100">
        <f t="shared" si="79"/>
        <v>0</v>
      </c>
      <c r="BM160" s="100"/>
      <c r="BN160" s="107">
        <f t="shared" si="80"/>
        <v>0</v>
      </c>
      <c r="BO160" s="108">
        <f t="shared" si="81"/>
        <v>0</v>
      </c>
      <c r="BP160" s="110"/>
      <c r="BQ160" s="111"/>
      <c r="BR160" s="112"/>
      <c r="BS160" s="110"/>
      <c r="BT160" s="113"/>
      <c r="BU160" s="113">
        <f t="shared" si="61"/>
        <v>0</v>
      </c>
      <c r="BV160" s="25">
        <v>151</v>
      </c>
      <c r="BW160" s="25">
        <v>0</v>
      </c>
      <c r="BX160" s="110"/>
    </row>
    <row r="161" spans="1:76">
      <c r="A161" s="82">
        <v>152</v>
      </c>
      <c r="B161" s="82">
        <v>152</v>
      </c>
      <c r="C161" s="83" t="s">
        <v>227</v>
      </c>
      <c r="D161" s="84">
        <f t="shared" si="62"/>
        <v>0</v>
      </c>
      <c r="E161" s="85">
        <f t="shared" si="63"/>
        <v>0</v>
      </c>
      <c r="F161" s="85">
        <f t="shared" si="63"/>
        <v>0</v>
      </c>
      <c r="G161" s="86">
        <f t="shared" si="64"/>
        <v>0</v>
      </c>
      <c r="H161" s="87"/>
      <c r="I161" s="88">
        <f t="shared" si="65"/>
        <v>718.69481959747509</v>
      </c>
      <c r="J161" s="89">
        <f t="shared" si="55"/>
        <v>7.9700007718045474E-2</v>
      </c>
      <c r="K161" s="90">
        <f t="shared" si="66"/>
        <v>0</v>
      </c>
      <c r="L161" s="86">
        <f t="shared" si="67"/>
        <v>718.69481959747509</v>
      </c>
      <c r="M161" s="91"/>
      <c r="N161" s="114">
        <f t="shared" si="56"/>
        <v>-718.69481959747509</v>
      </c>
      <c r="P161" s="88">
        <f t="shared" si="68"/>
        <v>0</v>
      </c>
      <c r="Q161" s="85">
        <f t="shared" si="69"/>
        <v>718.69481959747509</v>
      </c>
      <c r="R161" s="85">
        <f t="shared" si="70"/>
        <v>0</v>
      </c>
      <c r="S161" s="93">
        <f t="shared" si="57"/>
        <v>718.69481959747509</v>
      </c>
      <c r="U161" s="114"/>
      <c r="V161">
        <f t="shared" si="58"/>
        <v>0</v>
      </c>
      <c r="W161" s="94">
        <v>152</v>
      </c>
      <c r="X161" s="95"/>
      <c r="Y161" s="96"/>
      <c r="Z161" s="96"/>
      <c r="AA161" s="96"/>
      <c r="AB161" s="96"/>
      <c r="AC161" s="96"/>
      <c r="AD161" s="96"/>
      <c r="AE161" s="96"/>
      <c r="AF161" s="96"/>
      <c r="AG161" s="97"/>
      <c r="AI161" s="94">
        <v>152</v>
      </c>
      <c r="AJ161" s="98">
        <v>152</v>
      </c>
      <c r="AK161" s="99" t="s">
        <v>227</v>
      </c>
      <c r="AL161" s="100">
        <f t="shared" si="71"/>
        <v>0</v>
      </c>
      <c r="AM161" s="101">
        <v>36070</v>
      </c>
      <c r="AN161" s="100">
        <f t="shared" si="72"/>
        <v>0</v>
      </c>
      <c r="AO161" s="100">
        <v>3346.25</v>
      </c>
      <c r="AP161" s="100">
        <v>5671.25</v>
      </c>
      <c r="AQ161" s="100">
        <v>0</v>
      </c>
      <c r="AR161" s="100">
        <v>0</v>
      </c>
      <c r="AS161" s="100">
        <v>0</v>
      </c>
      <c r="AT161" s="100">
        <f t="shared" si="73"/>
        <v>0</v>
      </c>
      <c r="AU161" s="102">
        <f t="shared" si="74"/>
        <v>9017.5</v>
      </c>
      <c r="AV161" s="102">
        <f t="shared" si="75"/>
        <v>718.69481959747509</v>
      </c>
      <c r="AX161" s="103">
        <v>152</v>
      </c>
      <c r="AY161" s="104" t="s">
        <v>227</v>
      </c>
      <c r="AZ161" s="105"/>
      <c r="BA161" s="105"/>
      <c r="BB161" s="106"/>
      <c r="BC161" s="107">
        <f t="shared" si="76"/>
        <v>0</v>
      </c>
      <c r="BD161" s="106"/>
      <c r="BE161" s="106"/>
      <c r="BF161" s="107">
        <f t="shared" si="59"/>
        <v>0</v>
      </c>
      <c r="BG161" s="108">
        <f t="shared" si="60"/>
        <v>0</v>
      </c>
      <c r="BH161" s="109"/>
      <c r="BI161" s="107">
        <v>0</v>
      </c>
      <c r="BJ161" s="100">
        <f t="shared" si="77"/>
        <v>0</v>
      </c>
      <c r="BK161" s="100">
        <f t="shared" si="78"/>
        <v>0</v>
      </c>
      <c r="BL161" s="100">
        <f t="shared" si="79"/>
        <v>0</v>
      </c>
      <c r="BM161" s="100"/>
      <c r="BN161" s="107">
        <f t="shared" si="80"/>
        <v>0</v>
      </c>
      <c r="BO161" s="108">
        <f t="shared" si="81"/>
        <v>0</v>
      </c>
      <c r="BP161" s="110"/>
      <c r="BQ161" s="111"/>
      <c r="BR161" s="112"/>
      <c r="BS161" s="110"/>
      <c r="BT161" s="113"/>
      <c r="BU161" s="113">
        <f t="shared" si="61"/>
        <v>0</v>
      </c>
      <c r="BV161" s="25">
        <v>152</v>
      </c>
      <c r="BW161" s="25">
        <v>3346.25</v>
      </c>
      <c r="BX161" s="110"/>
    </row>
    <row r="162" spans="1:76">
      <c r="A162" s="82">
        <v>153</v>
      </c>
      <c r="B162" s="82">
        <v>153</v>
      </c>
      <c r="C162" s="83" t="s">
        <v>228</v>
      </c>
      <c r="D162" s="84">
        <f t="shared" si="62"/>
        <v>101</v>
      </c>
      <c r="E162" s="85">
        <f t="shared" si="63"/>
        <v>1026512</v>
      </c>
      <c r="F162" s="85">
        <f t="shared" si="63"/>
        <v>90193</v>
      </c>
      <c r="G162" s="86">
        <f t="shared" si="64"/>
        <v>1116705</v>
      </c>
      <c r="H162" s="87"/>
      <c r="I162" s="88">
        <f t="shared" si="65"/>
        <v>244435</v>
      </c>
      <c r="J162" s="89">
        <f t="shared" si="55"/>
        <v>0.79641469213807869</v>
      </c>
      <c r="K162" s="90">
        <f t="shared" si="66"/>
        <v>90193</v>
      </c>
      <c r="L162" s="86">
        <f t="shared" si="67"/>
        <v>334628</v>
      </c>
      <c r="M162" s="91"/>
      <c r="N162" s="114">
        <f t="shared" si="56"/>
        <v>782077</v>
      </c>
      <c r="P162" s="88">
        <f t="shared" si="68"/>
        <v>0</v>
      </c>
      <c r="Q162" s="85">
        <f t="shared" si="69"/>
        <v>244435</v>
      </c>
      <c r="R162" s="85">
        <f t="shared" si="70"/>
        <v>90193</v>
      </c>
      <c r="S162" s="93">
        <f t="shared" si="57"/>
        <v>334628</v>
      </c>
      <c r="U162" s="114"/>
      <c r="V162">
        <f t="shared" si="58"/>
        <v>0</v>
      </c>
      <c r="W162" s="94">
        <v>153</v>
      </c>
      <c r="X162" s="95">
        <v>101</v>
      </c>
      <c r="Y162" s="96">
        <v>1026512</v>
      </c>
      <c r="Z162" s="96">
        <v>0</v>
      </c>
      <c r="AA162" s="96">
        <v>1026512</v>
      </c>
      <c r="AB162" s="96">
        <v>90193</v>
      </c>
      <c r="AC162" s="96">
        <v>1116705</v>
      </c>
      <c r="AD162" s="96">
        <v>0</v>
      </c>
      <c r="AE162" s="96">
        <v>0</v>
      </c>
      <c r="AF162" s="96">
        <v>0</v>
      </c>
      <c r="AG162" s="97">
        <v>1116705</v>
      </c>
      <c r="AI162" s="94">
        <v>153</v>
      </c>
      <c r="AJ162" s="98">
        <v>153</v>
      </c>
      <c r="AK162" s="99" t="s">
        <v>228</v>
      </c>
      <c r="AL162" s="100">
        <f t="shared" si="71"/>
        <v>1026512</v>
      </c>
      <c r="AM162" s="101">
        <v>782077</v>
      </c>
      <c r="AN162" s="100">
        <f t="shared" si="72"/>
        <v>244435</v>
      </c>
      <c r="AO162" s="100">
        <v>0</v>
      </c>
      <c r="AP162" s="100">
        <v>14016.5</v>
      </c>
      <c r="AQ162" s="100">
        <v>26902.25</v>
      </c>
      <c r="AR162" s="100">
        <v>12686.25</v>
      </c>
      <c r="AS162" s="100">
        <v>8879.25</v>
      </c>
      <c r="AT162" s="100">
        <f t="shared" si="73"/>
        <v>0</v>
      </c>
      <c r="AU162" s="102">
        <f t="shared" si="74"/>
        <v>306919.25</v>
      </c>
      <c r="AV162" s="102">
        <f t="shared" si="75"/>
        <v>244435</v>
      </c>
      <c r="AX162" s="103">
        <v>153</v>
      </c>
      <c r="AY162" s="104" t="s">
        <v>228</v>
      </c>
      <c r="AZ162" s="105"/>
      <c r="BA162" s="105"/>
      <c r="BB162" s="106"/>
      <c r="BC162" s="107">
        <f t="shared" si="76"/>
        <v>0</v>
      </c>
      <c r="BD162" s="106"/>
      <c r="BE162" s="106"/>
      <c r="BF162" s="107">
        <f t="shared" si="59"/>
        <v>0</v>
      </c>
      <c r="BG162" s="108">
        <f t="shared" si="60"/>
        <v>0</v>
      </c>
      <c r="BH162" s="109"/>
      <c r="BI162" s="107">
        <v>0</v>
      </c>
      <c r="BJ162" s="100">
        <f t="shared" si="77"/>
        <v>244435</v>
      </c>
      <c r="BK162" s="100">
        <f t="shared" si="78"/>
        <v>244435</v>
      </c>
      <c r="BL162" s="100">
        <f t="shared" si="79"/>
        <v>0</v>
      </c>
      <c r="BM162" s="100"/>
      <c r="BN162" s="107">
        <f t="shared" si="80"/>
        <v>0</v>
      </c>
      <c r="BO162" s="108">
        <f t="shared" si="81"/>
        <v>0</v>
      </c>
      <c r="BP162" s="110"/>
      <c r="BQ162" s="111"/>
      <c r="BR162" s="112"/>
      <c r="BS162" s="110"/>
      <c r="BT162" s="113"/>
      <c r="BU162" s="113">
        <f t="shared" si="61"/>
        <v>0</v>
      </c>
      <c r="BV162" s="25">
        <v>153</v>
      </c>
      <c r="BW162" s="25">
        <v>0</v>
      </c>
      <c r="BX162" s="110"/>
    </row>
    <row r="163" spans="1:76">
      <c r="A163" s="82">
        <v>154</v>
      </c>
      <c r="B163" s="82">
        <v>154</v>
      </c>
      <c r="C163" s="83" t="s">
        <v>229</v>
      </c>
      <c r="D163" s="84">
        <f t="shared" si="62"/>
        <v>5</v>
      </c>
      <c r="E163" s="85">
        <f t="shared" si="63"/>
        <v>95010</v>
      </c>
      <c r="F163" s="85">
        <f t="shared" si="63"/>
        <v>4465</v>
      </c>
      <c r="G163" s="86">
        <f t="shared" si="64"/>
        <v>99475</v>
      </c>
      <c r="H163" s="87"/>
      <c r="I163" s="88">
        <f t="shared" si="65"/>
        <v>75981.289483146087</v>
      </c>
      <c r="J163" s="89">
        <f t="shared" si="55"/>
        <v>0.94626199209983142</v>
      </c>
      <c r="K163" s="90">
        <f t="shared" si="66"/>
        <v>4465</v>
      </c>
      <c r="L163" s="86">
        <f t="shared" si="67"/>
        <v>80446.289483146087</v>
      </c>
      <c r="M163" s="91"/>
      <c r="N163" s="114">
        <f t="shared" si="56"/>
        <v>19028.710516853913</v>
      </c>
      <c r="P163" s="88">
        <f t="shared" si="68"/>
        <v>0</v>
      </c>
      <c r="Q163" s="85">
        <f t="shared" si="69"/>
        <v>75981.289483146087</v>
      </c>
      <c r="R163" s="85">
        <f t="shared" si="70"/>
        <v>4465</v>
      </c>
      <c r="S163" s="93">
        <f t="shared" si="57"/>
        <v>80446.289483146087</v>
      </c>
      <c r="U163" s="114"/>
      <c r="V163">
        <f t="shared" si="58"/>
        <v>0</v>
      </c>
      <c r="W163" s="94">
        <v>154</v>
      </c>
      <c r="X163" s="95">
        <v>5</v>
      </c>
      <c r="Y163" s="96">
        <v>95010</v>
      </c>
      <c r="Z163" s="96">
        <v>0</v>
      </c>
      <c r="AA163" s="96">
        <v>95010</v>
      </c>
      <c r="AB163" s="96">
        <v>4465</v>
      </c>
      <c r="AC163" s="96">
        <v>99475</v>
      </c>
      <c r="AD163" s="96">
        <v>0</v>
      </c>
      <c r="AE163" s="96">
        <v>0</v>
      </c>
      <c r="AF163" s="96">
        <v>0</v>
      </c>
      <c r="AG163" s="97">
        <v>99475</v>
      </c>
      <c r="AI163" s="94">
        <v>154</v>
      </c>
      <c r="AJ163" s="98">
        <v>154</v>
      </c>
      <c r="AK163" s="99" t="s">
        <v>229</v>
      </c>
      <c r="AL163" s="100">
        <f t="shared" si="71"/>
        <v>95010</v>
      </c>
      <c r="AM163" s="101">
        <v>19046</v>
      </c>
      <c r="AN163" s="100">
        <f t="shared" si="72"/>
        <v>75964</v>
      </c>
      <c r="AO163" s="100">
        <v>80.5</v>
      </c>
      <c r="AP163" s="100">
        <v>0</v>
      </c>
      <c r="AQ163" s="100">
        <v>0</v>
      </c>
      <c r="AR163" s="100">
        <v>0</v>
      </c>
      <c r="AS163" s="100">
        <v>4251.75</v>
      </c>
      <c r="AT163" s="100">
        <f t="shared" si="73"/>
        <v>0</v>
      </c>
      <c r="AU163" s="102">
        <f t="shared" si="74"/>
        <v>80296.25</v>
      </c>
      <c r="AV163" s="102">
        <f t="shared" si="75"/>
        <v>75981.289483146087</v>
      </c>
      <c r="AX163" s="103">
        <v>154</v>
      </c>
      <c r="AY163" s="104" t="s">
        <v>229</v>
      </c>
      <c r="AZ163" s="105"/>
      <c r="BA163" s="105"/>
      <c r="BB163" s="106"/>
      <c r="BC163" s="107">
        <f t="shared" si="76"/>
        <v>0</v>
      </c>
      <c r="BD163" s="106"/>
      <c r="BE163" s="106"/>
      <c r="BF163" s="107">
        <f t="shared" si="59"/>
        <v>0</v>
      </c>
      <c r="BG163" s="108">
        <f t="shared" si="60"/>
        <v>0</v>
      </c>
      <c r="BH163" s="109"/>
      <c r="BI163" s="107">
        <v>0</v>
      </c>
      <c r="BJ163" s="100">
        <f t="shared" si="77"/>
        <v>75964</v>
      </c>
      <c r="BK163" s="100">
        <f t="shared" si="78"/>
        <v>75964</v>
      </c>
      <c r="BL163" s="100">
        <f t="shared" si="79"/>
        <v>0</v>
      </c>
      <c r="BM163" s="100"/>
      <c r="BN163" s="107">
        <f t="shared" si="80"/>
        <v>0</v>
      </c>
      <c r="BO163" s="108">
        <f t="shared" si="81"/>
        <v>0</v>
      </c>
      <c r="BP163" s="110"/>
      <c r="BQ163" s="111"/>
      <c r="BR163" s="112"/>
      <c r="BS163" s="110"/>
      <c r="BT163" s="113"/>
      <c r="BU163" s="113">
        <f t="shared" si="61"/>
        <v>0</v>
      </c>
      <c r="BV163" s="25">
        <v>154</v>
      </c>
      <c r="BW163" s="25">
        <v>80.5</v>
      </c>
      <c r="BX163" s="110"/>
    </row>
    <row r="164" spans="1:76">
      <c r="A164" s="82">
        <v>155</v>
      </c>
      <c r="B164" s="82">
        <v>155</v>
      </c>
      <c r="C164" s="83" t="s">
        <v>230</v>
      </c>
      <c r="D164" s="84">
        <f t="shared" si="62"/>
        <v>2</v>
      </c>
      <c r="E164" s="85">
        <f t="shared" si="63"/>
        <v>38007</v>
      </c>
      <c r="F164" s="85">
        <f t="shared" si="63"/>
        <v>1786</v>
      </c>
      <c r="G164" s="86">
        <f t="shared" si="64"/>
        <v>39793</v>
      </c>
      <c r="H164" s="87"/>
      <c r="I164" s="88">
        <f t="shared" si="65"/>
        <v>6844.8798591668947</v>
      </c>
      <c r="J164" s="89">
        <f t="shared" si="55"/>
        <v>0.45440923168419128</v>
      </c>
      <c r="K164" s="90">
        <f t="shared" si="66"/>
        <v>1786</v>
      </c>
      <c r="L164" s="86">
        <f t="shared" si="67"/>
        <v>8630.8798591668947</v>
      </c>
      <c r="M164" s="91"/>
      <c r="N164" s="114">
        <f t="shared" si="56"/>
        <v>31162.120140833104</v>
      </c>
      <c r="P164" s="88">
        <f t="shared" si="68"/>
        <v>0</v>
      </c>
      <c r="Q164" s="85">
        <f t="shared" si="69"/>
        <v>6844.8798591668947</v>
      </c>
      <c r="R164" s="85">
        <f t="shared" si="70"/>
        <v>1786</v>
      </c>
      <c r="S164" s="93">
        <f t="shared" si="57"/>
        <v>8630.8798591668947</v>
      </c>
      <c r="U164" s="114"/>
      <c r="V164">
        <f t="shared" si="58"/>
        <v>0</v>
      </c>
      <c r="W164" s="94">
        <v>155</v>
      </c>
      <c r="X164" s="95">
        <v>2</v>
      </c>
      <c r="Y164" s="96">
        <v>38007</v>
      </c>
      <c r="Z164" s="96">
        <v>0</v>
      </c>
      <c r="AA164" s="96">
        <v>38007</v>
      </c>
      <c r="AB164" s="96">
        <v>1786</v>
      </c>
      <c r="AC164" s="96">
        <v>39793</v>
      </c>
      <c r="AD164" s="96">
        <v>0</v>
      </c>
      <c r="AE164" s="96">
        <v>0</v>
      </c>
      <c r="AF164" s="96">
        <v>0</v>
      </c>
      <c r="AG164" s="97">
        <v>39793</v>
      </c>
      <c r="AI164" s="94">
        <v>155</v>
      </c>
      <c r="AJ164" s="98">
        <v>155</v>
      </c>
      <c r="AK164" s="99" t="s">
        <v>230</v>
      </c>
      <c r="AL164" s="100">
        <f t="shared" si="71"/>
        <v>38007</v>
      </c>
      <c r="AM164" s="101">
        <v>31305</v>
      </c>
      <c r="AN164" s="100">
        <f t="shared" si="72"/>
        <v>6702</v>
      </c>
      <c r="AO164" s="100">
        <v>665.25</v>
      </c>
      <c r="AP164" s="100">
        <v>136</v>
      </c>
      <c r="AQ164" s="100">
        <v>0</v>
      </c>
      <c r="AR164" s="100">
        <v>4820</v>
      </c>
      <c r="AS164" s="100">
        <v>2740</v>
      </c>
      <c r="AT164" s="100">
        <f t="shared" si="73"/>
        <v>0</v>
      </c>
      <c r="AU164" s="102">
        <f t="shared" si="74"/>
        <v>15063.25</v>
      </c>
      <c r="AV164" s="102">
        <f t="shared" si="75"/>
        <v>6844.8798591668947</v>
      </c>
      <c r="AX164" s="103">
        <v>155</v>
      </c>
      <c r="AY164" s="104" t="s">
        <v>230</v>
      </c>
      <c r="AZ164" s="105"/>
      <c r="BA164" s="105"/>
      <c r="BB164" s="106"/>
      <c r="BC164" s="107">
        <f t="shared" si="76"/>
        <v>0</v>
      </c>
      <c r="BD164" s="106"/>
      <c r="BE164" s="106"/>
      <c r="BF164" s="107">
        <f t="shared" si="59"/>
        <v>0</v>
      </c>
      <c r="BG164" s="108">
        <f t="shared" si="60"/>
        <v>0</v>
      </c>
      <c r="BH164" s="109"/>
      <c r="BI164" s="107">
        <v>0</v>
      </c>
      <c r="BJ164" s="100">
        <f t="shared" si="77"/>
        <v>6702</v>
      </c>
      <c r="BK164" s="100">
        <f t="shared" si="78"/>
        <v>6702</v>
      </c>
      <c r="BL164" s="100">
        <f t="shared" si="79"/>
        <v>0</v>
      </c>
      <c r="BM164" s="100"/>
      <c r="BN164" s="107">
        <f t="shared" si="80"/>
        <v>0</v>
      </c>
      <c r="BO164" s="108">
        <f t="shared" si="81"/>
        <v>0</v>
      </c>
      <c r="BP164" s="110"/>
      <c r="BQ164" s="111"/>
      <c r="BR164" s="112"/>
      <c r="BS164" s="110"/>
      <c r="BT164" s="113"/>
      <c r="BU164" s="113">
        <f t="shared" si="61"/>
        <v>0</v>
      </c>
      <c r="BV164" s="25">
        <v>155</v>
      </c>
      <c r="BW164" s="25">
        <v>665.25</v>
      </c>
      <c r="BX164" s="110"/>
    </row>
    <row r="165" spans="1:76">
      <c r="A165" s="82">
        <v>156</v>
      </c>
      <c r="B165" s="82">
        <v>156</v>
      </c>
      <c r="C165" s="83" t="s">
        <v>231</v>
      </c>
      <c r="D165" s="84">
        <f t="shared" si="62"/>
        <v>0</v>
      </c>
      <c r="E165" s="85">
        <f t="shared" si="63"/>
        <v>0</v>
      </c>
      <c r="F165" s="85">
        <f t="shared" si="63"/>
        <v>0</v>
      </c>
      <c r="G165" s="86">
        <f t="shared" si="64"/>
        <v>0</v>
      </c>
      <c r="H165" s="87"/>
      <c r="I165" s="88">
        <f t="shared" si="65"/>
        <v>0</v>
      </c>
      <c r="J165" s="89" t="str">
        <f t="shared" si="55"/>
        <v/>
      </c>
      <c r="K165" s="90">
        <f t="shared" si="66"/>
        <v>0</v>
      </c>
      <c r="L165" s="86">
        <f t="shared" si="67"/>
        <v>0</v>
      </c>
      <c r="M165" s="91"/>
      <c r="N165" s="114">
        <f t="shared" si="56"/>
        <v>0</v>
      </c>
      <c r="P165" s="88">
        <f t="shared" si="68"/>
        <v>0</v>
      </c>
      <c r="Q165" s="85">
        <f t="shared" si="69"/>
        <v>0</v>
      </c>
      <c r="R165" s="85">
        <f t="shared" si="70"/>
        <v>0</v>
      </c>
      <c r="S165" s="93">
        <f t="shared" si="57"/>
        <v>0</v>
      </c>
      <c r="U165" s="114"/>
      <c r="V165">
        <f t="shared" si="58"/>
        <v>0</v>
      </c>
      <c r="W165" s="94">
        <v>156</v>
      </c>
      <c r="X165" s="95"/>
      <c r="Y165" s="96"/>
      <c r="Z165" s="96"/>
      <c r="AA165" s="96"/>
      <c r="AB165" s="96"/>
      <c r="AC165" s="96"/>
      <c r="AD165" s="96"/>
      <c r="AE165" s="96"/>
      <c r="AF165" s="96"/>
      <c r="AG165" s="97"/>
      <c r="AI165" s="94">
        <v>156</v>
      </c>
      <c r="AJ165" s="98">
        <v>156</v>
      </c>
      <c r="AK165" s="99" t="s">
        <v>231</v>
      </c>
      <c r="AL165" s="100">
        <f t="shared" si="71"/>
        <v>0</v>
      </c>
      <c r="AM165" s="101">
        <v>0</v>
      </c>
      <c r="AN165" s="100">
        <f t="shared" si="72"/>
        <v>0</v>
      </c>
      <c r="AO165" s="100">
        <v>0</v>
      </c>
      <c r="AP165" s="100">
        <v>0</v>
      </c>
      <c r="AQ165" s="100">
        <v>0</v>
      </c>
      <c r="AR165" s="100">
        <v>0</v>
      </c>
      <c r="AS165" s="100">
        <v>0</v>
      </c>
      <c r="AT165" s="100">
        <f t="shared" si="73"/>
        <v>0</v>
      </c>
      <c r="AU165" s="102">
        <f t="shared" si="74"/>
        <v>0</v>
      </c>
      <c r="AV165" s="102">
        <f t="shared" si="75"/>
        <v>0</v>
      </c>
      <c r="AX165" s="103">
        <v>156</v>
      </c>
      <c r="AY165" s="104" t="s">
        <v>231</v>
      </c>
      <c r="AZ165" s="105"/>
      <c r="BA165" s="105"/>
      <c r="BB165" s="106"/>
      <c r="BC165" s="107">
        <f t="shared" si="76"/>
        <v>0</v>
      </c>
      <c r="BD165" s="106"/>
      <c r="BE165" s="106"/>
      <c r="BF165" s="107">
        <f t="shared" si="59"/>
        <v>0</v>
      </c>
      <c r="BG165" s="108">
        <f t="shared" si="60"/>
        <v>0</v>
      </c>
      <c r="BH165" s="109"/>
      <c r="BI165" s="107">
        <v>0</v>
      </c>
      <c r="BJ165" s="100">
        <f t="shared" si="77"/>
        <v>0</v>
      </c>
      <c r="BK165" s="100">
        <f t="shared" si="78"/>
        <v>0</v>
      </c>
      <c r="BL165" s="100">
        <f t="shared" si="79"/>
        <v>0</v>
      </c>
      <c r="BM165" s="100"/>
      <c r="BN165" s="107">
        <f t="shared" si="80"/>
        <v>0</v>
      </c>
      <c r="BO165" s="108">
        <f t="shared" si="81"/>
        <v>0</v>
      </c>
      <c r="BP165" s="110"/>
      <c r="BQ165" s="111"/>
      <c r="BR165" s="112"/>
      <c r="BS165" s="110"/>
      <c r="BT165" s="113"/>
      <c r="BU165" s="113">
        <f t="shared" si="61"/>
        <v>0</v>
      </c>
      <c r="BV165" s="25">
        <v>156</v>
      </c>
      <c r="BW165" s="25">
        <v>0</v>
      </c>
      <c r="BX165" s="110"/>
    </row>
    <row r="166" spans="1:76">
      <c r="A166" s="82">
        <v>157</v>
      </c>
      <c r="B166" s="82">
        <v>157</v>
      </c>
      <c r="C166" s="83" t="s">
        <v>232</v>
      </c>
      <c r="D166" s="84">
        <f t="shared" si="62"/>
        <v>0</v>
      </c>
      <c r="E166" s="85">
        <f t="shared" si="63"/>
        <v>0</v>
      </c>
      <c r="F166" s="85">
        <f t="shared" si="63"/>
        <v>0</v>
      </c>
      <c r="G166" s="86">
        <f t="shared" si="64"/>
        <v>0</v>
      </c>
      <c r="H166" s="87"/>
      <c r="I166" s="88">
        <f t="shared" si="65"/>
        <v>0</v>
      </c>
      <c r="J166" s="89">
        <f t="shared" si="55"/>
        <v>0</v>
      </c>
      <c r="K166" s="90">
        <f t="shared" si="66"/>
        <v>0</v>
      </c>
      <c r="L166" s="86">
        <f t="shared" si="67"/>
        <v>0</v>
      </c>
      <c r="M166" s="91"/>
      <c r="N166" s="114">
        <f t="shared" si="56"/>
        <v>0</v>
      </c>
      <c r="P166" s="88">
        <f t="shared" si="68"/>
        <v>0</v>
      </c>
      <c r="Q166" s="85">
        <f t="shared" si="69"/>
        <v>0</v>
      </c>
      <c r="R166" s="85">
        <f t="shared" si="70"/>
        <v>0</v>
      </c>
      <c r="S166" s="93">
        <f t="shared" si="57"/>
        <v>0</v>
      </c>
      <c r="U166" s="114"/>
      <c r="V166">
        <f t="shared" si="58"/>
        <v>0</v>
      </c>
      <c r="W166" s="94">
        <v>157</v>
      </c>
      <c r="X166" s="95"/>
      <c r="Y166" s="96"/>
      <c r="Z166" s="96"/>
      <c r="AA166" s="96"/>
      <c r="AB166" s="96"/>
      <c r="AC166" s="96"/>
      <c r="AD166" s="96"/>
      <c r="AE166" s="96"/>
      <c r="AF166" s="96"/>
      <c r="AG166" s="97"/>
      <c r="AI166" s="94">
        <v>157</v>
      </c>
      <c r="AJ166" s="98">
        <v>157</v>
      </c>
      <c r="AK166" s="99" t="s">
        <v>232</v>
      </c>
      <c r="AL166" s="100">
        <f t="shared" si="71"/>
        <v>0</v>
      </c>
      <c r="AM166" s="101">
        <v>0</v>
      </c>
      <c r="AN166" s="100">
        <f t="shared" si="72"/>
        <v>0</v>
      </c>
      <c r="AO166" s="100">
        <v>0</v>
      </c>
      <c r="AP166" s="100">
        <v>0</v>
      </c>
      <c r="AQ166" s="100">
        <v>0</v>
      </c>
      <c r="AR166" s="100">
        <v>6258</v>
      </c>
      <c r="AS166" s="100">
        <v>0</v>
      </c>
      <c r="AT166" s="100">
        <f t="shared" si="73"/>
        <v>0</v>
      </c>
      <c r="AU166" s="102">
        <f t="shared" si="74"/>
        <v>6258</v>
      </c>
      <c r="AV166" s="102">
        <f t="shared" si="75"/>
        <v>0</v>
      </c>
      <c r="AX166" s="103">
        <v>157</v>
      </c>
      <c r="AY166" s="104" t="s">
        <v>232</v>
      </c>
      <c r="AZ166" s="105"/>
      <c r="BA166" s="105"/>
      <c r="BB166" s="106"/>
      <c r="BC166" s="107">
        <f t="shared" si="76"/>
        <v>0</v>
      </c>
      <c r="BD166" s="106"/>
      <c r="BE166" s="106"/>
      <c r="BF166" s="107">
        <f t="shared" si="59"/>
        <v>0</v>
      </c>
      <c r="BG166" s="108">
        <f t="shared" si="60"/>
        <v>0</v>
      </c>
      <c r="BH166" s="109"/>
      <c r="BI166" s="107">
        <v>0</v>
      </c>
      <c r="BJ166" s="100">
        <f t="shared" si="77"/>
        <v>0</v>
      </c>
      <c r="BK166" s="100">
        <f t="shared" si="78"/>
        <v>0</v>
      </c>
      <c r="BL166" s="100">
        <f t="shared" si="79"/>
        <v>0</v>
      </c>
      <c r="BM166" s="100"/>
      <c r="BN166" s="107">
        <f t="shared" si="80"/>
        <v>0</v>
      </c>
      <c r="BO166" s="108">
        <f t="shared" si="81"/>
        <v>0</v>
      </c>
      <c r="BP166" s="110"/>
      <c r="BQ166" s="111"/>
      <c r="BR166" s="112"/>
      <c r="BS166" s="110"/>
      <c r="BT166" s="113"/>
      <c r="BU166" s="113">
        <f t="shared" si="61"/>
        <v>0</v>
      </c>
      <c r="BV166" s="25">
        <v>157</v>
      </c>
      <c r="BW166" s="25">
        <v>0</v>
      </c>
      <c r="BX166" s="110"/>
    </row>
    <row r="167" spans="1:76">
      <c r="A167" s="82">
        <v>158</v>
      </c>
      <c r="B167" s="82">
        <v>158</v>
      </c>
      <c r="C167" s="83" t="s">
        <v>233</v>
      </c>
      <c r="D167" s="84">
        <f t="shared" si="62"/>
        <v>65</v>
      </c>
      <c r="E167" s="85">
        <f t="shared" si="63"/>
        <v>772053</v>
      </c>
      <c r="F167" s="85">
        <f t="shared" si="63"/>
        <v>58045</v>
      </c>
      <c r="G167" s="86">
        <f t="shared" si="64"/>
        <v>830098</v>
      </c>
      <c r="H167" s="87"/>
      <c r="I167" s="88">
        <f t="shared" si="65"/>
        <v>1594.7668910619802</v>
      </c>
      <c r="J167" s="89">
        <f t="shared" si="55"/>
        <v>3.0737902117023101E-2</v>
      </c>
      <c r="K167" s="90">
        <f t="shared" si="66"/>
        <v>58045</v>
      </c>
      <c r="L167" s="86">
        <f t="shared" si="67"/>
        <v>59639.766891061983</v>
      </c>
      <c r="M167" s="91"/>
      <c r="N167" s="114">
        <f t="shared" si="56"/>
        <v>770458.23310893797</v>
      </c>
      <c r="P167" s="88">
        <f t="shared" si="68"/>
        <v>0</v>
      </c>
      <c r="Q167" s="85">
        <f t="shared" si="69"/>
        <v>1594.7668910619802</v>
      </c>
      <c r="R167" s="85">
        <f t="shared" si="70"/>
        <v>58045</v>
      </c>
      <c r="S167" s="93">
        <f t="shared" si="57"/>
        <v>59639.766891061983</v>
      </c>
      <c r="U167" s="114"/>
      <c r="V167">
        <f t="shared" si="58"/>
        <v>0</v>
      </c>
      <c r="W167" s="94">
        <v>158</v>
      </c>
      <c r="X167" s="95">
        <v>65</v>
      </c>
      <c r="Y167" s="96">
        <v>772053</v>
      </c>
      <c r="Z167" s="96">
        <v>0</v>
      </c>
      <c r="AA167" s="96">
        <v>772053</v>
      </c>
      <c r="AB167" s="96">
        <v>58045</v>
      </c>
      <c r="AC167" s="96">
        <v>830098</v>
      </c>
      <c r="AD167" s="96">
        <v>0</v>
      </c>
      <c r="AE167" s="96">
        <v>0</v>
      </c>
      <c r="AF167" s="96">
        <v>0</v>
      </c>
      <c r="AG167" s="97">
        <v>830098</v>
      </c>
      <c r="AI167" s="94">
        <v>158</v>
      </c>
      <c r="AJ167" s="98">
        <v>158</v>
      </c>
      <c r="AK167" s="99" t="s">
        <v>233</v>
      </c>
      <c r="AL167" s="100">
        <f t="shared" si="71"/>
        <v>772053</v>
      </c>
      <c r="AM167" s="101">
        <v>786817</v>
      </c>
      <c r="AN167" s="100">
        <f t="shared" si="72"/>
        <v>0</v>
      </c>
      <c r="AO167" s="100">
        <v>7425.25</v>
      </c>
      <c r="AP167" s="100">
        <v>34912.25</v>
      </c>
      <c r="AQ167" s="100">
        <v>999.75</v>
      </c>
      <c r="AR167" s="100">
        <v>0</v>
      </c>
      <c r="AS167" s="100">
        <v>8545.5</v>
      </c>
      <c r="AT167" s="100">
        <f t="shared" si="73"/>
        <v>0</v>
      </c>
      <c r="AU167" s="102">
        <f t="shared" si="74"/>
        <v>51882.75</v>
      </c>
      <c r="AV167" s="102">
        <f t="shared" si="75"/>
        <v>1594.7668910619802</v>
      </c>
      <c r="AX167" s="103">
        <v>158</v>
      </c>
      <c r="AY167" s="104" t="s">
        <v>233</v>
      </c>
      <c r="AZ167" s="105"/>
      <c r="BA167" s="105"/>
      <c r="BB167" s="106"/>
      <c r="BC167" s="107">
        <f t="shared" si="76"/>
        <v>0</v>
      </c>
      <c r="BD167" s="106"/>
      <c r="BE167" s="106"/>
      <c r="BF167" s="107">
        <f t="shared" si="59"/>
        <v>0</v>
      </c>
      <c r="BG167" s="108">
        <f t="shared" si="60"/>
        <v>0</v>
      </c>
      <c r="BH167" s="109"/>
      <c r="BI167" s="107">
        <v>0</v>
      </c>
      <c r="BJ167" s="100">
        <f t="shared" si="77"/>
        <v>0</v>
      </c>
      <c r="BK167" s="100">
        <f t="shared" si="78"/>
        <v>0</v>
      </c>
      <c r="BL167" s="100">
        <f t="shared" si="79"/>
        <v>0</v>
      </c>
      <c r="BM167" s="100"/>
      <c r="BN167" s="107">
        <f t="shared" si="80"/>
        <v>0</v>
      </c>
      <c r="BO167" s="108">
        <f t="shared" si="81"/>
        <v>0</v>
      </c>
      <c r="BP167" s="110"/>
      <c r="BQ167" s="111"/>
      <c r="BR167" s="112"/>
      <c r="BS167" s="110"/>
      <c r="BT167" s="113"/>
      <c r="BU167" s="113">
        <f t="shared" si="61"/>
        <v>0</v>
      </c>
      <c r="BV167" s="25">
        <v>158</v>
      </c>
      <c r="BW167" s="25">
        <v>7425.25</v>
      </c>
      <c r="BX167" s="110"/>
    </row>
    <row r="168" spans="1:76">
      <c r="A168" s="82">
        <v>159</v>
      </c>
      <c r="B168" s="82">
        <v>159</v>
      </c>
      <c r="C168" s="83" t="s">
        <v>234</v>
      </c>
      <c r="D168" s="84">
        <f t="shared" si="62"/>
        <v>11</v>
      </c>
      <c r="E168" s="85">
        <f t="shared" si="63"/>
        <v>148984</v>
      </c>
      <c r="F168" s="85">
        <f t="shared" si="63"/>
        <v>9823</v>
      </c>
      <c r="G168" s="86">
        <f t="shared" si="64"/>
        <v>158807</v>
      </c>
      <c r="H168" s="87"/>
      <c r="I168" s="88">
        <f t="shared" si="65"/>
        <v>41366.961792310278</v>
      </c>
      <c r="J168" s="89">
        <f t="shared" si="55"/>
        <v>0.74469653758743948</v>
      </c>
      <c r="K168" s="90">
        <f t="shared" si="66"/>
        <v>9823</v>
      </c>
      <c r="L168" s="86">
        <f t="shared" si="67"/>
        <v>51189.961792310278</v>
      </c>
      <c r="M168" s="91"/>
      <c r="N168" s="114">
        <f t="shared" si="56"/>
        <v>107617.03820768972</v>
      </c>
      <c r="P168" s="88">
        <f t="shared" si="68"/>
        <v>0</v>
      </c>
      <c r="Q168" s="85">
        <f t="shared" si="69"/>
        <v>41366.961792310278</v>
      </c>
      <c r="R168" s="85">
        <f t="shared" si="70"/>
        <v>9823</v>
      </c>
      <c r="S168" s="93">
        <f t="shared" si="57"/>
        <v>51189.961792310278</v>
      </c>
      <c r="U168" s="114"/>
      <c r="V168">
        <f t="shared" si="58"/>
        <v>0</v>
      </c>
      <c r="W168" s="94">
        <v>159</v>
      </c>
      <c r="X168" s="95">
        <v>11</v>
      </c>
      <c r="Y168" s="96">
        <v>148984</v>
      </c>
      <c r="Z168" s="96">
        <v>0</v>
      </c>
      <c r="AA168" s="96">
        <v>148984</v>
      </c>
      <c r="AB168" s="96">
        <v>9823</v>
      </c>
      <c r="AC168" s="96">
        <v>158807</v>
      </c>
      <c r="AD168" s="96">
        <v>0</v>
      </c>
      <c r="AE168" s="96">
        <v>0</v>
      </c>
      <c r="AF168" s="96">
        <v>0</v>
      </c>
      <c r="AG168" s="97">
        <v>158807</v>
      </c>
      <c r="AI168" s="94">
        <v>159</v>
      </c>
      <c r="AJ168" s="98">
        <v>159</v>
      </c>
      <c r="AK168" s="99" t="s">
        <v>234</v>
      </c>
      <c r="AL168" s="100">
        <f t="shared" si="71"/>
        <v>148984</v>
      </c>
      <c r="AM168" s="101">
        <v>108437</v>
      </c>
      <c r="AN168" s="100">
        <f t="shared" si="72"/>
        <v>40547</v>
      </c>
      <c r="AO168" s="100">
        <v>3817.75</v>
      </c>
      <c r="AP168" s="100">
        <v>1525</v>
      </c>
      <c r="AQ168" s="100">
        <v>0</v>
      </c>
      <c r="AR168" s="100">
        <v>1925.5</v>
      </c>
      <c r="AS168" s="100">
        <v>7733.5</v>
      </c>
      <c r="AT168" s="100">
        <f t="shared" si="73"/>
        <v>0</v>
      </c>
      <c r="AU168" s="102">
        <f t="shared" si="74"/>
        <v>55548.75</v>
      </c>
      <c r="AV168" s="102">
        <f t="shared" si="75"/>
        <v>41366.961792310278</v>
      </c>
      <c r="AX168" s="103">
        <v>159</v>
      </c>
      <c r="AY168" s="104" t="s">
        <v>234</v>
      </c>
      <c r="AZ168" s="105"/>
      <c r="BA168" s="105"/>
      <c r="BB168" s="106"/>
      <c r="BC168" s="107">
        <f t="shared" si="76"/>
        <v>0</v>
      </c>
      <c r="BD168" s="106"/>
      <c r="BE168" s="106"/>
      <c r="BF168" s="107">
        <f t="shared" si="59"/>
        <v>0</v>
      </c>
      <c r="BG168" s="108">
        <f t="shared" si="60"/>
        <v>0</v>
      </c>
      <c r="BH168" s="109"/>
      <c r="BI168" s="107">
        <v>0</v>
      </c>
      <c r="BJ168" s="100">
        <f t="shared" si="77"/>
        <v>40547</v>
      </c>
      <c r="BK168" s="100">
        <f t="shared" si="78"/>
        <v>40547</v>
      </c>
      <c r="BL168" s="100">
        <f t="shared" si="79"/>
        <v>0</v>
      </c>
      <c r="BM168" s="100"/>
      <c r="BN168" s="107">
        <f t="shared" si="80"/>
        <v>0</v>
      </c>
      <c r="BO168" s="108">
        <f t="shared" si="81"/>
        <v>0</v>
      </c>
      <c r="BP168" s="110"/>
      <c r="BQ168" s="111"/>
      <c r="BR168" s="112"/>
      <c r="BS168" s="110"/>
      <c r="BT168" s="113"/>
      <c r="BU168" s="113">
        <f t="shared" si="61"/>
        <v>0</v>
      </c>
      <c r="BV168" s="25">
        <v>159</v>
      </c>
      <c r="BW168" s="25">
        <v>3817.75</v>
      </c>
      <c r="BX168" s="110"/>
    </row>
    <row r="169" spans="1:76">
      <c r="A169" s="82">
        <v>160</v>
      </c>
      <c r="B169" s="82">
        <v>160</v>
      </c>
      <c r="C169" s="83" t="s">
        <v>235</v>
      </c>
      <c r="D169" s="84">
        <f t="shared" si="62"/>
        <v>1653</v>
      </c>
      <c r="E169" s="85">
        <f t="shared" si="63"/>
        <v>18880662</v>
      </c>
      <c r="F169" s="85">
        <f t="shared" si="63"/>
        <v>1476129</v>
      </c>
      <c r="G169" s="86">
        <f t="shared" si="64"/>
        <v>20356791</v>
      </c>
      <c r="H169" s="87"/>
      <c r="I169" s="88">
        <f t="shared" si="65"/>
        <v>1902798.3140372888</v>
      </c>
      <c r="J169" s="89">
        <f t="shared" si="55"/>
        <v>0.49757268725112386</v>
      </c>
      <c r="K169" s="90">
        <f t="shared" si="66"/>
        <v>1476129</v>
      </c>
      <c r="L169" s="86">
        <f t="shared" si="67"/>
        <v>3378927.3140372885</v>
      </c>
      <c r="M169" s="91"/>
      <c r="N169" s="114">
        <f t="shared" si="56"/>
        <v>16977863.685962711</v>
      </c>
      <c r="P169" s="88">
        <f t="shared" si="68"/>
        <v>0</v>
      </c>
      <c r="Q169" s="85">
        <f t="shared" si="69"/>
        <v>1902798.3140372888</v>
      </c>
      <c r="R169" s="85">
        <f t="shared" si="70"/>
        <v>1476129</v>
      </c>
      <c r="S169" s="93">
        <f t="shared" si="57"/>
        <v>3378927.3140372885</v>
      </c>
      <c r="U169" s="114"/>
      <c r="V169">
        <f t="shared" si="58"/>
        <v>0</v>
      </c>
      <c r="W169" s="94">
        <v>160</v>
      </c>
      <c r="X169" s="95">
        <v>1653</v>
      </c>
      <c r="Y169" s="96">
        <v>18880662</v>
      </c>
      <c r="Z169" s="96">
        <v>0</v>
      </c>
      <c r="AA169" s="96">
        <v>18880662</v>
      </c>
      <c r="AB169" s="96">
        <v>1476129</v>
      </c>
      <c r="AC169" s="96">
        <v>20356791</v>
      </c>
      <c r="AD169" s="96">
        <v>0</v>
      </c>
      <c r="AE169" s="96">
        <v>0</v>
      </c>
      <c r="AF169" s="96">
        <v>0</v>
      </c>
      <c r="AG169" s="97">
        <v>20356791</v>
      </c>
      <c r="AI169" s="94">
        <v>160</v>
      </c>
      <c r="AJ169" s="98">
        <v>160</v>
      </c>
      <c r="AK169" s="99" t="s">
        <v>235</v>
      </c>
      <c r="AL169" s="100">
        <f t="shared" si="71"/>
        <v>18880662</v>
      </c>
      <c r="AM169" s="101">
        <v>17113694</v>
      </c>
      <c r="AN169" s="100">
        <f t="shared" si="72"/>
        <v>1766968</v>
      </c>
      <c r="AO169" s="100">
        <v>632427.25</v>
      </c>
      <c r="AP169" s="100">
        <v>527358.75</v>
      </c>
      <c r="AQ169" s="100">
        <v>860495.5</v>
      </c>
      <c r="AR169" s="100">
        <v>36912</v>
      </c>
      <c r="AS169" s="100">
        <v>0</v>
      </c>
      <c r="AT169" s="100">
        <f t="shared" si="73"/>
        <v>0</v>
      </c>
      <c r="AU169" s="102">
        <f t="shared" si="74"/>
        <v>3824161.5</v>
      </c>
      <c r="AV169" s="102">
        <f t="shared" si="75"/>
        <v>1902798.3140372888</v>
      </c>
      <c r="AX169" s="103">
        <v>160</v>
      </c>
      <c r="AY169" s="104" t="s">
        <v>235</v>
      </c>
      <c r="AZ169" s="105"/>
      <c r="BA169" s="105"/>
      <c r="BB169" s="106"/>
      <c r="BC169" s="107">
        <f t="shared" si="76"/>
        <v>0</v>
      </c>
      <c r="BD169" s="106"/>
      <c r="BE169" s="106"/>
      <c r="BF169" s="107">
        <f t="shared" si="59"/>
        <v>0</v>
      </c>
      <c r="BG169" s="108">
        <f t="shared" si="60"/>
        <v>0</v>
      </c>
      <c r="BH169" s="109"/>
      <c r="BI169" s="107">
        <v>0</v>
      </c>
      <c r="BJ169" s="100">
        <f t="shared" si="77"/>
        <v>1766968</v>
      </c>
      <c r="BK169" s="100">
        <f t="shared" si="78"/>
        <v>1766968</v>
      </c>
      <c r="BL169" s="100">
        <f t="shared" si="79"/>
        <v>0</v>
      </c>
      <c r="BM169" s="100"/>
      <c r="BN169" s="107">
        <f t="shared" si="80"/>
        <v>0</v>
      </c>
      <c r="BO169" s="108">
        <f t="shared" si="81"/>
        <v>0</v>
      </c>
      <c r="BP169" s="110"/>
      <c r="BQ169" s="111"/>
      <c r="BR169" s="112"/>
      <c r="BS169" s="110"/>
      <c r="BT169" s="113"/>
      <c r="BU169" s="113">
        <f t="shared" si="61"/>
        <v>0</v>
      </c>
      <c r="BV169" s="25">
        <v>160</v>
      </c>
      <c r="BW169" s="25">
        <v>632427.25</v>
      </c>
      <c r="BX169" s="110"/>
    </row>
    <row r="170" spans="1:76">
      <c r="A170" s="82">
        <v>161</v>
      </c>
      <c r="B170" s="82">
        <v>161</v>
      </c>
      <c r="C170" s="83" t="s">
        <v>236</v>
      </c>
      <c r="D170" s="84">
        <f t="shared" si="62"/>
        <v>34</v>
      </c>
      <c r="E170" s="85">
        <f t="shared" si="63"/>
        <v>560800</v>
      </c>
      <c r="F170" s="85">
        <f t="shared" si="63"/>
        <v>30362</v>
      </c>
      <c r="G170" s="86">
        <f t="shared" si="64"/>
        <v>591162</v>
      </c>
      <c r="H170" s="87"/>
      <c r="I170" s="88">
        <f t="shared" si="65"/>
        <v>117199.73868198381</v>
      </c>
      <c r="J170" s="89">
        <f t="shared" si="55"/>
        <v>0.58023263163306549</v>
      </c>
      <c r="K170" s="90">
        <f t="shared" si="66"/>
        <v>30362</v>
      </c>
      <c r="L170" s="86">
        <f t="shared" si="67"/>
        <v>147561.73868198381</v>
      </c>
      <c r="M170" s="91"/>
      <c r="N170" s="114">
        <f t="shared" si="56"/>
        <v>443600.26131801622</v>
      </c>
      <c r="P170" s="88">
        <f t="shared" si="68"/>
        <v>0</v>
      </c>
      <c r="Q170" s="85">
        <f t="shared" si="69"/>
        <v>117199.73868198381</v>
      </c>
      <c r="R170" s="85">
        <f t="shared" si="70"/>
        <v>30362</v>
      </c>
      <c r="S170" s="93">
        <f t="shared" si="57"/>
        <v>147561.73868198381</v>
      </c>
      <c r="U170" s="114"/>
      <c r="V170">
        <f t="shared" si="58"/>
        <v>0</v>
      </c>
      <c r="W170" s="94">
        <v>161</v>
      </c>
      <c r="X170" s="95">
        <v>34</v>
      </c>
      <c r="Y170" s="96">
        <v>560800</v>
      </c>
      <c r="Z170" s="96">
        <v>0</v>
      </c>
      <c r="AA170" s="96">
        <v>560800</v>
      </c>
      <c r="AB170" s="96">
        <v>30362</v>
      </c>
      <c r="AC170" s="96">
        <v>591162</v>
      </c>
      <c r="AD170" s="96">
        <v>0</v>
      </c>
      <c r="AE170" s="96">
        <v>0</v>
      </c>
      <c r="AF170" s="96">
        <v>0</v>
      </c>
      <c r="AG170" s="97">
        <v>591162</v>
      </c>
      <c r="AI170" s="94">
        <v>161</v>
      </c>
      <c r="AJ170" s="98">
        <v>161</v>
      </c>
      <c r="AK170" s="99" t="s">
        <v>236</v>
      </c>
      <c r="AL170" s="100">
        <f t="shared" si="71"/>
        <v>560800</v>
      </c>
      <c r="AM170" s="101">
        <v>452189</v>
      </c>
      <c r="AN170" s="100">
        <f t="shared" si="72"/>
        <v>108611</v>
      </c>
      <c r="AO170" s="100">
        <v>39989.25</v>
      </c>
      <c r="AP170" s="100">
        <v>13572.25</v>
      </c>
      <c r="AQ170" s="100">
        <v>0</v>
      </c>
      <c r="AR170" s="100">
        <v>10861</v>
      </c>
      <c r="AS170" s="100">
        <v>28954</v>
      </c>
      <c r="AT170" s="100">
        <f t="shared" si="73"/>
        <v>0</v>
      </c>
      <c r="AU170" s="102">
        <f t="shared" si="74"/>
        <v>201987.5</v>
      </c>
      <c r="AV170" s="102">
        <f t="shared" si="75"/>
        <v>117199.73868198381</v>
      </c>
      <c r="AX170" s="103">
        <v>161</v>
      </c>
      <c r="AY170" s="104" t="s">
        <v>236</v>
      </c>
      <c r="AZ170" s="105"/>
      <c r="BA170" s="105"/>
      <c r="BB170" s="106"/>
      <c r="BC170" s="107">
        <f t="shared" si="76"/>
        <v>0</v>
      </c>
      <c r="BD170" s="106"/>
      <c r="BE170" s="106"/>
      <c r="BF170" s="107">
        <f t="shared" si="59"/>
        <v>0</v>
      </c>
      <c r="BG170" s="108">
        <f t="shared" si="60"/>
        <v>0</v>
      </c>
      <c r="BH170" s="109"/>
      <c r="BI170" s="107">
        <v>0</v>
      </c>
      <c r="BJ170" s="100">
        <f t="shared" si="77"/>
        <v>108611</v>
      </c>
      <c r="BK170" s="100">
        <f t="shared" si="78"/>
        <v>108611</v>
      </c>
      <c r="BL170" s="100">
        <f t="shared" si="79"/>
        <v>0</v>
      </c>
      <c r="BM170" s="100"/>
      <c r="BN170" s="107">
        <f t="shared" si="80"/>
        <v>0</v>
      </c>
      <c r="BO170" s="108">
        <f t="shared" si="81"/>
        <v>0</v>
      </c>
      <c r="BP170" s="110"/>
      <c r="BQ170" s="111"/>
      <c r="BR170" s="112"/>
      <c r="BS170" s="110"/>
      <c r="BT170" s="113"/>
      <c r="BU170" s="113">
        <f t="shared" si="61"/>
        <v>0</v>
      </c>
      <c r="BV170" s="25">
        <v>161</v>
      </c>
      <c r="BW170" s="25">
        <v>39989.25</v>
      </c>
      <c r="BX170" s="110"/>
    </row>
    <row r="171" spans="1:76">
      <c r="A171" s="82">
        <v>162</v>
      </c>
      <c r="B171" s="82">
        <v>162</v>
      </c>
      <c r="C171" s="83" t="s">
        <v>237</v>
      </c>
      <c r="D171" s="84">
        <f t="shared" si="62"/>
        <v>38</v>
      </c>
      <c r="E171" s="85">
        <f t="shared" si="63"/>
        <v>443669</v>
      </c>
      <c r="F171" s="85">
        <f t="shared" si="63"/>
        <v>33934</v>
      </c>
      <c r="G171" s="86">
        <f t="shared" si="64"/>
        <v>477603</v>
      </c>
      <c r="H171" s="87"/>
      <c r="I171" s="88">
        <f t="shared" si="65"/>
        <v>0</v>
      </c>
      <c r="J171" s="89">
        <f t="shared" si="55"/>
        <v>0</v>
      </c>
      <c r="K171" s="90">
        <f t="shared" si="66"/>
        <v>33934</v>
      </c>
      <c r="L171" s="86">
        <f t="shared" si="67"/>
        <v>33934</v>
      </c>
      <c r="M171" s="91"/>
      <c r="N171" s="114">
        <f t="shared" si="56"/>
        <v>443669</v>
      </c>
      <c r="P171" s="88">
        <f t="shared" si="68"/>
        <v>0</v>
      </c>
      <c r="Q171" s="85">
        <f t="shared" si="69"/>
        <v>0</v>
      </c>
      <c r="R171" s="85">
        <f t="shared" si="70"/>
        <v>33934</v>
      </c>
      <c r="S171" s="93">
        <f t="shared" si="57"/>
        <v>33934</v>
      </c>
      <c r="U171" s="114"/>
      <c r="V171">
        <f t="shared" si="58"/>
        <v>0</v>
      </c>
      <c r="W171" s="94">
        <v>162</v>
      </c>
      <c r="X171" s="95">
        <v>38</v>
      </c>
      <c r="Y171" s="96">
        <v>443669</v>
      </c>
      <c r="Z171" s="96">
        <v>0</v>
      </c>
      <c r="AA171" s="96">
        <v>443669</v>
      </c>
      <c r="AB171" s="96">
        <v>33934</v>
      </c>
      <c r="AC171" s="96">
        <v>477603</v>
      </c>
      <c r="AD171" s="96">
        <v>0</v>
      </c>
      <c r="AE171" s="96">
        <v>0</v>
      </c>
      <c r="AF171" s="96">
        <v>0</v>
      </c>
      <c r="AG171" s="97">
        <v>477603</v>
      </c>
      <c r="AI171" s="94">
        <v>162</v>
      </c>
      <c r="AJ171" s="98">
        <v>162</v>
      </c>
      <c r="AK171" s="99" t="s">
        <v>237</v>
      </c>
      <c r="AL171" s="100">
        <f t="shared" si="71"/>
        <v>443669</v>
      </c>
      <c r="AM171" s="101">
        <v>471852</v>
      </c>
      <c r="AN171" s="100">
        <f t="shared" si="72"/>
        <v>0</v>
      </c>
      <c r="AO171" s="100">
        <v>0</v>
      </c>
      <c r="AP171" s="100">
        <v>2206.25</v>
      </c>
      <c r="AQ171" s="100">
        <v>16067</v>
      </c>
      <c r="AR171" s="100">
        <v>26784.75</v>
      </c>
      <c r="AS171" s="100">
        <v>15524</v>
      </c>
      <c r="AT171" s="100">
        <f t="shared" si="73"/>
        <v>0</v>
      </c>
      <c r="AU171" s="102">
        <f t="shared" si="74"/>
        <v>60582</v>
      </c>
      <c r="AV171" s="102">
        <f t="shared" si="75"/>
        <v>0</v>
      </c>
      <c r="AX171" s="103">
        <v>162</v>
      </c>
      <c r="AY171" s="104" t="s">
        <v>237</v>
      </c>
      <c r="AZ171" s="105"/>
      <c r="BA171" s="105"/>
      <c r="BB171" s="106"/>
      <c r="BC171" s="107">
        <f t="shared" si="76"/>
        <v>0</v>
      </c>
      <c r="BD171" s="106"/>
      <c r="BE171" s="106"/>
      <c r="BF171" s="107">
        <f t="shared" si="59"/>
        <v>0</v>
      </c>
      <c r="BG171" s="108">
        <f t="shared" si="60"/>
        <v>0</v>
      </c>
      <c r="BH171" s="109"/>
      <c r="BI171" s="107">
        <v>0</v>
      </c>
      <c r="BJ171" s="100">
        <f t="shared" si="77"/>
        <v>0</v>
      </c>
      <c r="BK171" s="100">
        <f t="shared" si="78"/>
        <v>0</v>
      </c>
      <c r="BL171" s="100">
        <f t="shared" si="79"/>
        <v>0</v>
      </c>
      <c r="BM171" s="100"/>
      <c r="BN171" s="107">
        <f t="shared" si="80"/>
        <v>0</v>
      </c>
      <c r="BO171" s="108">
        <f t="shared" si="81"/>
        <v>0</v>
      </c>
      <c r="BP171" s="110"/>
      <c r="BQ171" s="111"/>
      <c r="BR171" s="112"/>
      <c r="BS171" s="110"/>
      <c r="BT171" s="113"/>
      <c r="BU171" s="113">
        <f t="shared" si="61"/>
        <v>0</v>
      </c>
      <c r="BV171" s="25">
        <v>162</v>
      </c>
      <c r="BW171" s="25">
        <v>0</v>
      </c>
      <c r="BX171" s="110"/>
    </row>
    <row r="172" spans="1:76">
      <c r="A172" s="82">
        <v>163</v>
      </c>
      <c r="B172" s="82">
        <v>163</v>
      </c>
      <c r="C172" s="83" t="s">
        <v>238</v>
      </c>
      <c r="D172" s="84">
        <f t="shared" si="62"/>
        <v>1388</v>
      </c>
      <c r="E172" s="85">
        <f t="shared" si="63"/>
        <v>15743721</v>
      </c>
      <c r="F172" s="85">
        <f t="shared" si="63"/>
        <v>1239484</v>
      </c>
      <c r="G172" s="86">
        <f t="shared" si="64"/>
        <v>16983205</v>
      </c>
      <c r="H172" s="87"/>
      <c r="I172" s="88">
        <f t="shared" si="65"/>
        <v>2084404.9210881651</v>
      </c>
      <c r="J172" s="89">
        <f t="shared" si="55"/>
        <v>0.5002401828997447</v>
      </c>
      <c r="K172" s="90">
        <f t="shared" si="66"/>
        <v>1239484</v>
      </c>
      <c r="L172" s="86">
        <f t="shared" si="67"/>
        <v>3323888.9210881651</v>
      </c>
      <c r="M172" s="91"/>
      <c r="N172" s="114">
        <f t="shared" si="56"/>
        <v>13659316.078911835</v>
      </c>
      <c r="P172" s="88">
        <f t="shared" si="68"/>
        <v>0</v>
      </c>
      <c r="Q172" s="85">
        <f t="shared" si="69"/>
        <v>2084404.9210881651</v>
      </c>
      <c r="R172" s="85">
        <f t="shared" si="70"/>
        <v>1239484</v>
      </c>
      <c r="S172" s="93">
        <f t="shared" si="57"/>
        <v>3323888.9210881651</v>
      </c>
      <c r="U172" s="114"/>
      <c r="V172">
        <f t="shared" si="58"/>
        <v>0</v>
      </c>
      <c r="W172" s="94">
        <v>163</v>
      </c>
      <c r="X172" s="95">
        <v>1388</v>
      </c>
      <c r="Y172" s="96">
        <v>15743721</v>
      </c>
      <c r="Z172" s="96">
        <v>0</v>
      </c>
      <c r="AA172" s="96">
        <v>15743721</v>
      </c>
      <c r="AB172" s="96">
        <v>1239484</v>
      </c>
      <c r="AC172" s="96">
        <v>16983205</v>
      </c>
      <c r="AD172" s="96">
        <v>0</v>
      </c>
      <c r="AE172" s="96">
        <v>0</v>
      </c>
      <c r="AF172" s="96">
        <v>0</v>
      </c>
      <c r="AG172" s="97">
        <v>16983205</v>
      </c>
      <c r="AI172" s="94">
        <v>163</v>
      </c>
      <c r="AJ172" s="98">
        <v>163</v>
      </c>
      <c r="AK172" s="99" t="s">
        <v>238</v>
      </c>
      <c r="AL172" s="100">
        <f t="shared" si="71"/>
        <v>15743721</v>
      </c>
      <c r="AM172" s="101">
        <v>13795725</v>
      </c>
      <c r="AN172" s="100">
        <f t="shared" si="72"/>
        <v>1947996</v>
      </c>
      <c r="AO172" s="100">
        <v>635121.25</v>
      </c>
      <c r="AP172" s="100">
        <v>309056.25</v>
      </c>
      <c r="AQ172" s="100">
        <v>645236.5</v>
      </c>
      <c r="AR172" s="100">
        <v>356117</v>
      </c>
      <c r="AS172" s="100">
        <v>273281.25</v>
      </c>
      <c r="AT172" s="100">
        <f t="shared" si="73"/>
        <v>0</v>
      </c>
      <c r="AU172" s="102">
        <f t="shared" si="74"/>
        <v>4166808.25</v>
      </c>
      <c r="AV172" s="102">
        <f t="shared" si="75"/>
        <v>2084404.9210881651</v>
      </c>
      <c r="AX172" s="103">
        <v>163</v>
      </c>
      <c r="AY172" s="104" t="s">
        <v>238</v>
      </c>
      <c r="AZ172" s="105"/>
      <c r="BA172" s="105"/>
      <c r="BB172" s="106"/>
      <c r="BC172" s="107">
        <f t="shared" si="76"/>
        <v>0</v>
      </c>
      <c r="BD172" s="106"/>
      <c r="BE172" s="106"/>
      <c r="BF172" s="107">
        <f t="shared" si="59"/>
        <v>0</v>
      </c>
      <c r="BG172" s="108">
        <f t="shared" si="60"/>
        <v>0</v>
      </c>
      <c r="BH172" s="109"/>
      <c r="BI172" s="107">
        <v>0</v>
      </c>
      <c r="BJ172" s="100">
        <f t="shared" si="77"/>
        <v>1947996</v>
      </c>
      <c r="BK172" s="100">
        <f t="shared" si="78"/>
        <v>1947996</v>
      </c>
      <c r="BL172" s="100">
        <f t="shared" si="79"/>
        <v>0</v>
      </c>
      <c r="BM172" s="100"/>
      <c r="BN172" s="107">
        <f t="shared" si="80"/>
        <v>0</v>
      </c>
      <c r="BO172" s="108">
        <f t="shared" si="81"/>
        <v>0</v>
      </c>
      <c r="BP172" s="110"/>
      <c r="BQ172" s="111"/>
      <c r="BR172" s="112"/>
      <c r="BS172" s="110"/>
      <c r="BT172" s="113"/>
      <c r="BU172" s="113">
        <f t="shared" si="61"/>
        <v>0</v>
      </c>
      <c r="BV172" s="25">
        <v>163</v>
      </c>
      <c r="BW172" s="25">
        <v>635121.25</v>
      </c>
      <c r="BX172" s="110"/>
    </row>
    <row r="173" spans="1:76">
      <c r="A173" s="82">
        <v>164</v>
      </c>
      <c r="B173" s="82">
        <v>164</v>
      </c>
      <c r="C173" s="83" t="s">
        <v>239</v>
      </c>
      <c r="D173" s="84">
        <f t="shared" si="62"/>
        <v>3</v>
      </c>
      <c r="E173" s="85">
        <f t="shared" si="63"/>
        <v>48383</v>
      </c>
      <c r="F173" s="85">
        <f t="shared" si="63"/>
        <v>2679</v>
      </c>
      <c r="G173" s="86">
        <f t="shared" si="64"/>
        <v>51062</v>
      </c>
      <c r="H173" s="87"/>
      <c r="I173" s="88">
        <f t="shared" si="65"/>
        <v>11211</v>
      </c>
      <c r="J173" s="89">
        <f t="shared" si="55"/>
        <v>0.6761251413494157</v>
      </c>
      <c r="K173" s="90">
        <f t="shared" si="66"/>
        <v>2679</v>
      </c>
      <c r="L173" s="86">
        <f t="shared" si="67"/>
        <v>13890</v>
      </c>
      <c r="M173" s="91"/>
      <c r="N173" s="114">
        <f t="shared" si="56"/>
        <v>37172</v>
      </c>
      <c r="P173" s="88">
        <f t="shared" si="68"/>
        <v>0</v>
      </c>
      <c r="Q173" s="85">
        <f t="shared" si="69"/>
        <v>11211</v>
      </c>
      <c r="R173" s="85">
        <f t="shared" si="70"/>
        <v>2679</v>
      </c>
      <c r="S173" s="93">
        <f t="shared" si="57"/>
        <v>13890</v>
      </c>
      <c r="U173" s="114"/>
      <c r="V173">
        <f t="shared" si="58"/>
        <v>0</v>
      </c>
      <c r="W173" s="94">
        <v>164</v>
      </c>
      <c r="X173" s="95">
        <v>3</v>
      </c>
      <c r="Y173" s="96">
        <v>48383</v>
      </c>
      <c r="Z173" s="96">
        <v>0</v>
      </c>
      <c r="AA173" s="96">
        <v>48383</v>
      </c>
      <c r="AB173" s="96">
        <v>2679</v>
      </c>
      <c r="AC173" s="96">
        <v>51062</v>
      </c>
      <c r="AD173" s="96">
        <v>0</v>
      </c>
      <c r="AE173" s="96">
        <v>0</v>
      </c>
      <c r="AF173" s="96">
        <v>0</v>
      </c>
      <c r="AG173" s="97">
        <v>51062</v>
      </c>
      <c r="AI173" s="94">
        <v>164</v>
      </c>
      <c r="AJ173" s="98">
        <v>164</v>
      </c>
      <c r="AK173" s="99" t="s">
        <v>239</v>
      </c>
      <c r="AL173" s="100">
        <f t="shared" si="71"/>
        <v>48383</v>
      </c>
      <c r="AM173" s="101">
        <v>37172</v>
      </c>
      <c r="AN173" s="100">
        <f t="shared" si="72"/>
        <v>11211</v>
      </c>
      <c r="AO173" s="100">
        <v>0</v>
      </c>
      <c r="AP173" s="100">
        <v>2786.5</v>
      </c>
      <c r="AQ173" s="100">
        <v>2487</v>
      </c>
      <c r="AR173" s="100">
        <v>96.75</v>
      </c>
      <c r="AS173" s="100">
        <v>0</v>
      </c>
      <c r="AT173" s="100">
        <f t="shared" si="73"/>
        <v>0</v>
      </c>
      <c r="AU173" s="102">
        <f t="shared" si="74"/>
        <v>16581.25</v>
      </c>
      <c r="AV173" s="102">
        <f t="shared" si="75"/>
        <v>11211</v>
      </c>
      <c r="AX173" s="103">
        <v>164</v>
      </c>
      <c r="AY173" s="104" t="s">
        <v>239</v>
      </c>
      <c r="AZ173" s="105"/>
      <c r="BA173" s="105"/>
      <c r="BB173" s="106"/>
      <c r="BC173" s="107">
        <f t="shared" si="76"/>
        <v>0</v>
      </c>
      <c r="BD173" s="106"/>
      <c r="BE173" s="106"/>
      <c r="BF173" s="107">
        <f t="shared" si="59"/>
        <v>0</v>
      </c>
      <c r="BG173" s="108">
        <f t="shared" si="60"/>
        <v>0</v>
      </c>
      <c r="BH173" s="109"/>
      <c r="BI173" s="107">
        <v>0</v>
      </c>
      <c r="BJ173" s="100">
        <f t="shared" si="77"/>
        <v>11211</v>
      </c>
      <c r="BK173" s="100">
        <f t="shared" si="78"/>
        <v>11211</v>
      </c>
      <c r="BL173" s="100">
        <f t="shared" si="79"/>
        <v>0</v>
      </c>
      <c r="BM173" s="100"/>
      <c r="BN173" s="107">
        <f t="shared" si="80"/>
        <v>0</v>
      </c>
      <c r="BO173" s="108">
        <f t="shared" si="81"/>
        <v>0</v>
      </c>
      <c r="BP173" s="110"/>
      <c r="BQ173" s="111"/>
      <c r="BR173" s="112"/>
      <c r="BS173" s="110"/>
      <c r="BT173" s="113"/>
      <c r="BU173" s="113">
        <f t="shared" si="61"/>
        <v>0</v>
      </c>
      <c r="BV173" s="25">
        <v>164</v>
      </c>
      <c r="BW173" s="25">
        <v>0</v>
      </c>
      <c r="BX173" s="110"/>
    </row>
    <row r="174" spans="1:76">
      <c r="A174" s="82">
        <v>165</v>
      </c>
      <c r="B174" s="82">
        <v>165</v>
      </c>
      <c r="C174" s="83" t="s">
        <v>240</v>
      </c>
      <c r="D174" s="84">
        <f t="shared" si="62"/>
        <v>845</v>
      </c>
      <c r="E174" s="85">
        <f t="shared" si="63"/>
        <v>8925772</v>
      </c>
      <c r="F174" s="85">
        <f t="shared" si="63"/>
        <v>754585</v>
      </c>
      <c r="G174" s="86">
        <f t="shared" si="64"/>
        <v>9680357</v>
      </c>
      <c r="H174" s="87"/>
      <c r="I174" s="88">
        <f t="shared" si="65"/>
        <v>35012.545722003997</v>
      </c>
      <c r="J174" s="89">
        <f t="shared" si="55"/>
        <v>5.2796866681777244E-2</v>
      </c>
      <c r="K174" s="90">
        <f t="shared" si="66"/>
        <v>754585</v>
      </c>
      <c r="L174" s="86">
        <f t="shared" si="67"/>
        <v>789597.54572200403</v>
      </c>
      <c r="M174" s="91"/>
      <c r="N174" s="114">
        <f t="shared" si="56"/>
        <v>8890759.454277996</v>
      </c>
      <c r="P174" s="88">
        <f t="shared" si="68"/>
        <v>0</v>
      </c>
      <c r="Q174" s="85">
        <f t="shared" si="69"/>
        <v>35012.545722003997</v>
      </c>
      <c r="R174" s="85">
        <f t="shared" si="70"/>
        <v>754585</v>
      </c>
      <c r="S174" s="93">
        <f t="shared" si="57"/>
        <v>789597.54572200403</v>
      </c>
      <c r="U174" s="114"/>
      <c r="V174">
        <f t="shared" si="58"/>
        <v>0</v>
      </c>
      <c r="W174" s="94">
        <v>165</v>
      </c>
      <c r="X174" s="95">
        <v>845</v>
      </c>
      <c r="Y174" s="96">
        <v>8925772</v>
      </c>
      <c r="Z174" s="96">
        <v>0</v>
      </c>
      <c r="AA174" s="96">
        <v>8925772</v>
      </c>
      <c r="AB174" s="96">
        <v>754585</v>
      </c>
      <c r="AC174" s="96">
        <v>9680357</v>
      </c>
      <c r="AD174" s="96">
        <v>0</v>
      </c>
      <c r="AE174" s="96">
        <v>0</v>
      </c>
      <c r="AF174" s="96">
        <v>0</v>
      </c>
      <c r="AG174" s="97">
        <v>9680357</v>
      </c>
      <c r="AI174" s="94">
        <v>165</v>
      </c>
      <c r="AJ174" s="98">
        <v>165</v>
      </c>
      <c r="AK174" s="99" t="s">
        <v>240</v>
      </c>
      <c r="AL174" s="100">
        <f t="shared" si="71"/>
        <v>8925772</v>
      </c>
      <c r="AM174" s="101">
        <v>9038715</v>
      </c>
      <c r="AN174" s="100">
        <f t="shared" si="72"/>
        <v>0</v>
      </c>
      <c r="AO174" s="100">
        <v>163018.75</v>
      </c>
      <c r="AP174" s="100">
        <v>40623.25</v>
      </c>
      <c r="AQ174" s="100">
        <v>188493.75</v>
      </c>
      <c r="AR174" s="100">
        <v>106605</v>
      </c>
      <c r="AS174" s="100">
        <v>164415</v>
      </c>
      <c r="AT174" s="100">
        <f t="shared" si="73"/>
        <v>0</v>
      </c>
      <c r="AU174" s="102">
        <f t="shared" si="74"/>
        <v>663155.75</v>
      </c>
      <c r="AV174" s="102">
        <f t="shared" si="75"/>
        <v>35012.545722003997</v>
      </c>
      <c r="AX174" s="103">
        <v>165</v>
      </c>
      <c r="AY174" s="104" t="s">
        <v>240</v>
      </c>
      <c r="AZ174" s="105"/>
      <c r="BA174" s="105"/>
      <c r="BB174" s="106"/>
      <c r="BC174" s="107">
        <f t="shared" si="76"/>
        <v>0</v>
      </c>
      <c r="BD174" s="106"/>
      <c r="BE174" s="106"/>
      <c r="BF174" s="107">
        <f t="shared" si="59"/>
        <v>0</v>
      </c>
      <c r="BG174" s="108">
        <f t="shared" si="60"/>
        <v>0</v>
      </c>
      <c r="BH174" s="109"/>
      <c r="BI174" s="107">
        <v>0</v>
      </c>
      <c r="BJ174" s="100">
        <f t="shared" si="77"/>
        <v>0</v>
      </c>
      <c r="BK174" s="100">
        <f t="shared" si="78"/>
        <v>0</v>
      </c>
      <c r="BL174" s="100">
        <f t="shared" si="79"/>
        <v>0</v>
      </c>
      <c r="BM174" s="100"/>
      <c r="BN174" s="107">
        <f t="shared" si="80"/>
        <v>0</v>
      </c>
      <c r="BO174" s="108">
        <f t="shared" si="81"/>
        <v>0</v>
      </c>
      <c r="BP174" s="110"/>
      <c r="BQ174" s="111"/>
      <c r="BR174" s="112"/>
      <c r="BS174" s="110"/>
      <c r="BT174" s="113"/>
      <c r="BU174" s="113">
        <f t="shared" si="61"/>
        <v>0</v>
      </c>
      <c r="BV174" s="25">
        <v>165</v>
      </c>
      <c r="BW174" s="25">
        <v>163018.75</v>
      </c>
      <c r="BX174" s="110"/>
    </row>
    <row r="175" spans="1:76">
      <c r="A175" s="82">
        <v>166</v>
      </c>
      <c r="B175" s="82">
        <v>166</v>
      </c>
      <c r="C175" s="83" t="s">
        <v>241</v>
      </c>
      <c r="D175" s="84">
        <f t="shared" si="62"/>
        <v>0</v>
      </c>
      <c r="E175" s="85">
        <f t="shared" si="63"/>
        <v>0</v>
      </c>
      <c r="F175" s="85">
        <f t="shared" si="63"/>
        <v>0</v>
      </c>
      <c r="G175" s="86">
        <f t="shared" si="64"/>
        <v>0</v>
      </c>
      <c r="H175" s="87"/>
      <c r="I175" s="88">
        <f t="shared" si="65"/>
        <v>0</v>
      </c>
      <c r="J175" s="89" t="str">
        <f t="shared" si="55"/>
        <v/>
      </c>
      <c r="K175" s="90">
        <f t="shared" si="66"/>
        <v>0</v>
      </c>
      <c r="L175" s="86">
        <f t="shared" si="67"/>
        <v>0</v>
      </c>
      <c r="M175" s="91"/>
      <c r="N175" s="114">
        <f t="shared" si="56"/>
        <v>0</v>
      </c>
      <c r="P175" s="88">
        <f t="shared" si="68"/>
        <v>0</v>
      </c>
      <c r="Q175" s="85">
        <f t="shared" si="69"/>
        <v>0</v>
      </c>
      <c r="R175" s="85">
        <f t="shared" si="70"/>
        <v>0</v>
      </c>
      <c r="S175" s="93">
        <f t="shared" si="57"/>
        <v>0</v>
      </c>
      <c r="U175" s="114"/>
      <c r="V175">
        <f t="shared" si="58"/>
        <v>0</v>
      </c>
      <c r="W175" s="94">
        <v>166</v>
      </c>
      <c r="X175" s="95"/>
      <c r="Y175" s="96"/>
      <c r="Z175" s="96"/>
      <c r="AA175" s="96"/>
      <c r="AB175" s="96"/>
      <c r="AC175" s="96"/>
      <c r="AD175" s="96"/>
      <c r="AE175" s="96"/>
      <c r="AF175" s="96"/>
      <c r="AG175" s="97"/>
      <c r="AI175" s="94">
        <v>166</v>
      </c>
      <c r="AJ175" s="98">
        <v>166</v>
      </c>
      <c r="AK175" s="99" t="s">
        <v>241</v>
      </c>
      <c r="AL175" s="100">
        <f t="shared" si="71"/>
        <v>0</v>
      </c>
      <c r="AM175" s="101">
        <v>0</v>
      </c>
      <c r="AN175" s="100">
        <f t="shared" si="72"/>
        <v>0</v>
      </c>
      <c r="AO175" s="100">
        <v>0</v>
      </c>
      <c r="AP175" s="100">
        <v>0</v>
      </c>
      <c r="AQ175" s="100">
        <v>0</v>
      </c>
      <c r="AR175" s="100">
        <v>0</v>
      </c>
      <c r="AS175" s="100">
        <v>0</v>
      </c>
      <c r="AT175" s="100">
        <f t="shared" si="73"/>
        <v>0</v>
      </c>
      <c r="AU175" s="102">
        <f t="shared" si="74"/>
        <v>0</v>
      </c>
      <c r="AV175" s="102">
        <f t="shared" si="75"/>
        <v>0</v>
      </c>
      <c r="AX175" s="103">
        <v>166</v>
      </c>
      <c r="AY175" s="104" t="s">
        <v>241</v>
      </c>
      <c r="AZ175" s="105"/>
      <c r="BA175" s="105"/>
      <c r="BB175" s="106"/>
      <c r="BC175" s="107">
        <f t="shared" si="76"/>
        <v>0</v>
      </c>
      <c r="BD175" s="106"/>
      <c r="BE175" s="106"/>
      <c r="BF175" s="107">
        <f t="shared" si="59"/>
        <v>0</v>
      </c>
      <c r="BG175" s="108">
        <f t="shared" si="60"/>
        <v>0</v>
      </c>
      <c r="BH175" s="109"/>
      <c r="BI175" s="107">
        <v>0</v>
      </c>
      <c r="BJ175" s="100">
        <f t="shared" si="77"/>
        <v>0</v>
      </c>
      <c r="BK175" s="100">
        <f t="shared" si="78"/>
        <v>0</v>
      </c>
      <c r="BL175" s="100">
        <f t="shared" si="79"/>
        <v>0</v>
      </c>
      <c r="BM175" s="100"/>
      <c r="BN175" s="107">
        <f t="shared" si="80"/>
        <v>0</v>
      </c>
      <c r="BO175" s="108">
        <f t="shared" si="81"/>
        <v>0</v>
      </c>
      <c r="BP175" s="110"/>
      <c r="BQ175" s="111"/>
      <c r="BR175" s="112"/>
      <c r="BS175" s="110"/>
      <c r="BT175" s="113"/>
      <c r="BU175" s="113">
        <f t="shared" si="61"/>
        <v>0</v>
      </c>
      <c r="BV175" s="25">
        <v>166</v>
      </c>
      <c r="BW175" s="25">
        <v>0</v>
      </c>
      <c r="BX175" s="110"/>
    </row>
    <row r="176" spans="1:76">
      <c r="A176" s="82">
        <v>167</v>
      </c>
      <c r="B176" s="82">
        <v>167</v>
      </c>
      <c r="C176" s="83" t="s">
        <v>242</v>
      </c>
      <c r="D176" s="84">
        <f t="shared" si="62"/>
        <v>131</v>
      </c>
      <c r="E176" s="85">
        <f t="shared" si="63"/>
        <v>1520885</v>
      </c>
      <c r="F176" s="85">
        <f t="shared" si="63"/>
        <v>116983</v>
      </c>
      <c r="G176" s="86">
        <f t="shared" si="64"/>
        <v>1637868</v>
      </c>
      <c r="H176" s="87"/>
      <c r="I176" s="88">
        <f t="shared" si="65"/>
        <v>233171</v>
      </c>
      <c r="J176" s="89">
        <f t="shared" si="55"/>
        <v>0.71356196474283939</v>
      </c>
      <c r="K176" s="90">
        <f t="shared" si="66"/>
        <v>116983</v>
      </c>
      <c r="L176" s="86">
        <f t="shared" si="67"/>
        <v>350154</v>
      </c>
      <c r="M176" s="91"/>
      <c r="N176" s="114">
        <f t="shared" si="56"/>
        <v>1287714</v>
      </c>
      <c r="P176" s="88">
        <f t="shared" si="68"/>
        <v>0</v>
      </c>
      <c r="Q176" s="85">
        <f t="shared" si="69"/>
        <v>233171</v>
      </c>
      <c r="R176" s="85">
        <f t="shared" si="70"/>
        <v>116983</v>
      </c>
      <c r="S176" s="93">
        <f t="shared" si="57"/>
        <v>350154</v>
      </c>
      <c r="U176" s="114"/>
      <c r="V176">
        <f t="shared" si="58"/>
        <v>0</v>
      </c>
      <c r="W176" s="94">
        <v>167</v>
      </c>
      <c r="X176" s="95">
        <v>131</v>
      </c>
      <c r="Y176" s="96">
        <v>1520885</v>
      </c>
      <c r="Z176" s="96">
        <v>0</v>
      </c>
      <c r="AA176" s="96">
        <v>1520885</v>
      </c>
      <c r="AB176" s="96">
        <v>116983</v>
      </c>
      <c r="AC176" s="96">
        <v>1637868</v>
      </c>
      <c r="AD176" s="96">
        <v>0</v>
      </c>
      <c r="AE176" s="96">
        <v>0</v>
      </c>
      <c r="AF176" s="96">
        <v>0</v>
      </c>
      <c r="AG176" s="97">
        <v>1637868</v>
      </c>
      <c r="AI176" s="94">
        <v>167</v>
      </c>
      <c r="AJ176" s="98">
        <v>167</v>
      </c>
      <c r="AK176" s="99" t="s">
        <v>242</v>
      </c>
      <c r="AL176" s="100">
        <f t="shared" si="71"/>
        <v>1520885</v>
      </c>
      <c r="AM176" s="101">
        <v>1287714</v>
      </c>
      <c r="AN176" s="100">
        <f t="shared" si="72"/>
        <v>233171</v>
      </c>
      <c r="AO176" s="100">
        <v>0</v>
      </c>
      <c r="AP176" s="100">
        <v>0</v>
      </c>
      <c r="AQ176" s="100">
        <v>14567.25</v>
      </c>
      <c r="AR176" s="100">
        <v>42367.25</v>
      </c>
      <c r="AS176" s="100">
        <v>36665</v>
      </c>
      <c r="AT176" s="100">
        <f t="shared" si="73"/>
        <v>0</v>
      </c>
      <c r="AU176" s="102">
        <f t="shared" si="74"/>
        <v>326770.5</v>
      </c>
      <c r="AV176" s="102">
        <f t="shared" si="75"/>
        <v>233171</v>
      </c>
      <c r="AX176" s="103">
        <v>167</v>
      </c>
      <c r="AY176" s="104" t="s">
        <v>242</v>
      </c>
      <c r="AZ176" s="105"/>
      <c r="BA176" s="105"/>
      <c r="BB176" s="106"/>
      <c r="BC176" s="107">
        <f t="shared" si="76"/>
        <v>0</v>
      </c>
      <c r="BD176" s="106"/>
      <c r="BE176" s="106"/>
      <c r="BF176" s="107">
        <f t="shared" si="59"/>
        <v>0</v>
      </c>
      <c r="BG176" s="108">
        <f t="shared" si="60"/>
        <v>0</v>
      </c>
      <c r="BH176" s="109"/>
      <c r="BI176" s="107">
        <v>0</v>
      </c>
      <c r="BJ176" s="100">
        <f t="shared" si="77"/>
        <v>233171</v>
      </c>
      <c r="BK176" s="100">
        <f t="shared" si="78"/>
        <v>233171</v>
      </c>
      <c r="BL176" s="100">
        <f t="shared" si="79"/>
        <v>0</v>
      </c>
      <c r="BM176" s="100"/>
      <c r="BN176" s="107">
        <f t="shared" si="80"/>
        <v>0</v>
      </c>
      <c r="BO176" s="108">
        <f t="shared" si="81"/>
        <v>0</v>
      </c>
      <c r="BP176" s="110"/>
      <c r="BQ176" s="111"/>
      <c r="BR176" s="112"/>
      <c r="BS176" s="110"/>
      <c r="BT176" s="113"/>
      <c r="BU176" s="113">
        <f t="shared" si="61"/>
        <v>0</v>
      </c>
      <c r="BV176" s="25">
        <v>167</v>
      </c>
      <c r="BW176" s="25">
        <v>0</v>
      </c>
      <c r="BX176" s="110"/>
    </row>
    <row r="177" spans="1:76">
      <c r="A177" s="82">
        <v>168</v>
      </c>
      <c r="B177" s="82">
        <v>168</v>
      </c>
      <c r="C177" s="83" t="s">
        <v>243</v>
      </c>
      <c r="D177" s="84">
        <f t="shared" si="62"/>
        <v>201</v>
      </c>
      <c r="E177" s="85">
        <f t="shared" si="63"/>
        <v>2325708</v>
      </c>
      <c r="F177" s="85">
        <f t="shared" si="63"/>
        <v>179493</v>
      </c>
      <c r="G177" s="86">
        <f t="shared" si="64"/>
        <v>2505201</v>
      </c>
      <c r="H177" s="87"/>
      <c r="I177" s="88">
        <f t="shared" si="65"/>
        <v>176671.15233792408</v>
      </c>
      <c r="J177" s="89">
        <f t="shared" si="55"/>
        <v>0.54247144946868286</v>
      </c>
      <c r="K177" s="90">
        <f t="shared" si="66"/>
        <v>179493</v>
      </c>
      <c r="L177" s="86">
        <f t="shared" si="67"/>
        <v>356164.15233792411</v>
      </c>
      <c r="M177" s="91"/>
      <c r="N177" s="114">
        <f t="shared" si="56"/>
        <v>2149036.8476620759</v>
      </c>
      <c r="P177" s="88">
        <f t="shared" si="68"/>
        <v>0</v>
      </c>
      <c r="Q177" s="85">
        <f t="shared" si="69"/>
        <v>176671.15233792408</v>
      </c>
      <c r="R177" s="85">
        <f t="shared" si="70"/>
        <v>179493</v>
      </c>
      <c r="S177" s="93">
        <f t="shared" si="57"/>
        <v>356164.15233792411</v>
      </c>
      <c r="U177" s="114"/>
      <c r="V177">
        <f t="shared" si="58"/>
        <v>0</v>
      </c>
      <c r="W177" s="94">
        <v>168</v>
      </c>
      <c r="X177" s="95">
        <v>201</v>
      </c>
      <c r="Y177" s="96">
        <v>2325708</v>
      </c>
      <c r="Z177" s="96">
        <v>0</v>
      </c>
      <c r="AA177" s="96">
        <v>2325708</v>
      </c>
      <c r="AB177" s="96">
        <v>179493</v>
      </c>
      <c r="AC177" s="96">
        <v>2505201</v>
      </c>
      <c r="AD177" s="96">
        <v>0</v>
      </c>
      <c r="AE177" s="96">
        <v>0</v>
      </c>
      <c r="AF177" s="96">
        <v>0</v>
      </c>
      <c r="AG177" s="97">
        <v>2505201</v>
      </c>
      <c r="AI177" s="94">
        <v>168</v>
      </c>
      <c r="AJ177" s="98">
        <v>168</v>
      </c>
      <c r="AK177" s="99" t="s">
        <v>243</v>
      </c>
      <c r="AL177" s="100">
        <f t="shared" si="71"/>
        <v>2325708</v>
      </c>
      <c r="AM177" s="101">
        <v>2155758</v>
      </c>
      <c r="AN177" s="100">
        <f t="shared" si="72"/>
        <v>169950</v>
      </c>
      <c r="AO177" s="100">
        <v>31293.75</v>
      </c>
      <c r="AP177" s="100">
        <v>6863</v>
      </c>
      <c r="AQ177" s="100">
        <v>34480.25</v>
      </c>
      <c r="AR177" s="100">
        <v>41852.75</v>
      </c>
      <c r="AS177" s="100">
        <v>41238.5</v>
      </c>
      <c r="AT177" s="100">
        <f t="shared" si="73"/>
        <v>0</v>
      </c>
      <c r="AU177" s="102">
        <f t="shared" si="74"/>
        <v>325678.25</v>
      </c>
      <c r="AV177" s="102">
        <f t="shared" si="75"/>
        <v>176671.15233792408</v>
      </c>
      <c r="AX177" s="103">
        <v>168</v>
      </c>
      <c r="AY177" s="104" t="s">
        <v>243</v>
      </c>
      <c r="AZ177" s="105"/>
      <c r="BA177" s="105"/>
      <c r="BB177" s="106"/>
      <c r="BC177" s="107">
        <f t="shared" si="76"/>
        <v>0</v>
      </c>
      <c r="BD177" s="106"/>
      <c r="BE177" s="106"/>
      <c r="BF177" s="107">
        <f t="shared" si="59"/>
        <v>0</v>
      </c>
      <c r="BG177" s="108">
        <f t="shared" si="60"/>
        <v>0</v>
      </c>
      <c r="BH177" s="109"/>
      <c r="BI177" s="107">
        <v>0</v>
      </c>
      <c r="BJ177" s="100">
        <f t="shared" si="77"/>
        <v>169950</v>
      </c>
      <c r="BK177" s="100">
        <f t="shared" si="78"/>
        <v>169950</v>
      </c>
      <c r="BL177" s="100">
        <f t="shared" si="79"/>
        <v>0</v>
      </c>
      <c r="BM177" s="100"/>
      <c r="BN177" s="107">
        <f t="shared" si="80"/>
        <v>0</v>
      </c>
      <c r="BO177" s="108">
        <f t="shared" si="81"/>
        <v>0</v>
      </c>
      <c r="BP177" s="110"/>
      <c r="BQ177" s="111"/>
      <c r="BR177" s="112"/>
      <c r="BS177" s="110"/>
      <c r="BT177" s="113"/>
      <c r="BU177" s="113">
        <f t="shared" si="61"/>
        <v>0</v>
      </c>
      <c r="BV177" s="25">
        <v>168</v>
      </c>
      <c r="BW177" s="25">
        <v>31293.75</v>
      </c>
      <c r="BX177" s="110"/>
    </row>
    <row r="178" spans="1:76">
      <c r="A178" s="82">
        <v>169</v>
      </c>
      <c r="B178" s="82">
        <v>169</v>
      </c>
      <c r="C178" s="83" t="s">
        <v>244</v>
      </c>
      <c r="D178" s="84">
        <f t="shared" si="62"/>
        <v>0</v>
      </c>
      <c r="E178" s="85">
        <f t="shared" si="63"/>
        <v>0</v>
      </c>
      <c r="F178" s="85">
        <f t="shared" si="63"/>
        <v>0</v>
      </c>
      <c r="G178" s="86">
        <f t="shared" si="64"/>
        <v>0</v>
      </c>
      <c r="H178" s="87"/>
      <c r="I178" s="88">
        <f t="shared" si="65"/>
        <v>0</v>
      </c>
      <c r="J178" s="89" t="str">
        <f t="shared" si="55"/>
        <v/>
      </c>
      <c r="K178" s="90">
        <f t="shared" si="66"/>
        <v>0</v>
      </c>
      <c r="L178" s="86">
        <f t="shared" si="67"/>
        <v>0</v>
      </c>
      <c r="M178" s="91"/>
      <c r="N178" s="114">
        <f t="shared" si="56"/>
        <v>0</v>
      </c>
      <c r="P178" s="88">
        <f t="shared" si="68"/>
        <v>0</v>
      </c>
      <c r="Q178" s="85">
        <f t="shared" si="69"/>
        <v>0</v>
      </c>
      <c r="R178" s="85">
        <f t="shared" si="70"/>
        <v>0</v>
      </c>
      <c r="S178" s="93">
        <f t="shared" si="57"/>
        <v>0</v>
      </c>
      <c r="U178" s="114"/>
      <c r="V178">
        <f t="shared" si="58"/>
        <v>0</v>
      </c>
      <c r="W178" s="94">
        <v>169</v>
      </c>
      <c r="X178" s="95"/>
      <c r="Y178" s="96"/>
      <c r="Z178" s="96"/>
      <c r="AA178" s="96"/>
      <c r="AB178" s="96"/>
      <c r="AC178" s="96"/>
      <c r="AD178" s="96"/>
      <c r="AE178" s="96"/>
      <c r="AF178" s="96"/>
      <c r="AG178" s="97"/>
      <c r="AI178" s="94">
        <v>169</v>
      </c>
      <c r="AJ178" s="98">
        <v>169</v>
      </c>
      <c r="AK178" s="99" t="s">
        <v>244</v>
      </c>
      <c r="AL178" s="100">
        <f t="shared" si="71"/>
        <v>0</v>
      </c>
      <c r="AM178" s="101">
        <v>0</v>
      </c>
      <c r="AN178" s="100">
        <f t="shared" si="72"/>
        <v>0</v>
      </c>
      <c r="AO178" s="100">
        <v>0</v>
      </c>
      <c r="AP178" s="100">
        <v>0</v>
      </c>
      <c r="AQ178" s="100">
        <v>0</v>
      </c>
      <c r="AR178" s="100">
        <v>0</v>
      </c>
      <c r="AS178" s="100">
        <v>0</v>
      </c>
      <c r="AT178" s="100">
        <f t="shared" si="73"/>
        <v>0</v>
      </c>
      <c r="AU178" s="102">
        <f t="shared" si="74"/>
        <v>0</v>
      </c>
      <c r="AV178" s="102">
        <f t="shared" si="75"/>
        <v>0</v>
      </c>
      <c r="AX178" s="103">
        <v>169</v>
      </c>
      <c r="AY178" s="104" t="s">
        <v>244</v>
      </c>
      <c r="AZ178" s="105"/>
      <c r="BA178" s="105"/>
      <c r="BB178" s="106"/>
      <c r="BC178" s="107">
        <f t="shared" si="76"/>
        <v>0</v>
      </c>
      <c r="BD178" s="106"/>
      <c r="BE178" s="106"/>
      <c r="BF178" s="107">
        <f t="shared" si="59"/>
        <v>0</v>
      </c>
      <c r="BG178" s="108">
        <f t="shared" si="60"/>
        <v>0</v>
      </c>
      <c r="BH178" s="109"/>
      <c r="BI178" s="107">
        <v>0</v>
      </c>
      <c r="BJ178" s="100">
        <f t="shared" si="77"/>
        <v>0</v>
      </c>
      <c r="BK178" s="100">
        <f t="shared" si="78"/>
        <v>0</v>
      </c>
      <c r="BL178" s="100">
        <f t="shared" si="79"/>
        <v>0</v>
      </c>
      <c r="BM178" s="100"/>
      <c r="BN178" s="107">
        <f t="shared" si="80"/>
        <v>0</v>
      </c>
      <c r="BO178" s="108">
        <f t="shared" si="81"/>
        <v>0</v>
      </c>
      <c r="BP178" s="110"/>
      <c r="BQ178" s="111"/>
      <c r="BR178" s="112"/>
      <c r="BS178" s="110"/>
      <c r="BT178" s="113"/>
      <c r="BU178" s="113">
        <f t="shared" si="61"/>
        <v>0</v>
      </c>
      <c r="BV178" s="25">
        <v>169</v>
      </c>
      <c r="BW178" s="25">
        <v>0</v>
      </c>
      <c r="BX178" s="110"/>
    </row>
    <row r="179" spans="1:76">
      <c r="A179" s="82">
        <v>170</v>
      </c>
      <c r="B179" s="82">
        <v>170</v>
      </c>
      <c r="C179" s="83" t="s">
        <v>245</v>
      </c>
      <c r="D179" s="84">
        <f t="shared" si="62"/>
        <v>539</v>
      </c>
      <c r="E179" s="85">
        <f t="shared" si="63"/>
        <v>6799031</v>
      </c>
      <c r="F179" s="85">
        <f t="shared" si="63"/>
        <v>481327</v>
      </c>
      <c r="G179" s="86">
        <f t="shared" si="64"/>
        <v>7280358</v>
      </c>
      <c r="H179" s="87"/>
      <c r="I179" s="88">
        <f t="shared" si="65"/>
        <v>1068029.4057962855</v>
      </c>
      <c r="J179" s="89">
        <f t="shared" si="55"/>
        <v>0.58372740997292982</v>
      </c>
      <c r="K179" s="90">
        <f t="shared" si="66"/>
        <v>481327</v>
      </c>
      <c r="L179" s="86">
        <f t="shared" si="67"/>
        <v>1549356.4057962855</v>
      </c>
      <c r="M179" s="91"/>
      <c r="N179" s="114">
        <f t="shared" si="56"/>
        <v>5731001.5942037143</v>
      </c>
      <c r="P179" s="88">
        <f t="shared" si="68"/>
        <v>0</v>
      </c>
      <c r="Q179" s="85">
        <f t="shared" si="69"/>
        <v>1068029.4057962855</v>
      </c>
      <c r="R179" s="85">
        <f t="shared" si="70"/>
        <v>481327</v>
      </c>
      <c r="S179" s="93">
        <f t="shared" si="57"/>
        <v>1549356.4057962855</v>
      </c>
      <c r="U179" s="114"/>
      <c r="V179">
        <f t="shared" si="58"/>
        <v>0</v>
      </c>
      <c r="W179" s="94">
        <v>170</v>
      </c>
      <c r="X179" s="95">
        <v>539</v>
      </c>
      <c r="Y179" s="96">
        <v>6799031</v>
      </c>
      <c r="Z179" s="96">
        <v>0</v>
      </c>
      <c r="AA179" s="96">
        <v>6799031</v>
      </c>
      <c r="AB179" s="96">
        <v>481327</v>
      </c>
      <c r="AC179" s="96">
        <v>7280358</v>
      </c>
      <c r="AD179" s="96">
        <v>0</v>
      </c>
      <c r="AE179" s="96">
        <v>0</v>
      </c>
      <c r="AF179" s="96">
        <v>0</v>
      </c>
      <c r="AG179" s="97">
        <v>7280358</v>
      </c>
      <c r="AI179" s="94">
        <v>170</v>
      </c>
      <c r="AJ179" s="98">
        <v>170</v>
      </c>
      <c r="AK179" s="99" t="s">
        <v>245</v>
      </c>
      <c r="AL179" s="100">
        <f t="shared" si="71"/>
        <v>6799031</v>
      </c>
      <c r="AM179" s="101">
        <v>5788395</v>
      </c>
      <c r="AN179" s="100">
        <f t="shared" si="72"/>
        <v>1010636</v>
      </c>
      <c r="AO179" s="100">
        <v>267224.25</v>
      </c>
      <c r="AP179" s="100">
        <v>146599.75</v>
      </c>
      <c r="AQ179" s="100">
        <v>194455.75</v>
      </c>
      <c r="AR179" s="100">
        <v>143496.5</v>
      </c>
      <c r="AS179" s="100">
        <v>67259.25</v>
      </c>
      <c r="AT179" s="100">
        <f t="shared" si="73"/>
        <v>0</v>
      </c>
      <c r="AU179" s="102">
        <f t="shared" si="74"/>
        <v>1829671.5</v>
      </c>
      <c r="AV179" s="102">
        <f t="shared" si="75"/>
        <v>1068029.4057962855</v>
      </c>
      <c r="AX179" s="103">
        <v>170</v>
      </c>
      <c r="AY179" s="104" t="s">
        <v>245</v>
      </c>
      <c r="AZ179" s="105"/>
      <c r="BA179" s="105"/>
      <c r="BB179" s="106"/>
      <c r="BC179" s="107">
        <f t="shared" si="76"/>
        <v>0</v>
      </c>
      <c r="BD179" s="106"/>
      <c r="BE179" s="106"/>
      <c r="BF179" s="107">
        <f t="shared" si="59"/>
        <v>0</v>
      </c>
      <c r="BG179" s="108">
        <f t="shared" si="60"/>
        <v>0</v>
      </c>
      <c r="BH179" s="109"/>
      <c r="BI179" s="107">
        <v>0</v>
      </c>
      <c r="BJ179" s="100">
        <f t="shared" si="77"/>
        <v>1010636</v>
      </c>
      <c r="BK179" s="100">
        <f t="shared" si="78"/>
        <v>1010636</v>
      </c>
      <c r="BL179" s="100">
        <f t="shared" si="79"/>
        <v>0</v>
      </c>
      <c r="BM179" s="100"/>
      <c r="BN179" s="107">
        <f t="shared" si="80"/>
        <v>0</v>
      </c>
      <c r="BO179" s="108">
        <f t="shared" si="81"/>
        <v>0</v>
      </c>
      <c r="BP179" s="110"/>
      <c r="BQ179" s="111"/>
      <c r="BR179" s="112"/>
      <c r="BS179" s="110"/>
      <c r="BT179" s="113"/>
      <c r="BU179" s="113">
        <f t="shared" si="61"/>
        <v>0</v>
      </c>
      <c r="BV179" s="25">
        <v>170</v>
      </c>
      <c r="BW179" s="25">
        <v>267224.25</v>
      </c>
      <c r="BX179" s="110"/>
    </row>
    <row r="180" spans="1:76">
      <c r="A180" s="82">
        <v>171</v>
      </c>
      <c r="B180" s="82">
        <v>171</v>
      </c>
      <c r="C180" s="83" t="s">
        <v>246</v>
      </c>
      <c r="D180" s="84">
        <f t="shared" si="62"/>
        <v>23</v>
      </c>
      <c r="E180" s="85">
        <f t="shared" si="63"/>
        <v>267690</v>
      </c>
      <c r="F180" s="85">
        <f t="shared" si="63"/>
        <v>20539</v>
      </c>
      <c r="G180" s="86">
        <f t="shared" si="64"/>
        <v>288229</v>
      </c>
      <c r="H180" s="87"/>
      <c r="I180" s="88">
        <f t="shared" si="65"/>
        <v>22806</v>
      </c>
      <c r="J180" s="89">
        <f t="shared" si="55"/>
        <v>0.48678242494743917</v>
      </c>
      <c r="K180" s="90">
        <f t="shared" si="66"/>
        <v>20539</v>
      </c>
      <c r="L180" s="86">
        <f t="shared" si="67"/>
        <v>43345</v>
      </c>
      <c r="M180" s="91"/>
      <c r="N180" s="114">
        <f t="shared" si="56"/>
        <v>244884</v>
      </c>
      <c r="P180" s="88">
        <f t="shared" si="68"/>
        <v>0</v>
      </c>
      <c r="Q180" s="85">
        <f t="shared" si="69"/>
        <v>22806</v>
      </c>
      <c r="R180" s="85">
        <f t="shared" si="70"/>
        <v>20539</v>
      </c>
      <c r="S180" s="93">
        <f t="shared" si="57"/>
        <v>43345</v>
      </c>
      <c r="U180" s="114"/>
      <c r="V180">
        <f t="shared" si="58"/>
        <v>0</v>
      </c>
      <c r="W180" s="94">
        <v>171</v>
      </c>
      <c r="X180" s="95">
        <v>23</v>
      </c>
      <c r="Y180" s="96">
        <v>267690</v>
      </c>
      <c r="Z180" s="96">
        <v>0</v>
      </c>
      <c r="AA180" s="96">
        <v>267690</v>
      </c>
      <c r="AB180" s="96">
        <v>20539</v>
      </c>
      <c r="AC180" s="96">
        <v>288229</v>
      </c>
      <c r="AD180" s="96">
        <v>0</v>
      </c>
      <c r="AE180" s="96">
        <v>0</v>
      </c>
      <c r="AF180" s="96">
        <v>0</v>
      </c>
      <c r="AG180" s="97">
        <v>288229</v>
      </c>
      <c r="AI180" s="94">
        <v>171</v>
      </c>
      <c r="AJ180" s="98">
        <v>171</v>
      </c>
      <c r="AK180" s="99" t="s">
        <v>246</v>
      </c>
      <c r="AL180" s="100">
        <f t="shared" si="71"/>
        <v>267690</v>
      </c>
      <c r="AM180" s="101">
        <v>244884</v>
      </c>
      <c r="AN180" s="100">
        <f t="shared" si="72"/>
        <v>22806</v>
      </c>
      <c r="AO180" s="100">
        <v>0</v>
      </c>
      <c r="AP180" s="100">
        <v>0</v>
      </c>
      <c r="AQ180" s="100">
        <v>15887.75</v>
      </c>
      <c r="AR180" s="100">
        <v>7964.25</v>
      </c>
      <c r="AS180" s="100">
        <v>192.5</v>
      </c>
      <c r="AT180" s="100">
        <f t="shared" si="73"/>
        <v>0</v>
      </c>
      <c r="AU180" s="102">
        <f t="shared" si="74"/>
        <v>46850.5</v>
      </c>
      <c r="AV180" s="102">
        <f t="shared" si="75"/>
        <v>22806</v>
      </c>
      <c r="AX180" s="103">
        <v>171</v>
      </c>
      <c r="AY180" s="104" t="s">
        <v>246</v>
      </c>
      <c r="AZ180" s="105"/>
      <c r="BA180" s="105"/>
      <c r="BB180" s="106"/>
      <c r="BC180" s="107">
        <f t="shared" si="76"/>
        <v>0</v>
      </c>
      <c r="BD180" s="106"/>
      <c r="BE180" s="106"/>
      <c r="BF180" s="107">
        <f t="shared" si="59"/>
        <v>0</v>
      </c>
      <c r="BG180" s="108">
        <f t="shared" si="60"/>
        <v>0</v>
      </c>
      <c r="BH180" s="109"/>
      <c r="BI180" s="107">
        <v>0</v>
      </c>
      <c r="BJ180" s="100">
        <f t="shared" si="77"/>
        <v>22806</v>
      </c>
      <c r="BK180" s="100">
        <f t="shared" si="78"/>
        <v>22806</v>
      </c>
      <c r="BL180" s="100">
        <f t="shared" si="79"/>
        <v>0</v>
      </c>
      <c r="BM180" s="100"/>
      <c r="BN180" s="107">
        <f t="shared" si="80"/>
        <v>0</v>
      </c>
      <c r="BO180" s="108">
        <f t="shared" si="81"/>
        <v>0</v>
      </c>
      <c r="BP180" s="110"/>
      <c r="BQ180" s="111"/>
      <c r="BR180" s="112"/>
      <c r="BS180" s="110"/>
      <c r="BT180" s="113"/>
      <c r="BU180" s="113">
        <f t="shared" si="61"/>
        <v>0</v>
      </c>
      <c r="BV180" s="25">
        <v>171</v>
      </c>
      <c r="BW180" s="25">
        <v>0</v>
      </c>
      <c r="BX180" s="110"/>
    </row>
    <row r="181" spans="1:76">
      <c r="A181" s="82">
        <v>172</v>
      </c>
      <c r="B181" s="82">
        <v>172</v>
      </c>
      <c r="C181" s="83" t="s">
        <v>247</v>
      </c>
      <c r="D181" s="84">
        <f t="shared" si="62"/>
        <v>52</v>
      </c>
      <c r="E181" s="85">
        <f t="shared" si="63"/>
        <v>828642</v>
      </c>
      <c r="F181" s="85">
        <f t="shared" si="63"/>
        <v>46436</v>
      </c>
      <c r="G181" s="86">
        <f t="shared" si="64"/>
        <v>875078</v>
      </c>
      <c r="H181" s="87"/>
      <c r="I181" s="88">
        <f t="shared" si="65"/>
        <v>175580.35266174134</v>
      </c>
      <c r="J181" s="89">
        <f t="shared" si="55"/>
        <v>0.62454495390261144</v>
      </c>
      <c r="K181" s="90">
        <f t="shared" si="66"/>
        <v>46436</v>
      </c>
      <c r="L181" s="86">
        <f t="shared" si="67"/>
        <v>222016.35266174134</v>
      </c>
      <c r="M181" s="91"/>
      <c r="N181" s="114">
        <f t="shared" si="56"/>
        <v>653061.64733825868</v>
      </c>
      <c r="P181" s="88">
        <f t="shared" si="68"/>
        <v>0</v>
      </c>
      <c r="Q181" s="85">
        <f t="shared" si="69"/>
        <v>175580.35266174134</v>
      </c>
      <c r="R181" s="85">
        <f t="shared" si="70"/>
        <v>46436</v>
      </c>
      <c r="S181" s="93">
        <f t="shared" si="57"/>
        <v>222016.35266174134</v>
      </c>
      <c r="U181" s="114"/>
      <c r="V181">
        <f t="shared" si="58"/>
        <v>0</v>
      </c>
      <c r="W181" s="94">
        <v>172</v>
      </c>
      <c r="X181" s="95">
        <v>52</v>
      </c>
      <c r="Y181" s="96">
        <v>828642</v>
      </c>
      <c r="Z181" s="96">
        <v>0</v>
      </c>
      <c r="AA181" s="96">
        <v>828642</v>
      </c>
      <c r="AB181" s="96">
        <v>46436</v>
      </c>
      <c r="AC181" s="96">
        <v>875078</v>
      </c>
      <c r="AD181" s="96">
        <v>0</v>
      </c>
      <c r="AE181" s="96">
        <v>0</v>
      </c>
      <c r="AF181" s="96">
        <v>0</v>
      </c>
      <c r="AG181" s="97">
        <v>875078</v>
      </c>
      <c r="AI181" s="94">
        <v>172</v>
      </c>
      <c r="AJ181" s="98">
        <v>172</v>
      </c>
      <c r="AK181" s="99" t="s">
        <v>247</v>
      </c>
      <c r="AL181" s="100">
        <f t="shared" si="71"/>
        <v>828642</v>
      </c>
      <c r="AM181" s="101">
        <v>658463</v>
      </c>
      <c r="AN181" s="100">
        <f t="shared" si="72"/>
        <v>170179</v>
      </c>
      <c r="AO181" s="100">
        <v>25148.75</v>
      </c>
      <c r="AP181" s="100">
        <v>0</v>
      </c>
      <c r="AQ181" s="100">
        <v>16631</v>
      </c>
      <c r="AR181" s="100">
        <v>41864</v>
      </c>
      <c r="AS181" s="100">
        <v>27310.5</v>
      </c>
      <c r="AT181" s="100">
        <f t="shared" si="73"/>
        <v>0</v>
      </c>
      <c r="AU181" s="102">
        <f t="shared" si="74"/>
        <v>281133.25</v>
      </c>
      <c r="AV181" s="102">
        <f t="shared" si="75"/>
        <v>175580.35266174134</v>
      </c>
      <c r="AX181" s="103">
        <v>172</v>
      </c>
      <c r="AY181" s="104" t="s">
        <v>247</v>
      </c>
      <c r="AZ181" s="105"/>
      <c r="BA181" s="105"/>
      <c r="BB181" s="106"/>
      <c r="BC181" s="107">
        <f t="shared" si="76"/>
        <v>0</v>
      </c>
      <c r="BD181" s="106"/>
      <c r="BE181" s="106"/>
      <c r="BF181" s="107">
        <f t="shared" si="59"/>
        <v>0</v>
      </c>
      <c r="BG181" s="108">
        <f t="shared" si="60"/>
        <v>0</v>
      </c>
      <c r="BH181" s="109"/>
      <c r="BI181" s="107">
        <v>0</v>
      </c>
      <c r="BJ181" s="100">
        <f t="shared" si="77"/>
        <v>170179</v>
      </c>
      <c r="BK181" s="100">
        <f t="shared" si="78"/>
        <v>170179</v>
      </c>
      <c r="BL181" s="100">
        <f t="shared" si="79"/>
        <v>0</v>
      </c>
      <c r="BM181" s="100"/>
      <c r="BN181" s="107">
        <f t="shared" si="80"/>
        <v>0</v>
      </c>
      <c r="BO181" s="108">
        <f t="shared" si="81"/>
        <v>0</v>
      </c>
      <c r="BP181" s="110"/>
      <c r="BQ181" s="111"/>
      <c r="BR181" s="112"/>
      <c r="BS181" s="110"/>
      <c r="BT181" s="113"/>
      <c r="BU181" s="113">
        <f t="shared" si="61"/>
        <v>0</v>
      </c>
      <c r="BV181" s="25">
        <v>172</v>
      </c>
      <c r="BW181" s="25">
        <v>25148.75</v>
      </c>
      <c r="BX181" s="110"/>
    </row>
    <row r="182" spans="1:76">
      <c r="A182" s="82">
        <v>173</v>
      </c>
      <c r="B182" s="82">
        <v>173</v>
      </c>
      <c r="C182" s="83" t="s">
        <v>248</v>
      </c>
      <c r="D182" s="84">
        <f t="shared" si="62"/>
        <v>0</v>
      </c>
      <c r="E182" s="85">
        <f t="shared" si="63"/>
        <v>0</v>
      </c>
      <c r="F182" s="85">
        <f t="shared" si="63"/>
        <v>0</v>
      </c>
      <c r="G182" s="86">
        <f t="shared" si="64"/>
        <v>0</v>
      </c>
      <c r="H182" s="87"/>
      <c r="I182" s="88">
        <f t="shared" si="65"/>
        <v>0</v>
      </c>
      <c r="J182" s="89" t="str">
        <f t="shared" si="55"/>
        <v/>
      </c>
      <c r="K182" s="90">
        <f t="shared" si="66"/>
        <v>0</v>
      </c>
      <c r="L182" s="86">
        <f t="shared" si="67"/>
        <v>0</v>
      </c>
      <c r="M182" s="91"/>
      <c r="N182" s="114">
        <f t="shared" si="56"/>
        <v>0</v>
      </c>
      <c r="P182" s="88">
        <f t="shared" si="68"/>
        <v>0</v>
      </c>
      <c r="Q182" s="85">
        <f t="shared" si="69"/>
        <v>0</v>
      </c>
      <c r="R182" s="85">
        <f t="shared" si="70"/>
        <v>0</v>
      </c>
      <c r="S182" s="93">
        <f t="shared" si="57"/>
        <v>0</v>
      </c>
      <c r="U182" s="114"/>
      <c r="V182">
        <f t="shared" si="58"/>
        <v>0</v>
      </c>
      <c r="W182" s="94">
        <v>173</v>
      </c>
      <c r="X182" s="95"/>
      <c r="Y182" s="96"/>
      <c r="Z182" s="96"/>
      <c r="AA182" s="96"/>
      <c r="AB182" s="96"/>
      <c r="AC182" s="96"/>
      <c r="AD182" s="96"/>
      <c r="AE182" s="96"/>
      <c r="AF182" s="96"/>
      <c r="AG182" s="97"/>
      <c r="AI182" s="94">
        <v>173</v>
      </c>
      <c r="AJ182" s="98">
        <v>173</v>
      </c>
      <c r="AK182" s="99" t="s">
        <v>248</v>
      </c>
      <c r="AL182" s="100">
        <f t="shared" si="71"/>
        <v>0</v>
      </c>
      <c r="AM182" s="101">
        <v>0</v>
      </c>
      <c r="AN182" s="100">
        <f t="shared" si="72"/>
        <v>0</v>
      </c>
      <c r="AO182" s="100">
        <v>0</v>
      </c>
      <c r="AP182" s="100">
        <v>0</v>
      </c>
      <c r="AQ182" s="100">
        <v>0</v>
      </c>
      <c r="AR182" s="100">
        <v>0</v>
      </c>
      <c r="AS182" s="100">
        <v>0</v>
      </c>
      <c r="AT182" s="100">
        <f t="shared" si="73"/>
        <v>0</v>
      </c>
      <c r="AU182" s="102">
        <f t="shared" si="74"/>
        <v>0</v>
      </c>
      <c r="AV182" s="102">
        <f t="shared" si="75"/>
        <v>0</v>
      </c>
      <c r="AX182" s="103">
        <v>173</v>
      </c>
      <c r="AY182" s="104" t="s">
        <v>248</v>
      </c>
      <c r="AZ182" s="105"/>
      <c r="BA182" s="105"/>
      <c r="BB182" s="106"/>
      <c r="BC182" s="107">
        <f t="shared" si="76"/>
        <v>0</v>
      </c>
      <c r="BD182" s="106"/>
      <c r="BE182" s="106"/>
      <c r="BF182" s="107">
        <f t="shared" si="59"/>
        <v>0</v>
      </c>
      <c r="BG182" s="108">
        <f t="shared" si="60"/>
        <v>0</v>
      </c>
      <c r="BH182" s="109"/>
      <c r="BI182" s="107">
        <v>0</v>
      </c>
      <c r="BJ182" s="100">
        <f t="shared" si="77"/>
        <v>0</v>
      </c>
      <c r="BK182" s="100">
        <f t="shared" si="78"/>
        <v>0</v>
      </c>
      <c r="BL182" s="100">
        <f t="shared" si="79"/>
        <v>0</v>
      </c>
      <c r="BM182" s="100"/>
      <c r="BN182" s="107">
        <f t="shared" si="80"/>
        <v>0</v>
      </c>
      <c r="BO182" s="108">
        <f t="shared" si="81"/>
        <v>0</v>
      </c>
      <c r="BP182" s="110"/>
      <c r="BQ182" s="111"/>
      <c r="BR182" s="112"/>
      <c r="BS182" s="110"/>
      <c r="BT182" s="113"/>
      <c r="BU182" s="113">
        <f t="shared" si="61"/>
        <v>0</v>
      </c>
      <c r="BV182" s="25">
        <v>173</v>
      </c>
      <c r="BW182" s="25">
        <v>0</v>
      </c>
      <c r="BX182" s="110"/>
    </row>
    <row r="183" spans="1:76">
      <c r="A183" s="82">
        <v>174</v>
      </c>
      <c r="B183" s="82">
        <v>174</v>
      </c>
      <c r="C183" s="83" t="s">
        <v>249</v>
      </c>
      <c r="D183" s="84">
        <f t="shared" si="62"/>
        <v>31</v>
      </c>
      <c r="E183" s="85">
        <f t="shared" si="63"/>
        <v>375682</v>
      </c>
      <c r="F183" s="85">
        <f t="shared" si="63"/>
        <v>27683</v>
      </c>
      <c r="G183" s="86">
        <f t="shared" si="64"/>
        <v>403365</v>
      </c>
      <c r="H183" s="87"/>
      <c r="I183" s="88">
        <f t="shared" si="65"/>
        <v>28633.863104484954</v>
      </c>
      <c r="J183" s="89">
        <f t="shared" si="55"/>
        <v>0.3276345028732513</v>
      </c>
      <c r="K183" s="90">
        <f t="shared" si="66"/>
        <v>27683</v>
      </c>
      <c r="L183" s="86">
        <f t="shared" si="67"/>
        <v>56316.863104484954</v>
      </c>
      <c r="M183" s="91"/>
      <c r="N183" s="114">
        <f t="shared" si="56"/>
        <v>347048.13689551502</v>
      </c>
      <c r="P183" s="88">
        <f t="shared" si="68"/>
        <v>0</v>
      </c>
      <c r="Q183" s="85">
        <f t="shared" si="69"/>
        <v>28633.863104484954</v>
      </c>
      <c r="R183" s="85">
        <f t="shared" si="70"/>
        <v>27683</v>
      </c>
      <c r="S183" s="93">
        <f t="shared" si="57"/>
        <v>56316.863104484954</v>
      </c>
      <c r="U183" s="114"/>
      <c r="V183">
        <f t="shared" si="58"/>
        <v>0</v>
      </c>
      <c r="W183" s="94">
        <v>174</v>
      </c>
      <c r="X183" s="95">
        <v>31</v>
      </c>
      <c r="Y183" s="96">
        <v>375682</v>
      </c>
      <c r="Z183" s="96">
        <v>0</v>
      </c>
      <c r="AA183" s="96">
        <v>375682</v>
      </c>
      <c r="AB183" s="96">
        <v>27683</v>
      </c>
      <c r="AC183" s="96">
        <v>403365</v>
      </c>
      <c r="AD183" s="96">
        <v>0</v>
      </c>
      <c r="AE183" s="96">
        <v>0</v>
      </c>
      <c r="AF183" s="96">
        <v>0</v>
      </c>
      <c r="AG183" s="97">
        <v>403365</v>
      </c>
      <c r="AI183" s="94">
        <v>174</v>
      </c>
      <c r="AJ183" s="98">
        <v>174</v>
      </c>
      <c r="AK183" s="99" t="s">
        <v>249</v>
      </c>
      <c r="AL183" s="100">
        <f t="shared" si="71"/>
        <v>375682</v>
      </c>
      <c r="AM183" s="101">
        <v>356747</v>
      </c>
      <c r="AN183" s="100">
        <f t="shared" si="72"/>
        <v>18935</v>
      </c>
      <c r="AO183" s="100">
        <v>45158</v>
      </c>
      <c r="AP183" s="100">
        <v>0</v>
      </c>
      <c r="AQ183" s="100">
        <v>6319.25</v>
      </c>
      <c r="AR183" s="100">
        <v>16983.5</v>
      </c>
      <c r="AS183" s="100">
        <v>0</v>
      </c>
      <c r="AT183" s="100">
        <f t="shared" si="73"/>
        <v>0</v>
      </c>
      <c r="AU183" s="102">
        <f t="shared" si="74"/>
        <v>87395.75</v>
      </c>
      <c r="AV183" s="102">
        <f t="shared" si="75"/>
        <v>28633.863104484954</v>
      </c>
      <c r="AX183" s="103">
        <v>174</v>
      </c>
      <c r="AY183" s="104" t="s">
        <v>249</v>
      </c>
      <c r="AZ183" s="105"/>
      <c r="BA183" s="105"/>
      <c r="BB183" s="106"/>
      <c r="BC183" s="107">
        <f t="shared" si="76"/>
        <v>0</v>
      </c>
      <c r="BD183" s="106"/>
      <c r="BE183" s="106"/>
      <c r="BF183" s="107">
        <f t="shared" si="59"/>
        <v>0</v>
      </c>
      <c r="BG183" s="108">
        <f t="shared" si="60"/>
        <v>0</v>
      </c>
      <c r="BH183" s="109"/>
      <c r="BI183" s="107">
        <v>0</v>
      </c>
      <c r="BJ183" s="100">
        <f t="shared" si="77"/>
        <v>18935</v>
      </c>
      <c r="BK183" s="100">
        <f t="shared" si="78"/>
        <v>18935</v>
      </c>
      <c r="BL183" s="100">
        <f t="shared" si="79"/>
        <v>0</v>
      </c>
      <c r="BM183" s="100"/>
      <c r="BN183" s="107">
        <f t="shared" si="80"/>
        <v>0</v>
      </c>
      <c r="BO183" s="108">
        <f t="shared" si="81"/>
        <v>0</v>
      </c>
      <c r="BP183" s="110"/>
      <c r="BQ183" s="111"/>
      <c r="BR183" s="112"/>
      <c r="BS183" s="110"/>
      <c r="BT183" s="113"/>
      <c r="BU183" s="113">
        <f t="shared" si="61"/>
        <v>0</v>
      </c>
      <c r="BV183" s="25">
        <v>174</v>
      </c>
      <c r="BW183" s="25">
        <v>45158</v>
      </c>
      <c r="BX183" s="110"/>
    </row>
    <row r="184" spans="1:76">
      <c r="A184" s="82">
        <v>175</v>
      </c>
      <c r="B184" s="82">
        <v>175</v>
      </c>
      <c r="C184" s="83" t="s">
        <v>250</v>
      </c>
      <c r="D184" s="84">
        <f t="shared" si="62"/>
        <v>1</v>
      </c>
      <c r="E184" s="85">
        <f t="shared" si="63"/>
        <v>13184</v>
      </c>
      <c r="F184" s="85">
        <f t="shared" si="63"/>
        <v>893</v>
      </c>
      <c r="G184" s="86">
        <f t="shared" si="64"/>
        <v>14077</v>
      </c>
      <c r="H184" s="87"/>
      <c r="I184" s="88">
        <f t="shared" si="65"/>
        <v>1664.3371365762102</v>
      </c>
      <c r="J184" s="89">
        <f t="shared" si="55"/>
        <v>0.36265994151031439</v>
      </c>
      <c r="K184" s="90">
        <f t="shared" si="66"/>
        <v>893</v>
      </c>
      <c r="L184" s="86">
        <f t="shared" si="67"/>
        <v>2557.3371365762105</v>
      </c>
      <c r="M184" s="91"/>
      <c r="N184" s="114">
        <f t="shared" si="56"/>
        <v>11519.66286342379</v>
      </c>
      <c r="P184" s="88">
        <f t="shared" si="68"/>
        <v>0</v>
      </c>
      <c r="Q184" s="85">
        <f t="shared" si="69"/>
        <v>1664.3371365762102</v>
      </c>
      <c r="R184" s="85">
        <f t="shared" si="70"/>
        <v>893</v>
      </c>
      <c r="S184" s="93">
        <f t="shared" si="57"/>
        <v>2557.3371365762105</v>
      </c>
      <c r="U184" s="114"/>
      <c r="V184">
        <f t="shared" si="58"/>
        <v>0</v>
      </c>
      <c r="W184" s="94">
        <v>175</v>
      </c>
      <c r="X184" s="95">
        <v>1</v>
      </c>
      <c r="Y184" s="96">
        <v>13184</v>
      </c>
      <c r="Z184" s="96">
        <v>0</v>
      </c>
      <c r="AA184" s="96">
        <v>13184</v>
      </c>
      <c r="AB184" s="96">
        <v>893</v>
      </c>
      <c r="AC184" s="96">
        <v>14077</v>
      </c>
      <c r="AD184" s="96">
        <v>0</v>
      </c>
      <c r="AE184" s="96">
        <v>0</v>
      </c>
      <c r="AF184" s="96">
        <v>0</v>
      </c>
      <c r="AG184" s="97">
        <v>14077</v>
      </c>
      <c r="AI184" s="94">
        <v>175</v>
      </c>
      <c r="AJ184" s="98">
        <v>175</v>
      </c>
      <c r="AK184" s="99" t="s">
        <v>250</v>
      </c>
      <c r="AL184" s="100">
        <f t="shared" si="71"/>
        <v>13184</v>
      </c>
      <c r="AM184" s="101">
        <v>11550</v>
      </c>
      <c r="AN184" s="100">
        <f t="shared" si="72"/>
        <v>1634</v>
      </c>
      <c r="AO184" s="100">
        <v>141.25</v>
      </c>
      <c r="AP184" s="100">
        <v>0</v>
      </c>
      <c r="AQ184" s="100">
        <v>2814</v>
      </c>
      <c r="AR184" s="100">
        <v>0</v>
      </c>
      <c r="AS184" s="100">
        <v>0</v>
      </c>
      <c r="AT184" s="100">
        <f t="shared" si="73"/>
        <v>0</v>
      </c>
      <c r="AU184" s="102">
        <f t="shared" si="74"/>
        <v>4589.25</v>
      </c>
      <c r="AV184" s="102">
        <f t="shared" si="75"/>
        <v>1664.3371365762102</v>
      </c>
      <c r="AX184" s="103">
        <v>175</v>
      </c>
      <c r="AY184" s="104" t="s">
        <v>250</v>
      </c>
      <c r="AZ184" s="105"/>
      <c r="BA184" s="105"/>
      <c r="BB184" s="106"/>
      <c r="BC184" s="107">
        <f t="shared" si="76"/>
        <v>0</v>
      </c>
      <c r="BD184" s="106"/>
      <c r="BE184" s="106"/>
      <c r="BF184" s="107">
        <f t="shared" si="59"/>
        <v>0</v>
      </c>
      <c r="BG184" s="108">
        <f t="shared" si="60"/>
        <v>0</v>
      </c>
      <c r="BH184" s="109"/>
      <c r="BI184" s="107">
        <v>0</v>
      </c>
      <c r="BJ184" s="100">
        <f t="shared" si="77"/>
        <v>1634</v>
      </c>
      <c r="BK184" s="100">
        <f t="shared" si="78"/>
        <v>1634</v>
      </c>
      <c r="BL184" s="100">
        <f t="shared" si="79"/>
        <v>0</v>
      </c>
      <c r="BM184" s="100"/>
      <c r="BN184" s="107">
        <f t="shared" si="80"/>
        <v>0</v>
      </c>
      <c r="BO184" s="108">
        <f t="shared" si="81"/>
        <v>0</v>
      </c>
      <c r="BP184" s="110"/>
      <c r="BQ184" s="111"/>
      <c r="BR184" s="112"/>
      <c r="BS184" s="110"/>
      <c r="BT184" s="113"/>
      <c r="BU184" s="113">
        <f t="shared" si="61"/>
        <v>0</v>
      </c>
      <c r="BV184" s="25">
        <v>175</v>
      </c>
      <c r="BW184" s="25">
        <v>141.25</v>
      </c>
      <c r="BX184" s="110"/>
    </row>
    <row r="185" spans="1:76">
      <c r="A185" s="82">
        <v>176</v>
      </c>
      <c r="B185" s="82">
        <v>176</v>
      </c>
      <c r="C185" s="83" t="s">
        <v>251</v>
      </c>
      <c r="D185" s="84">
        <f t="shared" si="62"/>
        <v>315</v>
      </c>
      <c r="E185" s="85">
        <f t="shared" si="63"/>
        <v>4287185</v>
      </c>
      <c r="F185" s="85">
        <f t="shared" si="63"/>
        <v>281295</v>
      </c>
      <c r="G185" s="86">
        <f t="shared" si="64"/>
        <v>4568480</v>
      </c>
      <c r="H185" s="87"/>
      <c r="I185" s="88">
        <f t="shared" si="65"/>
        <v>30632.077976587399</v>
      </c>
      <c r="J185" s="89">
        <f t="shared" si="55"/>
        <v>0.11004176301524655</v>
      </c>
      <c r="K185" s="90">
        <f t="shared" si="66"/>
        <v>281295</v>
      </c>
      <c r="L185" s="86">
        <f t="shared" si="67"/>
        <v>311927.0779765874</v>
      </c>
      <c r="M185" s="91"/>
      <c r="N185" s="114">
        <f t="shared" si="56"/>
        <v>4256552.9220234128</v>
      </c>
      <c r="P185" s="88">
        <f t="shared" si="68"/>
        <v>0</v>
      </c>
      <c r="Q185" s="85">
        <f t="shared" si="69"/>
        <v>30632.077976587399</v>
      </c>
      <c r="R185" s="85">
        <f t="shared" si="70"/>
        <v>281295</v>
      </c>
      <c r="S185" s="93">
        <f t="shared" si="57"/>
        <v>311927.0779765874</v>
      </c>
      <c r="U185" s="114"/>
      <c r="V185">
        <f t="shared" si="58"/>
        <v>0</v>
      </c>
      <c r="W185" s="94">
        <v>176</v>
      </c>
      <c r="X185" s="95">
        <v>315</v>
      </c>
      <c r="Y185" s="96">
        <v>4287185</v>
      </c>
      <c r="Z185" s="96">
        <v>0</v>
      </c>
      <c r="AA185" s="96">
        <v>4287185</v>
      </c>
      <c r="AB185" s="96">
        <v>281295</v>
      </c>
      <c r="AC185" s="96">
        <v>4568480</v>
      </c>
      <c r="AD185" s="96">
        <v>0</v>
      </c>
      <c r="AE185" s="96">
        <v>0</v>
      </c>
      <c r="AF185" s="96">
        <v>0</v>
      </c>
      <c r="AG185" s="97">
        <v>4568480</v>
      </c>
      <c r="AI185" s="94">
        <v>176</v>
      </c>
      <c r="AJ185" s="98">
        <v>176</v>
      </c>
      <c r="AK185" s="99" t="s">
        <v>251</v>
      </c>
      <c r="AL185" s="100">
        <f t="shared" si="71"/>
        <v>4287185</v>
      </c>
      <c r="AM185" s="101">
        <v>4544776</v>
      </c>
      <c r="AN185" s="100">
        <f t="shared" si="72"/>
        <v>0</v>
      </c>
      <c r="AO185" s="100">
        <v>142623.25</v>
      </c>
      <c r="AP185" s="100">
        <v>28096.25</v>
      </c>
      <c r="AQ185" s="100">
        <v>62354</v>
      </c>
      <c r="AR185" s="100">
        <v>42014.5</v>
      </c>
      <c r="AS185" s="100">
        <v>3279.75</v>
      </c>
      <c r="AT185" s="100">
        <f t="shared" si="73"/>
        <v>0</v>
      </c>
      <c r="AU185" s="102">
        <f t="shared" si="74"/>
        <v>278367.75</v>
      </c>
      <c r="AV185" s="102">
        <f t="shared" si="75"/>
        <v>30632.077976587399</v>
      </c>
      <c r="AX185" s="103">
        <v>176</v>
      </c>
      <c r="AY185" s="104" t="s">
        <v>251</v>
      </c>
      <c r="AZ185" s="105"/>
      <c r="BA185" s="105"/>
      <c r="BB185" s="106"/>
      <c r="BC185" s="107">
        <f t="shared" si="76"/>
        <v>0</v>
      </c>
      <c r="BD185" s="106"/>
      <c r="BE185" s="106"/>
      <c r="BF185" s="107">
        <f t="shared" si="59"/>
        <v>0</v>
      </c>
      <c r="BG185" s="108">
        <f t="shared" si="60"/>
        <v>0</v>
      </c>
      <c r="BH185" s="109"/>
      <c r="BI185" s="107">
        <v>0</v>
      </c>
      <c r="BJ185" s="100">
        <f t="shared" si="77"/>
        <v>0</v>
      </c>
      <c r="BK185" s="100">
        <f t="shared" si="78"/>
        <v>0</v>
      </c>
      <c r="BL185" s="100">
        <f t="shared" si="79"/>
        <v>0</v>
      </c>
      <c r="BM185" s="100"/>
      <c r="BN185" s="107">
        <f t="shared" si="80"/>
        <v>0</v>
      </c>
      <c r="BO185" s="108">
        <f t="shared" si="81"/>
        <v>0</v>
      </c>
      <c r="BP185" s="110"/>
      <c r="BQ185" s="111"/>
      <c r="BR185" s="112"/>
      <c r="BS185" s="110"/>
      <c r="BT185" s="113"/>
      <c r="BU185" s="113">
        <f t="shared" si="61"/>
        <v>0</v>
      </c>
      <c r="BV185" s="25">
        <v>176</v>
      </c>
      <c r="BW185" s="25">
        <v>142623.25</v>
      </c>
      <c r="BX185" s="110"/>
    </row>
    <row r="186" spans="1:76">
      <c r="A186" s="82">
        <v>177</v>
      </c>
      <c r="B186" s="82">
        <v>177</v>
      </c>
      <c r="C186" s="83" t="s">
        <v>252</v>
      </c>
      <c r="D186" s="84">
        <f t="shared" si="62"/>
        <v>11</v>
      </c>
      <c r="E186" s="85">
        <f t="shared" si="63"/>
        <v>133878</v>
      </c>
      <c r="F186" s="85">
        <f t="shared" si="63"/>
        <v>9823</v>
      </c>
      <c r="G186" s="86">
        <f t="shared" si="64"/>
        <v>143701</v>
      </c>
      <c r="H186" s="87"/>
      <c r="I186" s="88">
        <f t="shared" si="65"/>
        <v>0</v>
      </c>
      <c r="J186" s="89">
        <f t="shared" si="55"/>
        <v>0</v>
      </c>
      <c r="K186" s="90">
        <f t="shared" si="66"/>
        <v>9823</v>
      </c>
      <c r="L186" s="86">
        <f t="shared" si="67"/>
        <v>9823</v>
      </c>
      <c r="M186" s="91"/>
      <c r="N186" s="114">
        <f t="shared" si="56"/>
        <v>133878</v>
      </c>
      <c r="P186" s="88">
        <f t="shared" si="68"/>
        <v>0</v>
      </c>
      <c r="Q186" s="85">
        <f t="shared" si="69"/>
        <v>0</v>
      </c>
      <c r="R186" s="85">
        <f t="shared" si="70"/>
        <v>9823</v>
      </c>
      <c r="S186" s="93">
        <f t="shared" si="57"/>
        <v>9823</v>
      </c>
      <c r="U186" s="114"/>
      <c r="V186">
        <f t="shared" si="58"/>
        <v>0</v>
      </c>
      <c r="W186" s="94">
        <v>177</v>
      </c>
      <c r="X186" s="95">
        <v>11</v>
      </c>
      <c r="Y186" s="96">
        <v>133878</v>
      </c>
      <c r="Z186" s="96">
        <v>0</v>
      </c>
      <c r="AA186" s="96">
        <v>133878</v>
      </c>
      <c r="AB186" s="96">
        <v>9823</v>
      </c>
      <c r="AC186" s="96">
        <v>143701</v>
      </c>
      <c r="AD186" s="96">
        <v>0</v>
      </c>
      <c r="AE186" s="96">
        <v>0</v>
      </c>
      <c r="AF186" s="96">
        <v>0</v>
      </c>
      <c r="AG186" s="97">
        <v>143701</v>
      </c>
      <c r="AI186" s="94">
        <v>177</v>
      </c>
      <c r="AJ186" s="98">
        <v>177</v>
      </c>
      <c r="AK186" s="99" t="s">
        <v>252</v>
      </c>
      <c r="AL186" s="100">
        <f t="shared" si="71"/>
        <v>133878</v>
      </c>
      <c r="AM186" s="101">
        <v>160508</v>
      </c>
      <c r="AN186" s="100">
        <f t="shared" si="72"/>
        <v>0</v>
      </c>
      <c r="AO186" s="100">
        <v>0</v>
      </c>
      <c r="AP186" s="100">
        <v>0</v>
      </c>
      <c r="AQ186" s="100">
        <v>0</v>
      </c>
      <c r="AR186" s="100">
        <v>13887</v>
      </c>
      <c r="AS186" s="100">
        <v>9603.75</v>
      </c>
      <c r="AT186" s="100">
        <f t="shared" si="73"/>
        <v>0</v>
      </c>
      <c r="AU186" s="102">
        <f t="shared" si="74"/>
        <v>23490.75</v>
      </c>
      <c r="AV186" s="102">
        <f t="shared" si="75"/>
        <v>0</v>
      </c>
      <c r="AX186" s="103">
        <v>177</v>
      </c>
      <c r="AY186" s="104" t="s">
        <v>252</v>
      </c>
      <c r="AZ186" s="105"/>
      <c r="BA186" s="105"/>
      <c r="BB186" s="106"/>
      <c r="BC186" s="107">
        <f t="shared" si="76"/>
        <v>0</v>
      </c>
      <c r="BD186" s="106"/>
      <c r="BE186" s="106"/>
      <c r="BF186" s="107">
        <f t="shared" si="59"/>
        <v>0</v>
      </c>
      <c r="BG186" s="108">
        <f t="shared" si="60"/>
        <v>0</v>
      </c>
      <c r="BH186" s="109"/>
      <c r="BI186" s="107">
        <v>0</v>
      </c>
      <c r="BJ186" s="100">
        <f t="shared" si="77"/>
        <v>0</v>
      </c>
      <c r="BK186" s="100">
        <f t="shared" si="78"/>
        <v>0</v>
      </c>
      <c r="BL186" s="100">
        <f t="shared" si="79"/>
        <v>0</v>
      </c>
      <c r="BM186" s="100"/>
      <c r="BN186" s="107">
        <f t="shared" si="80"/>
        <v>0</v>
      </c>
      <c r="BO186" s="108">
        <f t="shared" si="81"/>
        <v>0</v>
      </c>
      <c r="BP186" s="110"/>
      <c r="BQ186" s="111"/>
      <c r="BR186" s="112"/>
      <c r="BS186" s="110"/>
      <c r="BT186" s="113"/>
      <c r="BU186" s="113">
        <f t="shared" si="61"/>
        <v>0</v>
      </c>
      <c r="BV186" s="25">
        <v>177</v>
      </c>
      <c r="BW186" s="25">
        <v>0</v>
      </c>
      <c r="BX186" s="110"/>
    </row>
    <row r="187" spans="1:76">
      <c r="A187" s="82">
        <v>178</v>
      </c>
      <c r="B187" s="82">
        <v>178</v>
      </c>
      <c r="C187" s="83" t="s">
        <v>253</v>
      </c>
      <c r="D187" s="84">
        <f t="shared" si="62"/>
        <v>250</v>
      </c>
      <c r="E187" s="85">
        <f t="shared" si="63"/>
        <v>2474371</v>
      </c>
      <c r="F187" s="85">
        <f t="shared" si="63"/>
        <v>223250</v>
      </c>
      <c r="G187" s="86">
        <f t="shared" si="64"/>
        <v>2697621</v>
      </c>
      <c r="H187" s="87"/>
      <c r="I187" s="88">
        <f t="shared" si="65"/>
        <v>4177.6653297558123</v>
      </c>
      <c r="J187" s="89">
        <f t="shared" si="55"/>
        <v>4.0303461037967808E-2</v>
      </c>
      <c r="K187" s="90">
        <f t="shared" si="66"/>
        <v>223250</v>
      </c>
      <c r="L187" s="86">
        <f t="shared" si="67"/>
        <v>227427.66532975581</v>
      </c>
      <c r="M187" s="91"/>
      <c r="N187" s="114">
        <f t="shared" si="56"/>
        <v>2470193.3346702443</v>
      </c>
      <c r="P187" s="88">
        <f t="shared" si="68"/>
        <v>0</v>
      </c>
      <c r="Q187" s="85">
        <f t="shared" si="69"/>
        <v>4177.6653297558123</v>
      </c>
      <c r="R187" s="85">
        <f t="shared" si="70"/>
        <v>223250</v>
      </c>
      <c r="S187" s="93">
        <f t="shared" si="57"/>
        <v>227427.66532975581</v>
      </c>
      <c r="U187" s="114"/>
      <c r="V187">
        <f t="shared" si="58"/>
        <v>0</v>
      </c>
      <c r="W187" s="94">
        <v>178</v>
      </c>
      <c r="X187" s="95">
        <v>250</v>
      </c>
      <c r="Y187" s="96">
        <v>2474371</v>
      </c>
      <c r="Z187" s="96">
        <v>0</v>
      </c>
      <c r="AA187" s="96">
        <v>2474371</v>
      </c>
      <c r="AB187" s="96">
        <v>223250</v>
      </c>
      <c r="AC187" s="96">
        <v>2697621</v>
      </c>
      <c r="AD187" s="96">
        <v>0</v>
      </c>
      <c r="AE187" s="96">
        <v>0</v>
      </c>
      <c r="AF187" s="96">
        <v>0</v>
      </c>
      <c r="AG187" s="97">
        <v>2697621</v>
      </c>
      <c r="AI187" s="94">
        <v>178</v>
      </c>
      <c r="AJ187" s="98">
        <v>178</v>
      </c>
      <c r="AK187" s="99" t="s">
        <v>253</v>
      </c>
      <c r="AL187" s="100">
        <f t="shared" si="71"/>
        <v>2474371</v>
      </c>
      <c r="AM187" s="101">
        <v>2532307</v>
      </c>
      <c r="AN187" s="100">
        <f t="shared" si="72"/>
        <v>0</v>
      </c>
      <c r="AO187" s="100">
        <v>19451.25</v>
      </c>
      <c r="AP187" s="100">
        <v>48831.75</v>
      </c>
      <c r="AQ187" s="100">
        <v>18282.25</v>
      </c>
      <c r="AR187" s="100">
        <v>12672.25</v>
      </c>
      <c r="AS187" s="100">
        <v>4417.75</v>
      </c>
      <c r="AT187" s="100">
        <f t="shared" si="73"/>
        <v>0</v>
      </c>
      <c r="AU187" s="102">
        <f t="shared" si="74"/>
        <v>103655.25</v>
      </c>
      <c r="AV187" s="102">
        <f t="shared" si="75"/>
        <v>4177.6653297558123</v>
      </c>
      <c r="AX187" s="103">
        <v>178</v>
      </c>
      <c r="AY187" s="104" t="s">
        <v>253</v>
      </c>
      <c r="AZ187" s="105"/>
      <c r="BA187" s="105"/>
      <c r="BB187" s="106"/>
      <c r="BC187" s="107">
        <f t="shared" si="76"/>
        <v>0</v>
      </c>
      <c r="BD187" s="106"/>
      <c r="BE187" s="106"/>
      <c r="BF187" s="107">
        <f t="shared" si="59"/>
        <v>0</v>
      </c>
      <c r="BG187" s="108">
        <f t="shared" si="60"/>
        <v>0</v>
      </c>
      <c r="BH187" s="109"/>
      <c r="BI187" s="107">
        <v>0</v>
      </c>
      <c r="BJ187" s="100">
        <f t="shared" si="77"/>
        <v>0</v>
      </c>
      <c r="BK187" s="100">
        <f t="shared" si="78"/>
        <v>0</v>
      </c>
      <c r="BL187" s="100">
        <f t="shared" si="79"/>
        <v>0</v>
      </c>
      <c r="BM187" s="100"/>
      <c r="BN187" s="107">
        <f t="shared" si="80"/>
        <v>0</v>
      </c>
      <c r="BO187" s="108">
        <f t="shared" si="81"/>
        <v>0</v>
      </c>
      <c r="BP187" s="110"/>
      <c r="BQ187" s="111"/>
      <c r="BR187" s="112"/>
      <c r="BS187" s="110"/>
      <c r="BT187" s="113"/>
      <c r="BU187" s="113">
        <f t="shared" si="61"/>
        <v>0</v>
      </c>
      <c r="BV187" s="25">
        <v>178</v>
      </c>
      <c r="BW187" s="25">
        <v>19451.25</v>
      </c>
      <c r="BX187" s="110"/>
    </row>
    <row r="188" spans="1:76">
      <c r="A188" s="82">
        <v>179</v>
      </c>
      <c r="B188" s="82">
        <v>179</v>
      </c>
      <c r="C188" s="83" t="s">
        <v>254</v>
      </c>
      <c r="D188" s="84">
        <f t="shared" si="62"/>
        <v>0</v>
      </c>
      <c r="E188" s="85">
        <f t="shared" si="63"/>
        <v>0</v>
      </c>
      <c r="F188" s="85">
        <f t="shared" si="63"/>
        <v>0</v>
      </c>
      <c r="G188" s="86">
        <f t="shared" si="64"/>
        <v>0</v>
      </c>
      <c r="H188" s="87"/>
      <c r="I188" s="88">
        <f t="shared" si="65"/>
        <v>0</v>
      </c>
      <c r="J188" s="89" t="str">
        <f t="shared" si="55"/>
        <v/>
      </c>
      <c r="K188" s="90">
        <f t="shared" si="66"/>
        <v>0</v>
      </c>
      <c r="L188" s="86">
        <f t="shared" si="67"/>
        <v>0</v>
      </c>
      <c r="M188" s="91"/>
      <c r="N188" s="114">
        <f t="shared" si="56"/>
        <v>0</v>
      </c>
      <c r="P188" s="88">
        <f t="shared" si="68"/>
        <v>0</v>
      </c>
      <c r="Q188" s="85">
        <f t="shared" si="69"/>
        <v>0</v>
      </c>
      <c r="R188" s="85">
        <f t="shared" si="70"/>
        <v>0</v>
      </c>
      <c r="S188" s="93">
        <f t="shared" si="57"/>
        <v>0</v>
      </c>
      <c r="U188" s="114"/>
      <c r="V188">
        <f t="shared" si="58"/>
        <v>0</v>
      </c>
      <c r="W188" s="94">
        <v>179</v>
      </c>
      <c r="X188" s="95"/>
      <c r="Y188" s="96"/>
      <c r="Z188" s="96"/>
      <c r="AA188" s="96"/>
      <c r="AB188" s="96"/>
      <c r="AC188" s="96"/>
      <c r="AD188" s="96"/>
      <c r="AE188" s="96"/>
      <c r="AF188" s="96"/>
      <c r="AG188" s="97"/>
      <c r="AI188" s="94">
        <v>179</v>
      </c>
      <c r="AJ188" s="98">
        <v>179</v>
      </c>
      <c r="AK188" s="99" t="s">
        <v>254</v>
      </c>
      <c r="AL188" s="100">
        <f t="shared" si="71"/>
        <v>0</v>
      </c>
      <c r="AM188" s="101">
        <v>0</v>
      </c>
      <c r="AN188" s="100">
        <f t="shared" si="72"/>
        <v>0</v>
      </c>
      <c r="AO188" s="100">
        <v>0</v>
      </c>
      <c r="AP188" s="100">
        <v>0</v>
      </c>
      <c r="AQ188" s="100">
        <v>0</v>
      </c>
      <c r="AR188" s="100">
        <v>0</v>
      </c>
      <c r="AS188" s="100">
        <v>0</v>
      </c>
      <c r="AT188" s="100">
        <f t="shared" si="73"/>
        <v>0</v>
      </c>
      <c r="AU188" s="102">
        <f t="shared" si="74"/>
        <v>0</v>
      </c>
      <c r="AV188" s="102">
        <f t="shared" si="75"/>
        <v>0</v>
      </c>
      <c r="AX188" s="103">
        <v>179</v>
      </c>
      <c r="AY188" s="104" t="s">
        <v>254</v>
      </c>
      <c r="AZ188" s="105"/>
      <c r="BA188" s="105"/>
      <c r="BB188" s="106"/>
      <c r="BC188" s="107">
        <f t="shared" si="76"/>
        <v>0</v>
      </c>
      <c r="BD188" s="106"/>
      <c r="BE188" s="106"/>
      <c r="BF188" s="107">
        <f t="shared" si="59"/>
        <v>0</v>
      </c>
      <c r="BG188" s="108">
        <f t="shared" si="60"/>
        <v>0</v>
      </c>
      <c r="BH188" s="109"/>
      <c r="BI188" s="107">
        <v>0</v>
      </c>
      <c r="BJ188" s="100">
        <f t="shared" si="77"/>
        <v>0</v>
      </c>
      <c r="BK188" s="100">
        <f t="shared" si="78"/>
        <v>0</v>
      </c>
      <c r="BL188" s="100">
        <f t="shared" si="79"/>
        <v>0</v>
      </c>
      <c r="BM188" s="100"/>
      <c r="BN188" s="107">
        <f t="shared" si="80"/>
        <v>0</v>
      </c>
      <c r="BO188" s="108">
        <f t="shared" si="81"/>
        <v>0</v>
      </c>
      <c r="BP188" s="110"/>
      <c r="BQ188" s="111"/>
      <c r="BR188" s="112"/>
      <c r="BS188" s="110"/>
      <c r="BT188" s="113"/>
      <c r="BU188" s="113">
        <f t="shared" si="61"/>
        <v>0</v>
      </c>
      <c r="BV188" s="25">
        <v>179</v>
      </c>
      <c r="BW188" s="25">
        <v>0</v>
      </c>
      <c r="BX188" s="110"/>
    </row>
    <row r="189" spans="1:76">
      <c r="A189" s="82">
        <v>180</v>
      </c>
      <c r="B189" s="82">
        <v>180</v>
      </c>
      <c r="C189" s="83" t="s">
        <v>255</v>
      </c>
      <c r="D189" s="84">
        <f t="shared" si="62"/>
        <v>0</v>
      </c>
      <c r="E189" s="85">
        <f t="shared" si="63"/>
        <v>0</v>
      </c>
      <c r="F189" s="85">
        <f t="shared" si="63"/>
        <v>0</v>
      </c>
      <c r="G189" s="86">
        <f t="shared" si="64"/>
        <v>0</v>
      </c>
      <c r="H189" s="87"/>
      <c r="I189" s="88">
        <f t="shared" si="65"/>
        <v>0</v>
      </c>
      <c r="J189" s="89" t="str">
        <f t="shared" si="55"/>
        <v/>
      </c>
      <c r="K189" s="90">
        <f t="shared" si="66"/>
        <v>0</v>
      </c>
      <c r="L189" s="86">
        <f t="shared" si="67"/>
        <v>0</v>
      </c>
      <c r="M189" s="91"/>
      <c r="N189" s="114">
        <f t="shared" si="56"/>
        <v>0</v>
      </c>
      <c r="P189" s="88">
        <f t="shared" si="68"/>
        <v>0</v>
      </c>
      <c r="Q189" s="85">
        <f t="shared" si="69"/>
        <v>0</v>
      </c>
      <c r="R189" s="85">
        <f t="shared" si="70"/>
        <v>0</v>
      </c>
      <c r="S189" s="93">
        <f t="shared" si="57"/>
        <v>0</v>
      </c>
      <c r="U189" s="114"/>
      <c r="V189">
        <f t="shared" si="58"/>
        <v>0</v>
      </c>
      <c r="W189" s="94">
        <v>180</v>
      </c>
      <c r="X189" s="95"/>
      <c r="Y189" s="96"/>
      <c r="Z189" s="96"/>
      <c r="AA189" s="96"/>
      <c r="AB189" s="96"/>
      <c r="AC189" s="96"/>
      <c r="AD189" s="96"/>
      <c r="AE189" s="96"/>
      <c r="AF189" s="96"/>
      <c r="AG189" s="97"/>
      <c r="AI189" s="94">
        <v>180</v>
      </c>
      <c r="AJ189" s="98">
        <v>180</v>
      </c>
      <c r="AK189" s="99" t="s">
        <v>255</v>
      </c>
      <c r="AL189" s="100">
        <f t="shared" si="71"/>
        <v>0</v>
      </c>
      <c r="AM189" s="101">
        <v>0</v>
      </c>
      <c r="AN189" s="100">
        <f t="shared" si="72"/>
        <v>0</v>
      </c>
      <c r="AO189" s="100">
        <v>0</v>
      </c>
      <c r="AP189" s="100">
        <v>0</v>
      </c>
      <c r="AQ189" s="100">
        <v>0</v>
      </c>
      <c r="AR189" s="100">
        <v>0</v>
      </c>
      <c r="AS189" s="100">
        <v>0</v>
      </c>
      <c r="AT189" s="100">
        <f t="shared" si="73"/>
        <v>0</v>
      </c>
      <c r="AU189" s="102">
        <f t="shared" si="74"/>
        <v>0</v>
      </c>
      <c r="AV189" s="102">
        <f t="shared" si="75"/>
        <v>0</v>
      </c>
      <c r="AX189" s="103">
        <v>180</v>
      </c>
      <c r="AY189" s="104" t="s">
        <v>255</v>
      </c>
      <c r="AZ189" s="105"/>
      <c r="BA189" s="105"/>
      <c r="BB189" s="106"/>
      <c r="BC189" s="107">
        <f t="shared" si="76"/>
        <v>0</v>
      </c>
      <c r="BD189" s="106"/>
      <c r="BE189" s="106"/>
      <c r="BF189" s="107">
        <f t="shared" si="59"/>
        <v>0</v>
      </c>
      <c r="BG189" s="108">
        <f t="shared" si="60"/>
        <v>0</v>
      </c>
      <c r="BH189" s="109"/>
      <c r="BI189" s="107">
        <v>0</v>
      </c>
      <c r="BJ189" s="100">
        <f t="shared" si="77"/>
        <v>0</v>
      </c>
      <c r="BK189" s="100">
        <f t="shared" si="78"/>
        <v>0</v>
      </c>
      <c r="BL189" s="100">
        <f t="shared" si="79"/>
        <v>0</v>
      </c>
      <c r="BM189" s="100"/>
      <c r="BN189" s="107">
        <f t="shared" si="80"/>
        <v>0</v>
      </c>
      <c r="BO189" s="108">
        <f t="shared" si="81"/>
        <v>0</v>
      </c>
      <c r="BP189" s="110"/>
      <c r="BQ189" s="111"/>
      <c r="BR189" s="112"/>
      <c r="BS189" s="110"/>
      <c r="BT189" s="113"/>
      <c r="BU189" s="113">
        <f t="shared" si="61"/>
        <v>0</v>
      </c>
      <c r="BV189" s="25">
        <v>180</v>
      </c>
      <c r="BW189" s="25">
        <v>0</v>
      </c>
      <c r="BX189" s="110"/>
    </row>
    <row r="190" spans="1:76">
      <c r="A190" s="82">
        <v>181</v>
      </c>
      <c r="B190" s="82">
        <v>181</v>
      </c>
      <c r="C190" s="83" t="s">
        <v>256</v>
      </c>
      <c r="D190" s="84">
        <f t="shared" si="62"/>
        <v>76</v>
      </c>
      <c r="E190" s="85">
        <f t="shared" si="63"/>
        <v>790218</v>
      </c>
      <c r="F190" s="85">
        <f t="shared" si="63"/>
        <v>67868</v>
      </c>
      <c r="G190" s="86">
        <f t="shared" si="64"/>
        <v>858086</v>
      </c>
      <c r="H190" s="87"/>
      <c r="I190" s="88">
        <f t="shared" si="65"/>
        <v>6118.1144956454764</v>
      </c>
      <c r="J190" s="89">
        <f t="shared" si="55"/>
        <v>4.3590751179311354E-2</v>
      </c>
      <c r="K190" s="90">
        <f t="shared" si="66"/>
        <v>67868</v>
      </c>
      <c r="L190" s="86">
        <f t="shared" si="67"/>
        <v>73986.114495645481</v>
      </c>
      <c r="M190" s="91"/>
      <c r="N190" s="114">
        <f t="shared" si="56"/>
        <v>784099.88550435449</v>
      </c>
      <c r="P190" s="88">
        <f t="shared" si="68"/>
        <v>0</v>
      </c>
      <c r="Q190" s="85">
        <f t="shared" si="69"/>
        <v>6118.1144956454764</v>
      </c>
      <c r="R190" s="85">
        <f t="shared" si="70"/>
        <v>67868</v>
      </c>
      <c r="S190" s="93">
        <f t="shared" si="57"/>
        <v>73986.114495645481</v>
      </c>
      <c r="U190" s="114"/>
      <c r="V190">
        <f t="shared" si="58"/>
        <v>0</v>
      </c>
      <c r="W190" s="94">
        <v>181</v>
      </c>
      <c r="X190" s="95">
        <v>76</v>
      </c>
      <c r="Y190" s="96">
        <v>790218</v>
      </c>
      <c r="Z190" s="96">
        <v>0</v>
      </c>
      <c r="AA190" s="96">
        <v>790218</v>
      </c>
      <c r="AB190" s="96">
        <v>67868</v>
      </c>
      <c r="AC190" s="96">
        <v>858086</v>
      </c>
      <c r="AD190" s="96">
        <v>0</v>
      </c>
      <c r="AE190" s="96">
        <v>0</v>
      </c>
      <c r="AF190" s="96">
        <v>0</v>
      </c>
      <c r="AG190" s="97">
        <v>858086</v>
      </c>
      <c r="AI190" s="94">
        <v>181</v>
      </c>
      <c r="AJ190" s="98">
        <v>181</v>
      </c>
      <c r="AK190" s="99" t="s">
        <v>256</v>
      </c>
      <c r="AL190" s="100">
        <f t="shared" si="71"/>
        <v>790218</v>
      </c>
      <c r="AM190" s="101">
        <v>859520</v>
      </c>
      <c r="AN190" s="100">
        <f t="shared" si="72"/>
        <v>0</v>
      </c>
      <c r="AO190" s="100">
        <v>28486</v>
      </c>
      <c r="AP190" s="100">
        <v>25644.25</v>
      </c>
      <c r="AQ190" s="100">
        <v>47084</v>
      </c>
      <c r="AR190" s="100">
        <v>31421</v>
      </c>
      <c r="AS190" s="100">
        <v>7718.25</v>
      </c>
      <c r="AT190" s="100">
        <f t="shared" si="73"/>
        <v>0</v>
      </c>
      <c r="AU190" s="102">
        <f t="shared" si="74"/>
        <v>140353.5</v>
      </c>
      <c r="AV190" s="102">
        <f t="shared" si="75"/>
        <v>6118.1144956454764</v>
      </c>
      <c r="AX190" s="103">
        <v>181</v>
      </c>
      <c r="AY190" s="104" t="s">
        <v>256</v>
      </c>
      <c r="AZ190" s="105"/>
      <c r="BA190" s="105"/>
      <c r="BB190" s="106"/>
      <c r="BC190" s="107">
        <f t="shared" si="76"/>
        <v>0</v>
      </c>
      <c r="BD190" s="106"/>
      <c r="BE190" s="106"/>
      <c r="BF190" s="107">
        <f t="shared" si="59"/>
        <v>0</v>
      </c>
      <c r="BG190" s="108">
        <f t="shared" si="60"/>
        <v>0</v>
      </c>
      <c r="BH190" s="109"/>
      <c r="BI190" s="107">
        <v>0</v>
      </c>
      <c r="BJ190" s="100">
        <f t="shared" si="77"/>
        <v>0</v>
      </c>
      <c r="BK190" s="100">
        <f t="shared" si="78"/>
        <v>0</v>
      </c>
      <c r="BL190" s="100">
        <f t="shared" si="79"/>
        <v>0</v>
      </c>
      <c r="BM190" s="100"/>
      <c r="BN190" s="107">
        <f t="shared" si="80"/>
        <v>0</v>
      </c>
      <c r="BO190" s="108">
        <f t="shared" si="81"/>
        <v>0</v>
      </c>
      <c r="BP190" s="110"/>
      <c r="BQ190" s="111"/>
      <c r="BR190" s="112"/>
      <c r="BS190" s="110"/>
      <c r="BT190" s="113"/>
      <c r="BU190" s="113">
        <f t="shared" si="61"/>
        <v>0</v>
      </c>
      <c r="BV190" s="25">
        <v>181</v>
      </c>
      <c r="BW190" s="25">
        <v>28486</v>
      </c>
      <c r="BX190" s="110"/>
    </row>
    <row r="191" spans="1:76">
      <c r="A191" s="82">
        <v>182</v>
      </c>
      <c r="B191" s="82">
        <v>182</v>
      </c>
      <c r="C191" s="83" t="s">
        <v>257</v>
      </c>
      <c r="D191" s="84">
        <f t="shared" si="62"/>
        <v>32</v>
      </c>
      <c r="E191" s="85">
        <f t="shared" si="63"/>
        <v>368170</v>
      </c>
      <c r="F191" s="85">
        <f t="shared" si="63"/>
        <v>28576</v>
      </c>
      <c r="G191" s="86">
        <f t="shared" si="64"/>
        <v>396746</v>
      </c>
      <c r="H191" s="87"/>
      <c r="I191" s="88">
        <f t="shared" si="65"/>
        <v>109569.85764310816</v>
      </c>
      <c r="J191" s="89">
        <f t="shared" si="55"/>
        <v>0.73855287156435068</v>
      </c>
      <c r="K191" s="90">
        <f t="shared" si="66"/>
        <v>28576</v>
      </c>
      <c r="L191" s="86">
        <f t="shared" si="67"/>
        <v>138145.85764310817</v>
      </c>
      <c r="M191" s="91"/>
      <c r="N191" s="114">
        <f t="shared" si="56"/>
        <v>258600.14235689183</v>
      </c>
      <c r="P191" s="88">
        <f t="shared" si="68"/>
        <v>0</v>
      </c>
      <c r="Q191" s="85">
        <f t="shared" si="69"/>
        <v>109569.85764310816</v>
      </c>
      <c r="R191" s="85">
        <f t="shared" si="70"/>
        <v>28576</v>
      </c>
      <c r="S191" s="93">
        <f t="shared" si="57"/>
        <v>138145.85764310817</v>
      </c>
      <c r="U191" s="114"/>
      <c r="V191">
        <f t="shared" si="58"/>
        <v>0</v>
      </c>
      <c r="W191" s="94">
        <v>182</v>
      </c>
      <c r="X191" s="95">
        <v>32</v>
      </c>
      <c r="Y191" s="96">
        <v>368170</v>
      </c>
      <c r="Z191" s="96">
        <v>0</v>
      </c>
      <c r="AA191" s="96">
        <v>368170</v>
      </c>
      <c r="AB191" s="96">
        <v>28576</v>
      </c>
      <c r="AC191" s="96">
        <v>396746</v>
      </c>
      <c r="AD191" s="96">
        <v>0</v>
      </c>
      <c r="AE191" s="96">
        <v>0</v>
      </c>
      <c r="AF191" s="96">
        <v>0</v>
      </c>
      <c r="AG191" s="97">
        <v>396746</v>
      </c>
      <c r="AI191" s="94">
        <v>182</v>
      </c>
      <c r="AJ191" s="98">
        <v>182</v>
      </c>
      <c r="AK191" s="99" t="s">
        <v>257</v>
      </c>
      <c r="AL191" s="100">
        <f t="shared" si="71"/>
        <v>368170</v>
      </c>
      <c r="AM191" s="101">
        <v>264293</v>
      </c>
      <c r="AN191" s="100">
        <f t="shared" si="72"/>
        <v>103877</v>
      </c>
      <c r="AO191" s="100">
        <v>26506</v>
      </c>
      <c r="AP191" s="100">
        <v>13384.5</v>
      </c>
      <c r="AQ191" s="100">
        <v>3483.75</v>
      </c>
      <c r="AR191" s="100">
        <v>1106.25</v>
      </c>
      <c r="AS191" s="100">
        <v>0</v>
      </c>
      <c r="AT191" s="100">
        <f t="shared" si="73"/>
        <v>0</v>
      </c>
      <c r="AU191" s="102">
        <f t="shared" si="74"/>
        <v>148357.5</v>
      </c>
      <c r="AV191" s="102">
        <f t="shared" si="75"/>
        <v>109569.85764310816</v>
      </c>
      <c r="AX191" s="103">
        <v>182</v>
      </c>
      <c r="AY191" s="104" t="s">
        <v>257</v>
      </c>
      <c r="AZ191" s="105"/>
      <c r="BA191" s="105"/>
      <c r="BB191" s="106"/>
      <c r="BC191" s="107">
        <f t="shared" si="76"/>
        <v>0</v>
      </c>
      <c r="BD191" s="106"/>
      <c r="BE191" s="106"/>
      <c r="BF191" s="107">
        <f t="shared" si="59"/>
        <v>0</v>
      </c>
      <c r="BG191" s="108">
        <f t="shared" si="60"/>
        <v>0</v>
      </c>
      <c r="BH191" s="109"/>
      <c r="BI191" s="107">
        <v>0</v>
      </c>
      <c r="BJ191" s="100">
        <f t="shared" si="77"/>
        <v>103877</v>
      </c>
      <c r="BK191" s="100">
        <f t="shared" si="78"/>
        <v>103877</v>
      </c>
      <c r="BL191" s="100">
        <f t="shared" si="79"/>
        <v>0</v>
      </c>
      <c r="BM191" s="100"/>
      <c r="BN191" s="107">
        <f t="shared" si="80"/>
        <v>0</v>
      </c>
      <c r="BO191" s="108">
        <f t="shared" si="81"/>
        <v>0</v>
      </c>
      <c r="BP191" s="110"/>
      <c r="BQ191" s="111"/>
      <c r="BR191" s="112"/>
      <c r="BS191" s="110"/>
      <c r="BT191" s="113"/>
      <c r="BU191" s="113">
        <f t="shared" si="61"/>
        <v>0</v>
      </c>
      <c r="BV191" s="25">
        <v>182</v>
      </c>
      <c r="BW191" s="25">
        <v>26506</v>
      </c>
      <c r="BX191" s="110"/>
    </row>
    <row r="192" spans="1:76">
      <c r="A192" s="82">
        <v>183</v>
      </c>
      <c r="B192" s="82">
        <v>183</v>
      </c>
      <c r="C192" s="83" t="s">
        <v>258</v>
      </c>
      <c r="D192" s="84">
        <f t="shared" si="62"/>
        <v>0</v>
      </c>
      <c r="E192" s="85">
        <f t="shared" si="63"/>
        <v>0</v>
      </c>
      <c r="F192" s="85">
        <f t="shared" si="63"/>
        <v>0</v>
      </c>
      <c r="G192" s="86">
        <f t="shared" si="64"/>
        <v>0</v>
      </c>
      <c r="H192" s="87"/>
      <c r="I192" s="88">
        <f t="shared" si="65"/>
        <v>0</v>
      </c>
      <c r="J192" s="89" t="str">
        <f t="shared" si="55"/>
        <v/>
      </c>
      <c r="K192" s="90">
        <f t="shared" si="66"/>
        <v>0</v>
      </c>
      <c r="L192" s="86">
        <f t="shared" si="67"/>
        <v>0</v>
      </c>
      <c r="M192" s="91"/>
      <c r="N192" s="114">
        <f t="shared" si="56"/>
        <v>0</v>
      </c>
      <c r="P192" s="88">
        <f t="shared" si="68"/>
        <v>0</v>
      </c>
      <c r="Q192" s="85">
        <f t="shared" si="69"/>
        <v>0</v>
      </c>
      <c r="R192" s="85">
        <f t="shared" si="70"/>
        <v>0</v>
      </c>
      <c r="S192" s="93">
        <f t="shared" si="57"/>
        <v>0</v>
      </c>
      <c r="U192" s="114"/>
      <c r="V192">
        <f t="shared" si="58"/>
        <v>0</v>
      </c>
      <c r="W192" s="94">
        <v>183</v>
      </c>
      <c r="X192" s="95"/>
      <c r="Y192" s="96"/>
      <c r="Z192" s="96"/>
      <c r="AA192" s="96"/>
      <c r="AB192" s="96"/>
      <c r="AC192" s="96"/>
      <c r="AD192" s="96"/>
      <c r="AE192" s="96"/>
      <c r="AF192" s="96"/>
      <c r="AG192" s="97"/>
      <c r="AI192" s="94">
        <v>183</v>
      </c>
      <c r="AJ192" s="98">
        <v>183</v>
      </c>
      <c r="AK192" s="99" t="s">
        <v>258</v>
      </c>
      <c r="AL192" s="100">
        <f t="shared" si="71"/>
        <v>0</v>
      </c>
      <c r="AM192" s="101">
        <v>0</v>
      </c>
      <c r="AN192" s="100">
        <f t="shared" si="72"/>
        <v>0</v>
      </c>
      <c r="AO192" s="100">
        <v>0</v>
      </c>
      <c r="AP192" s="100">
        <v>0</v>
      </c>
      <c r="AQ192" s="100">
        <v>0</v>
      </c>
      <c r="AR192" s="100">
        <v>0</v>
      </c>
      <c r="AS192" s="100">
        <v>0</v>
      </c>
      <c r="AT192" s="100">
        <f t="shared" si="73"/>
        <v>0</v>
      </c>
      <c r="AU192" s="102">
        <f t="shared" si="74"/>
        <v>0</v>
      </c>
      <c r="AV192" s="102">
        <f t="shared" si="75"/>
        <v>0</v>
      </c>
      <c r="AX192" s="103">
        <v>183</v>
      </c>
      <c r="AY192" s="104" t="s">
        <v>258</v>
      </c>
      <c r="AZ192" s="105"/>
      <c r="BA192" s="105"/>
      <c r="BB192" s="106"/>
      <c r="BC192" s="107">
        <f t="shared" si="76"/>
        <v>0</v>
      </c>
      <c r="BD192" s="106"/>
      <c r="BE192" s="106"/>
      <c r="BF192" s="107">
        <f t="shared" si="59"/>
        <v>0</v>
      </c>
      <c r="BG192" s="108">
        <f t="shared" si="60"/>
        <v>0</v>
      </c>
      <c r="BH192" s="109"/>
      <c r="BI192" s="107">
        <v>0</v>
      </c>
      <c r="BJ192" s="100">
        <f t="shared" si="77"/>
        <v>0</v>
      </c>
      <c r="BK192" s="100">
        <f t="shared" si="78"/>
        <v>0</v>
      </c>
      <c r="BL192" s="100">
        <f t="shared" si="79"/>
        <v>0</v>
      </c>
      <c r="BM192" s="100"/>
      <c r="BN192" s="107">
        <f t="shared" si="80"/>
        <v>0</v>
      </c>
      <c r="BO192" s="108">
        <f t="shared" si="81"/>
        <v>0</v>
      </c>
      <c r="BP192" s="110"/>
      <c r="BQ192" s="111"/>
      <c r="BR192" s="112"/>
      <c r="BS192" s="110"/>
      <c r="BT192" s="113"/>
      <c r="BU192" s="113">
        <f t="shared" si="61"/>
        <v>0</v>
      </c>
      <c r="BV192" s="25">
        <v>183</v>
      </c>
      <c r="BW192" s="25">
        <v>0</v>
      </c>
      <c r="BX192" s="110"/>
    </row>
    <row r="193" spans="1:76">
      <c r="A193" s="82">
        <v>184</v>
      </c>
      <c r="B193" s="82">
        <v>184</v>
      </c>
      <c r="C193" s="83" t="s">
        <v>259</v>
      </c>
      <c r="D193" s="84">
        <f t="shared" si="62"/>
        <v>0</v>
      </c>
      <c r="E193" s="85">
        <f t="shared" si="63"/>
        <v>0</v>
      </c>
      <c r="F193" s="85">
        <f t="shared" si="63"/>
        <v>0</v>
      </c>
      <c r="G193" s="86">
        <f t="shared" si="64"/>
        <v>0</v>
      </c>
      <c r="H193" s="87"/>
      <c r="I193" s="88">
        <f t="shared" si="65"/>
        <v>0</v>
      </c>
      <c r="J193" s="89" t="str">
        <f t="shared" si="55"/>
        <v/>
      </c>
      <c r="K193" s="90">
        <f t="shared" si="66"/>
        <v>0</v>
      </c>
      <c r="L193" s="86">
        <f t="shared" si="67"/>
        <v>0</v>
      </c>
      <c r="M193" s="91"/>
      <c r="N193" s="114">
        <f t="shared" si="56"/>
        <v>0</v>
      </c>
      <c r="P193" s="88">
        <f t="shared" si="68"/>
        <v>0</v>
      </c>
      <c r="Q193" s="85">
        <f t="shared" si="69"/>
        <v>0</v>
      </c>
      <c r="R193" s="85">
        <f t="shared" si="70"/>
        <v>0</v>
      </c>
      <c r="S193" s="93">
        <f t="shared" si="57"/>
        <v>0</v>
      </c>
      <c r="U193" s="114"/>
      <c r="V193">
        <f t="shared" si="58"/>
        <v>0</v>
      </c>
      <c r="W193" s="94">
        <v>184</v>
      </c>
      <c r="X193" s="95"/>
      <c r="Y193" s="96"/>
      <c r="Z193" s="96"/>
      <c r="AA193" s="96"/>
      <c r="AB193" s="96"/>
      <c r="AC193" s="96"/>
      <c r="AD193" s="96"/>
      <c r="AE193" s="96"/>
      <c r="AF193" s="96"/>
      <c r="AG193" s="97"/>
      <c r="AI193" s="94">
        <v>184</v>
      </c>
      <c r="AJ193" s="98">
        <v>184</v>
      </c>
      <c r="AK193" s="99" t="s">
        <v>259</v>
      </c>
      <c r="AL193" s="100">
        <f t="shared" si="71"/>
        <v>0</v>
      </c>
      <c r="AM193" s="101">
        <v>0</v>
      </c>
      <c r="AN193" s="100">
        <f t="shared" si="72"/>
        <v>0</v>
      </c>
      <c r="AO193" s="100">
        <v>0</v>
      </c>
      <c r="AP193" s="100">
        <v>0</v>
      </c>
      <c r="AQ193" s="100">
        <v>0</v>
      </c>
      <c r="AR193" s="100">
        <v>0</v>
      </c>
      <c r="AS193" s="100">
        <v>0</v>
      </c>
      <c r="AT193" s="100">
        <f t="shared" si="73"/>
        <v>0</v>
      </c>
      <c r="AU193" s="102">
        <f t="shared" si="74"/>
        <v>0</v>
      </c>
      <c r="AV193" s="102">
        <f t="shared" si="75"/>
        <v>0</v>
      </c>
      <c r="AX193" s="103">
        <v>184</v>
      </c>
      <c r="AY193" s="104" t="s">
        <v>259</v>
      </c>
      <c r="AZ193" s="105"/>
      <c r="BA193" s="105"/>
      <c r="BB193" s="106"/>
      <c r="BC193" s="107">
        <f t="shared" si="76"/>
        <v>0</v>
      </c>
      <c r="BD193" s="106"/>
      <c r="BE193" s="106"/>
      <c r="BF193" s="107">
        <f t="shared" si="59"/>
        <v>0</v>
      </c>
      <c r="BG193" s="108">
        <f t="shared" si="60"/>
        <v>0</v>
      </c>
      <c r="BH193" s="109"/>
      <c r="BI193" s="107">
        <v>0</v>
      </c>
      <c r="BJ193" s="100">
        <f t="shared" si="77"/>
        <v>0</v>
      </c>
      <c r="BK193" s="100">
        <f t="shared" si="78"/>
        <v>0</v>
      </c>
      <c r="BL193" s="100">
        <f t="shared" si="79"/>
        <v>0</v>
      </c>
      <c r="BM193" s="100"/>
      <c r="BN193" s="107">
        <f t="shared" si="80"/>
        <v>0</v>
      </c>
      <c r="BO193" s="108">
        <f t="shared" si="81"/>
        <v>0</v>
      </c>
      <c r="BP193" s="110"/>
      <c r="BQ193" s="111"/>
      <c r="BR193" s="112"/>
      <c r="BS193" s="110"/>
      <c r="BT193" s="113"/>
      <c r="BU193" s="113">
        <f t="shared" si="61"/>
        <v>0</v>
      </c>
      <c r="BV193" s="25">
        <v>184</v>
      </c>
      <c r="BW193" s="25">
        <v>0</v>
      </c>
      <c r="BX193" s="110"/>
    </row>
    <row r="194" spans="1:76">
      <c r="A194" s="82">
        <v>185</v>
      </c>
      <c r="B194" s="82">
        <v>185</v>
      </c>
      <c r="C194" s="83" t="s">
        <v>260</v>
      </c>
      <c r="D194" s="84">
        <f t="shared" si="62"/>
        <v>6</v>
      </c>
      <c r="E194" s="85">
        <f t="shared" si="63"/>
        <v>60847</v>
      </c>
      <c r="F194" s="85">
        <f t="shared" si="63"/>
        <v>5358</v>
      </c>
      <c r="G194" s="86">
        <f t="shared" si="64"/>
        <v>66205</v>
      </c>
      <c r="H194" s="87"/>
      <c r="I194" s="88">
        <f t="shared" si="65"/>
        <v>13895</v>
      </c>
      <c r="J194" s="89">
        <f t="shared" si="55"/>
        <v>0.65003567126299666</v>
      </c>
      <c r="K194" s="90">
        <f t="shared" si="66"/>
        <v>5358</v>
      </c>
      <c r="L194" s="86">
        <f t="shared" si="67"/>
        <v>19253</v>
      </c>
      <c r="M194" s="91"/>
      <c r="N194" s="114">
        <f t="shared" si="56"/>
        <v>46952</v>
      </c>
      <c r="P194" s="88">
        <f t="shared" si="68"/>
        <v>0</v>
      </c>
      <c r="Q194" s="85">
        <f t="shared" si="69"/>
        <v>13895</v>
      </c>
      <c r="R194" s="85">
        <f t="shared" si="70"/>
        <v>5358</v>
      </c>
      <c r="S194" s="93">
        <f t="shared" si="57"/>
        <v>19253</v>
      </c>
      <c r="U194" s="114"/>
      <c r="V194">
        <f t="shared" si="58"/>
        <v>0</v>
      </c>
      <c r="W194" s="94">
        <v>185</v>
      </c>
      <c r="X194" s="95">
        <v>6</v>
      </c>
      <c r="Y194" s="96">
        <v>60847</v>
      </c>
      <c r="Z194" s="96">
        <v>0</v>
      </c>
      <c r="AA194" s="96">
        <v>60847</v>
      </c>
      <c r="AB194" s="96">
        <v>5358</v>
      </c>
      <c r="AC194" s="96">
        <v>66205</v>
      </c>
      <c r="AD194" s="96">
        <v>0</v>
      </c>
      <c r="AE194" s="96">
        <v>0</v>
      </c>
      <c r="AF194" s="96">
        <v>0</v>
      </c>
      <c r="AG194" s="97">
        <v>66205</v>
      </c>
      <c r="AI194" s="94">
        <v>185</v>
      </c>
      <c r="AJ194" s="98">
        <v>185</v>
      </c>
      <c r="AK194" s="99" t="s">
        <v>260</v>
      </c>
      <c r="AL194" s="100">
        <f t="shared" si="71"/>
        <v>60847</v>
      </c>
      <c r="AM194" s="101">
        <v>46952</v>
      </c>
      <c r="AN194" s="100">
        <f t="shared" si="72"/>
        <v>13895</v>
      </c>
      <c r="AO194" s="100">
        <v>0</v>
      </c>
      <c r="AP194" s="100">
        <v>2608.25</v>
      </c>
      <c r="AQ194" s="100">
        <v>3313.25</v>
      </c>
      <c r="AR194" s="100">
        <v>1559.25</v>
      </c>
      <c r="AS194" s="100">
        <v>0</v>
      </c>
      <c r="AT194" s="100">
        <f t="shared" si="73"/>
        <v>0</v>
      </c>
      <c r="AU194" s="102">
        <f t="shared" si="74"/>
        <v>21375.75</v>
      </c>
      <c r="AV194" s="102">
        <f t="shared" si="75"/>
        <v>13895</v>
      </c>
      <c r="AX194" s="103">
        <v>185</v>
      </c>
      <c r="AY194" s="104" t="s">
        <v>260</v>
      </c>
      <c r="AZ194" s="105"/>
      <c r="BA194" s="105"/>
      <c r="BB194" s="106"/>
      <c r="BC194" s="107">
        <f t="shared" si="76"/>
        <v>0</v>
      </c>
      <c r="BD194" s="106"/>
      <c r="BE194" s="106"/>
      <c r="BF194" s="107">
        <f t="shared" si="59"/>
        <v>0</v>
      </c>
      <c r="BG194" s="108">
        <f t="shared" si="60"/>
        <v>0</v>
      </c>
      <c r="BH194" s="109"/>
      <c r="BI194" s="107">
        <v>0</v>
      </c>
      <c r="BJ194" s="100">
        <f t="shared" si="77"/>
        <v>13895</v>
      </c>
      <c r="BK194" s="100">
        <f t="shared" si="78"/>
        <v>13895</v>
      </c>
      <c r="BL194" s="100">
        <f t="shared" si="79"/>
        <v>0</v>
      </c>
      <c r="BM194" s="100"/>
      <c r="BN194" s="107">
        <f t="shared" si="80"/>
        <v>0</v>
      </c>
      <c r="BO194" s="108">
        <f t="shared" si="81"/>
        <v>0</v>
      </c>
      <c r="BP194" s="110"/>
      <c r="BQ194" s="111"/>
      <c r="BR194" s="112"/>
      <c r="BS194" s="110"/>
      <c r="BT194" s="113"/>
      <c r="BU194" s="113">
        <f t="shared" si="61"/>
        <v>0</v>
      </c>
      <c r="BV194" s="25">
        <v>185</v>
      </c>
      <c r="BW194" s="25">
        <v>0</v>
      </c>
      <c r="BX194" s="110"/>
    </row>
    <row r="195" spans="1:76">
      <c r="A195" s="82">
        <v>186</v>
      </c>
      <c r="B195" s="82">
        <v>186</v>
      </c>
      <c r="C195" s="83" t="s">
        <v>261</v>
      </c>
      <c r="D195" s="84">
        <f t="shared" si="62"/>
        <v>6</v>
      </c>
      <c r="E195" s="85">
        <f t="shared" si="63"/>
        <v>75069</v>
      </c>
      <c r="F195" s="85">
        <f t="shared" si="63"/>
        <v>5358</v>
      </c>
      <c r="G195" s="86">
        <f t="shared" si="64"/>
        <v>80427</v>
      </c>
      <c r="H195" s="87"/>
      <c r="I195" s="88">
        <f t="shared" si="65"/>
        <v>49281</v>
      </c>
      <c r="J195" s="89">
        <f t="shared" si="55"/>
        <v>0.84447452747742346</v>
      </c>
      <c r="K195" s="90">
        <f t="shared" si="66"/>
        <v>5358</v>
      </c>
      <c r="L195" s="86">
        <f t="shared" si="67"/>
        <v>54639</v>
      </c>
      <c r="M195" s="91"/>
      <c r="N195" s="114">
        <f t="shared" si="56"/>
        <v>25788</v>
      </c>
      <c r="P195" s="88">
        <f t="shared" si="68"/>
        <v>0</v>
      </c>
      <c r="Q195" s="85">
        <f t="shared" si="69"/>
        <v>49281</v>
      </c>
      <c r="R195" s="85">
        <f t="shared" si="70"/>
        <v>5358</v>
      </c>
      <c r="S195" s="93">
        <f t="shared" si="57"/>
        <v>54639</v>
      </c>
      <c r="U195" s="114"/>
      <c r="V195">
        <f t="shared" si="58"/>
        <v>0</v>
      </c>
      <c r="W195" s="94">
        <v>186</v>
      </c>
      <c r="X195" s="95">
        <v>6</v>
      </c>
      <c r="Y195" s="96">
        <v>75069</v>
      </c>
      <c r="Z195" s="96">
        <v>0</v>
      </c>
      <c r="AA195" s="96">
        <v>75069</v>
      </c>
      <c r="AB195" s="96">
        <v>5358</v>
      </c>
      <c r="AC195" s="96">
        <v>80427</v>
      </c>
      <c r="AD195" s="96">
        <v>0</v>
      </c>
      <c r="AE195" s="96">
        <v>0</v>
      </c>
      <c r="AF195" s="96">
        <v>0</v>
      </c>
      <c r="AG195" s="97">
        <v>80427</v>
      </c>
      <c r="AI195" s="94">
        <v>186</v>
      </c>
      <c r="AJ195" s="98">
        <v>186</v>
      </c>
      <c r="AK195" s="99" t="s">
        <v>261</v>
      </c>
      <c r="AL195" s="100">
        <f t="shared" si="71"/>
        <v>75069</v>
      </c>
      <c r="AM195" s="101">
        <v>25788</v>
      </c>
      <c r="AN195" s="100">
        <f t="shared" si="72"/>
        <v>49281</v>
      </c>
      <c r="AO195" s="100">
        <v>0</v>
      </c>
      <c r="AP195" s="100">
        <v>0</v>
      </c>
      <c r="AQ195" s="100">
        <v>9076</v>
      </c>
      <c r="AR195" s="100">
        <v>0</v>
      </c>
      <c r="AS195" s="100">
        <v>0</v>
      </c>
      <c r="AT195" s="100">
        <f t="shared" si="73"/>
        <v>0</v>
      </c>
      <c r="AU195" s="102">
        <f t="shared" si="74"/>
        <v>58357</v>
      </c>
      <c r="AV195" s="102">
        <f t="shared" si="75"/>
        <v>49281</v>
      </c>
      <c r="AX195" s="103">
        <v>186</v>
      </c>
      <c r="AY195" s="104" t="s">
        <v>261</v>
      </c>
      <c r="AZ195" s="105"/>
      <c r="BA195" s="105"/>
      <c r="BB195" s="106"/>
      <c r="BC195" s="107">
        <f t="shared" si="76"/>
        <v>0</v>
      </c>
      <c r="BD195" s="106"/>
      <c r="BE195" s="106"/>
      <c r="BF195" s="107">
        <f t="shared" si="59"/>
        <v>0</v>
      </c>
      <c r="BG195" s="108">
        <f t="shared" si="60"/>
        <v>0</v>
      </c>
      <c r="BH195" s="109"/>
      <c r="BI195" s="107">
        <v>0</v>
      </c>
      <c r="BJ195" s="100">
        <f t="shared" si="77"/>
        <v>49281</v>
      </c>
      <c r="BK195" s="100">
        <f t="shared" si="78"/>
        <v>49281</v>
      </c>
      <c r="BL195" s="100">
        <f t="shared" si="79"/>
        <v>0</v>
      </c>
      <c r="BM195" s="100"/>
      <c r="BN195" s="107">
        <f t="shared" si="80"/>
        <v>0</v>
      </c>
      <c r="BO195" s="108">
        <f t="shared" si="81"/>
        <v>0</v>
      </c>
      <c r="BP195" s="110"/>
      <c r="BQ195" s="111"/>
      <c r="BR195" s="112"/>
      <c r="BS195" s="110"/>
      <c r="BT195" s="113"/>
      <c r="BU195" s="113">
        <f t="shared" si="61"/>
        <v>0</v>
      </c>
      <c r="BV195" s="25">
        <v>186</v>
      </c>
      <c r="BW195" s="25">
        <v>0</v>
      </c>
      <c r="BX195" s="110"/>
    </row>
    <row r="196" spans="1:76">
      <c r="A196" s="82">
        <v>187</v>
      </c>
      <c r="B196" s="82">
        <v>187</v>
      </c>
      <c r="C196" s="83" t="s">
        <v>262</v>
      </c>
      <c r="D196" s="84">
        <f t="shared" si="62"/>
        <v>3</v>
      </c>
      <c r="E196" s="85">
        <f t="shared" si="63"/>
        <v>37227</v>
      </c>
      <c r="F196" s="85">
        <f t="shared" si="63"/>
        <v>2679</v>
      </c>
      <c r="G196" s="86">
        <f t="shared" si="64"/>
        <v>39906</v>
      </c>
      <c r="H196" s="87"/>
      <c r="I196" s="88">
        <f t="shared" si="65"/>
        <v>37227</v>
      </c>
      <c r="J196" s="89">
        <f t="shared" si="55"/>
        <v>0.87333509281252752</v>
      </c>
      <c r="K196" s="90">
        <f t="shared" si="66"/>
        <v>2679</v>
      </c>
      <c r="L196" s="86">
        <f t="shared" si="67"/>
        <v>39906</v>
      </c>
      <c r="M196" s="91"/>
      <c r="N196" s="114">
        <f t="shared" si="56"/>
        <v>0</v>
      </c>
      <c r="P196" s="88">
        <f t="shared" si="68"/>
        <v>0</v>
      </c>
      <c r="Q196" s="85">
        <f t="shared" si="69"/>
        <v>37227</v>
      </c>
      <c r="R196" s="85">
        <f t="shared" si="70"/>
        <v>2679</v>
      </c>
      <c r="S196" s="93">
        <f t="shared" si="57"/>
        <v>39906</v>
      </c>
      <c r="U196" s="114"/>
      <c r="V196">
        <f t="shared" si="58"/>
        <v>0</v>
      </c>
      <c r="W196" s="94">
        <v>187</v>
      </c>
      <c r="X196" s="95">
        <v>3</v>
      </c>
      <c r="Y196" s="96">
        <v>37227</v>
      </c>
      <c r="Z196" s="96">
        <v>0</v>
      </c>
      <c r="AA196" s="96">
        <v>37227</v>
      </c>
      <c r="AB196" s="96">
        <v>2679</v>
      </c>
      <c r="AC196" s="96">
        <v>39906</v>
      </c>
      <c r="AD196" s="96">
        <v>0</v>
      </c>
      <c r="AE196" s="96">
        <v>0</v>
      </c>
      <c r="AF196" s="96">
        <v>0</v>
      </c>
      <c r="AG196" s="97">
        <v>39906</v>
      </c>
      <c r="AI196" s="94">
        <v>187</v>
      </c>
      <c r="AJ196" s="98">
        <v>187</v>
      </c>
      <c r="AK196" s="99" t="s">
        <v>262</v>
      </c>
      <c r="AL196" s="100">
        <f t="shared" si="71"/>
        <v>37227</v>
      </c>
      <c r="AM196" s="101">
        <v>0</v>
      </c>
      <c r="AN196" s="100">
        <f t="shared" si="72"/>
        <v>37227</v>
      </c>
      <c r="AO196" s="100">
        <v>0</v>
      </c>
      <c r="AP196" s="100">
        <v>0</v>
      </c>
      <c r="AQ196" s="100">
        <v>5399.25</v>
      </c>
      <c r="AR196" s="100">
        <v>0</v>
      </c>
      <c r="AS196" s="100">
        <v>0</v>
      </c>
      <c r="AT196" s="100">
        <f t="shared" si="73"/>
        <v>0</v>
      </c>
      <c r="AU196" s="102">
        <f t="shared" si="74"/>
        <v>42626.25</v>
      </c>
      <c r="AV196" s="102">
        <f t="shared" si="75"/>
        <v>37227</v>
      </c>
      <c r="AX196" s="103">
        <v>187</v>
      </c>
      <c r="AY196" s="104" t="s">
        <v>262</v>
      </c>
      <c r="AZ196" s="105"/>
      <c r="BA196" s="105"/>
      <c r="BB196" s="106"/>
      <c r="BC196" s="107">
        <f t="shared" si="76"/>
        <v>0</v>
      </c>
      <c r="BD196" s="106"/>
      <c r="BE196" s="106"/>
      <c r="BF196" s="107">
        <f t="shared" si="59"/>
        <v>0</v>
      </c>
      <c r="BG196" s="108">
        <f t="shared" si="60"/>
        <v>0</v>
      </c>
      <c r="BH196" s="109"/>
      <c r="BI196" s="107">
        <v>0</v>
      </c>
      <c r="BJ196" s="100">
        <f t="shared" si="77"/>
        <v>37227</v>
      </c>
      <c r="BK196" s="100">
        <f t="shared" si="78"/>
        <v>37227</v>
      </c>
      <c r="BL196" s="100">
        <f t="shared" si="79"/>
        <v>0</v>
      </c>
      <c r="BM196" s="100"/>
      <c r="BN196" s="107">
        <f t="shared" si="80"/>
        <v>0</v>
      </c>
      <c r="BO196" s="108">
        <f t="shared" si="81"/>
        <v>0</v>
      </c>
      <c r="BP196" s="110"/>
      <c r="BQ196" s="111"/>
      <c r="BR196" s="112"/>
      <c r="BS196" s="110"/>
      <c r="BT196" s="113"/>
      <c r="BU196" s="113">
        <f t="shared" si="61"/>
        <v>0</v>
      </c>
      <c r="BV196" s="25">
        <v>187</v>
      </c>
      <c r="BW196" s="25">
        <v>0</v>
      </c>
      <c r="BX196" s="110"/>
    </row>
    <row r="197" spans="1:76">
      <c r="A197" s="82">
        <v>188</v>
      </c>
      <c r="B197" s="82">
        <v>188</v>
      </c>
      <c r="C197" s="83" t="s">
        <v>263</v>
      </c>
      <c r="D197" s="84">
        <f t="shared" si="62"/>
        <v>0</v>
      </c>
      <c r="E197" s="85">
        <f t="shared" si="63"/>
        <v>0</v>
      </c>
      <c r="F197" s="85">
        <f t="shared" si="63"/>
        <v>0</v>
      </c>
      <c r="G197" s="86">
        <f t="shared" si="64"/>
        <v>0</v>
      </c>
      <c r="H197" s="87"/>
      <c r="I197" s="88">
        <f t="shared" si="65"/>
        <v>0</v>
      </c>
      <c r="J197" s="89" t="str">
        <f t="shared" si="55"/>
        <v/>
      </c>
      <c r="K197" s="90">
        <f t="shared" si="66"/>
        <v>0</v>
      </c>
      <c r="L197" s="86">
        <f t="shared" si="67"/>
        <v>0</v>
      </c>
      <c r="M197" s="91"/>
      <c r="N197" s="114">
        <f t="shared" si="56"/>
        <v>0</v>
      </c>
      <c r="P197" s="88">
        <f t="shared" si="68"/>
        <v>0</v>
      </c>
      <c r="Q197" s="85">
        <f t="shared" si="69"/>
        <v>0</v>
      </c>
      <c r="R197" s="85">
        <f t="shared" si="70"/>
        <v>0</v>
      </c>
      <c r="S197" s="93">
        <f t="shared" si="57"/>
        <v>0</v>
      </c>
      <c r="U197" s="114"/>
      <c r="V197">
        <f t="shared" si="58"/>
        <v>0</v>
      </c>
      <c r="W197" s="94">
        <v>188</v>
      </c>
      <c r="X197" s="95"/>
      <c r="Y197" s="96"/>
      <c r="Z197" s="96"/>
      <c r="AA197" s="96"/>
      <c r="AB197" s="96"/>
      <c r="AC197" s="96"/>
      <c r="AD197" s="96"/>
      <c r="AE197" s="96"/>
      <c r="AF197" s="96"/>
      <c r="AG197" s="97"/>
      <c r="AI197" s="94">
        <v>188</v>
      </c>
      <c r="AJ197" s="98">
        <v>188</v>
      </c>
      <c r="AK197" s="99" t="s">
        <v>263</v>
      </c>
      <c r="AL197" s="100">
        <f t="shared" si="71"/>
        <v>0</v>
      </c>
      <c r="AM197" s="101">
        <v>0</v>
      </c>
      <c r="AN197" s="100">
        <f t="shared" si="72"/>
        <v>0</v>
      </c>
      <c r="AO197" s="100">
        <v>0</v>
      </c>
      <c r="AP197" s="100">
        <v>0</v>
      </c>
      <c r="AQ197" s="100">
        <v>0</v>
      </c>
      <c r="AR197" s="100">
        <v>0</v>
      </c>
      <c r="AS197" s="100">
        <v>0</v>
      </c>
      <c r="AT197" s="100">
        <f t="shared" si="73"/>
        <v>0</v>
      </c>
      <c r="AU197" s="102">
        <f t="shared" si="74"/>
        <v>0</v>
      </c>
      <c r="AV197" s="102">
        <f t="shared" si="75"/>
        <v>0</v>
      </c>
      <c r="AX197" s="103">
        <v>188</v>
      </c>
      <c r="AY197" s="104" t="s">
        <v>263</v>
      </c>
      <c r="AZ197" s="105"/>
      <c r="BA197" s="105"/>
      <c r="BB197" s="106"/>
      <c r="BC197" s="107">
        <f t="shared" si="76"/>
        <v>0</v>
      </c>
      <c r="BD197" s="106"/>
      <c r="BE197" s="106"/>
      <c r="BF197" s="107">
        <f t="shared" si="59"/>
        <v>0</v>
      </c>
      <c r="BG197" s="108">
        <f t="shared" si="60"/>
        <v>0</v>
      </c>
      <c r="BH197" s="109"/>
      <c r="BI197" s="107">
        <v>0</v>
      </c>
      <c r="BJ197" s="100">
        <f t="shared" si="77"/>
        <v>0</v>
      </c>
      <c r="BK197" s="100">
        <f t="shared" si="78"/>
        <v>0</v>
      </c>
      <c r="BL197" s="100">
        <f t="shared" si="79"/>
        <v>0</v>
      </c>
      <c r="BM197" s="100"/>
      <c r="BN197" s="107">
        <f t="shared" si="80"/>
        <v>0</v>
      </c>
      <c r="BO197" s="108">
        <f t="shared" si="81"/>
        <v>0</v>
      </c>
      <c r="BP197" s="110"/>
      <c r="BQ197" s="111"/>
      <c r="BR197" s="112"/>
      <c r="BS197" s="110"/>
      <c r="BT197" s="113"/>
      <c r="BU197" s="113">
        <f t="shared" si="61"/>
        <v>0</v>
      </c>
      <c r="BV197" s="25">
        <v>188</v>
      </c>
      <c r="BW197" s="25">
        <v>0</v>
      </c>
      <c r="BX197" s="110"/>
    </row>
    <row r="198" spans="1:76">
      <c r="A198" s="82">
        <v>189</v>
      </c>
      <c r="B198" s="82">
        <v>189</v>
      </c>
      <c r="C198" s="83" t="s">
        <v>264</v>
      </c>
      <c r="D198" s="84">
        <f t="shared" si="62"/>
        <v>5</v>
      </c>
      <c r="E198" s="85">
        <f t="shared" si="63"/>
        <v>68260</v>
      </c>
      <c r="F198" s="85">
        <f t="shared" si="63"/>
        <v>4465</v>
      </c>
      <c r="G198" s="86">
        <f t="shared" si="64"/>
        <v>72725</v>
      </c>
      <c r="H198" s="87"/>
      <c r="I198" s="88">
        <f t="shared" si="65"/>
        <v>0</v>
      </c>
      <c r="J198" s="89">
        <f t="shared" si="55"/>
        <v>0</v>
      </c>
      <c r="K198" s="90">
        <f t="shared" si="66"/>
        <v>4465</v>
      </c>
      <c r="L198" s="86">
        <f t="shared" si="67"/>
        <v>4465</v>
      </c>
      <c r="M198" s="91"/>
      <c r="N198" s="114">
        <f t="shared" si="56"/>
        <v>68260</v>
      </c>
      <c r="P198" s="88">
        <f t="shared" si="68"/>
        <v>0</v>
      </c>
      <c r="Q198" s="85">
        <f t="shared" si="69"/>
        <v>0</v>
      </c>
      <c r="R198" s="85">
        <f t="shared" si="70"/>
        <v>4465</v>
      </c>
      <c r="S198" s="93">
        <f t="shared" si="57"/>
        <v>4465</v>
      </c>
      <c r="U198" s="114"/>
      <c r="V198">
        <f t="shared" si="58"/>
        <v>0</v>
      </c>
      <c r="W198" s="94">
        <v>189</v>
      </c>
      <c r="X198" s="95">
        <v>5</v>
      </c>
      <c r="Y198" s="96">
        <v>68260</v>
      </c>
      <c r="Z198" s="96">
        <v>0</v>
      </c>
      <c r="AA198" s="96">
        <v>68260</v>
      </c>
      <c r="AB198" s="96">
        <v>4465</v>
      </c>
      <c r="AC198" s="96">
        <v>72725</v>
      </c>
      <c r="AD198" s="96">
        <v>0</v>
      </c>
      <c r="AE198" s="96">
        <v>0</v>
      </c>
      <c r="AF198" s="96">
        <v>0</v>
      </c>
      <c r="AG198" s="97">
        <v>72725</v>
      </c>
      <c r="AI198" s="94">
        <v>189</v>
      </c>
      <c r="AJ198" s="98">
        <v>189</v>
      </c>
      <c r="AK198" s="99" t="s">
        <v>264</v>
      </c>
      <c r="AL198" s="100">
        <f t="shared" si="71"/>
        <v>68260</v>
      </c>
      <c r="AM198" s="101">
        <v>99500</v>
      </c>
      <c r="AN198" s="100">
        <f t="shared" si="72"/>
        <v>0</v>
      </c>
      <c r="AO198" s="100">
        <v>0</v>
      </c>
      <c r="AP198" s="100">
        <v>10748.75</v>
      </c>
      <c r="AQ198" s="100">
        <v>6960.25</v>
      </c>
      <c r="AR198" s="100">
        <v>0</v>
      </c>
      <c r="AS198" s="100">
        <v>2079.5</v>
      </c>
      <c r="AT198" s="100">
        <f t="shared" si="73"/>
        <v>0</v>
      </c>
      <c r="AU198" s="102">
        <f t="shared" si="74"/>
        <v>19788.5</v>
      </c>
      <c r="AV198" s="102">
        <f t="shared" si="75"/>
        <v>0</v>
      </c>
      <c r="AX198" s="103">
        <v>189</v>
      </c>
      <c r="AY198" s="104" t="s">
        <v>264</v>
      </c>
      <c r="AZ198" s="105"/>
      <c r="BA198" s="105"/>
      <c r="BB198" s="106"/>
      <c r="BC198" s="107">
        <f t="shared" si="76"/>
        <v>0</v>
      </c>
      <c r="BD198" s="106"/>
      <c r="BE198" s="106"/>
      <c r="BF198" s="107">
        <f t="shared" si="59"/>
        <v>0</v>
      </c>
      <c r="BG198" s="108">
        <f t="shared" si="60"/>
        <v>0</v>
      </c>
      <c r="BH198" s="109"/>
      <c r="BI198" s="107">
        <v>0</v>
      </c>
      <c r="BJ198" s="100">
        <f t="shared" si="77"/>
        <v>0</v>
      </c>
      <c r="BK198" s="100">
        <f t="shared" si="78"/>
        <v>0</v>
      </c>
      <c r="BL198" s="100">
        <f t="shared" si="79"/>
        <v>0</v>
      </c>
      <c r="BM198" s="100"/>
      <c r="BN198" s="107">
        <f t="shared" si="80"/>
        <v>0</v>
      </c>
      <c r="BO198" s="108">
        <f t="shared" si="81"/>
        <v>0</v>
      </c>
      <c r="BP198" s="110"/>
      <c r="BQ198" s="111"/>
      <c r="BR198" s="112"/>
      <c r="BS198" s="110"/>
      <c r="BT198" s="113"/>
      <c r="BU198" s="113">
        <f t="shared" si="61"/>
        <v>0</v>
      </c>
      <c r="BV198" s="25">
        <v>189</v>
      </c>
      <c r="BW198" s="25">
        <v>0</v>
      </c>
      <c r="BX198" s="110"/>
    </row>
    <row r="199" spans="1:76">
      <c r="A199" s="82">
        <v>190</v>
      </c>
      <c r="B199" s="82">
        <v>190</v>
      </c>
      <c r="C199" s="83" t="s">
        <v>265</v>
      </c>
      <c r="D199" s="84">
        <f t="shared" si="62"/>
        <v>0</v>
      </c>
      <c r="E199" s="85">
        <f t="shared" si="63"/>
        <v>0</v>
      </c>
      <c r="F199" s="85">
        <f t="shared" si="63"/>
        <v>0</v>
      </c>
      <c r="G199" s="86">
        <f t="shared" si="64"/>
        <v>0</v>
      </c>
      <c r="H199" s="87"/>
      <c r="I199" s="88">
        <f t="shared" si="65"/>
        <v>0</v>
      </c>
      <c r="J199" s="89" t="str">
        <f t="shared" si="55"/>
        <v/>
      </c>
      <c r="K199" s="90">
        <f t="shared" si="66"/>
        <v>0</v>
      </c>
      <c r="L199" s="86">
        <f t="shared" si="67"/>
        <v>0</v>
      </c>
      <c r="M199" s="91"/>
      <c r="N199" s="114">
        <f t="shared" si="56"/>
        <v>0</v>
      </c>
      <c r="P199" s="88">
        <f t="shared" si="68"/>
        <v>0</v>
      </c>
      <c r="Q199" s="85">
        <f t="shared" si="69"/>
        <v>0</v>
      </c>
      <c r="R199" s="85">
        <f t="shared" si="70"/>
        <v>0</v>
      </c>
      <c r="S199" s="93">
        <f t="shared" si="57"/>
        <v>0</v>
      </c>
      <c r="U199" s="114"/>
      <c r="V199">
        <f t="shared" si="58"/>
        <v>0</v>
      </c>
      <c r="W199" s="94">
        <v>190</v>
      </c>
      <c r="X199" s="95"/>
      <c r="Y199" s="96"/>
      <c r="Z199" s="96"/>
      <c r="AA199" s="96"/>
      <c r="AB199" s="96"/>
      <c r="AC199" s="96"/>
      <c r="AD199" s="96"/>
      <c r="AE199" s="96"/>
      <c r="AF199" s="96"/>
      <c r="AG199" s="97"/>
      <c r="AI199" s="94">
        <v>190</v>
      </c>
      <c r="AJ199" s="98">
        <v>190</v>
      </c>
      <c r="AK199" s="99" t="s">
        <v>265</v>
      </c>
      <c r="AL199" s="100">
        <f t="shared" si="71"/>
        <v>0</v>
      </c>
      <c r="AM199" s="101">
        <v>0</v>
      </c>
      <c r="AN199" s="100">
        <f t="shared" si="72"/>
        <v>0</v>
      </c>
      <c r="AO199" s="100">
        <v>0</v>
      </c>
      <c r="AP199" s="100">
        <v>0</v>
      </c>
      <c r="AQ199" s="100">
        <v>0</v>
      </c>
      <c r="AR199" s="100">
        <v>0</v>
      </c>
      <c r="AS199" s="100">
        <v>0</v>
      </c>
      <c r="AT199" s="100">
        <f t="shared" si="73"/>
        <v>0</v>
      </c>
      <c r="AU199" s="102">
        <f t="shared" si="74"/>
        <v>0</v>
      </c>
      <c r="AV199" s="102">
        <f t="shared" si="75"/>
        <v>0</v>
      </c>
      <c r="AX199" s="103">
        <v>190</v>
      </c>
      <c r="AY199" s="104" t="s">
        <v>265</v>
      </c>
      <c r="AZ199" s="105"/>
      <c r="BA199" s="105"/>
      <c r="BB199" s="106"/>
      <c r="BC199" s="107">
        <f t="shared" si="76"/>
        <v>0</v>
      </c>
      <c r="BD199" s="106"/>
      <c r="BE199" s="106"/>
      <c r="BF199" s="107">
        <f t="shared" si="59"/>
        <v>0</v>
      </c>
      <c r="BG199" s="108">
        <f t="shared" si="60"/>
        <v>0</v>
      </c>
      <c r="BH199" s="109"/>
      <c r="BI199" s="107">
        <v>0</v>
      </c>
      <c r="BJ199" s="100">
        <f t="shared" si="77"/>
        <v>0</v>
      </c>
      <c r="BK199" s="100">
        <f t="shared" si="78"/>
        <v>0</v>
      </c>
      <c r="BL199" s="100">
        <f t="shared" si="79"/>
        <v>0</v>
      </c>
      <c r="BM199" s="100"/>
      <c r="BN199" s="107">
        <f t="shared" si="80"/>
        <v>0</v>
      </c>
      <c r="BO199" s="108">
        <f t="shared" si="81"/>
        <v>0</v>
      </c>
      <c r="BP199" s="110"/>
      <c r="BQ199" s="111"/>
      <c r="BR199" s="112"/>
      <c r="BS199" s="110"/>
      <c r="BT199" s="113"/>
      <c r="BU199" s="113">
        <f t="shared" si="61"/>
        <v>0</v>
      </c>
      <c r="BV199" s="25">
        <v>190</v>
      </c>
      <c r="BW199" s="25">
        <v>0</v>
      </c>
      <c r="BX199" s="110"/>
    </row>
    <row r="200" spans="1:76">
      <c r="A200" s="82">
        <v>191</v>
      </c>
      <c r="B200" s="82">
        <v>191</v>
      </c>
      <c r="C200" s="83" t="s">
        <v>266</v>
      </c>
      <c r="D200" s="84">
        <f t="shared" si="62"/>
        <v>4</v>
      </c>
      <c r="E200" s="85">
        <f t="shared" si="63"/>
        <v>51348</v>
      </c>
      <c r="F200" s="85">
        <f t="shared" si="63"/>
        <v>3572</v>
      </c>
      <c r="G200" s="86">
        <f t="shared" si="64"/>
        <v>54920</v>
      </c>
      <c r="H200" s="87"/>
      <c r="I200" s="88">
        <f t="shared" si="65"/>
        <v>0</v>
      </c>
      <c r="J200" s="89">
        <f t="shared" si="55"/>
        <v>0</v>
      </c>
      <c r="K200" s="90">
        <f t="shared" si="66"/>
        <v>3572</v>
      </c>
      <c r="L200" s="86">
        <f t="shared" si="67"/>
        <v>3572</v>
      </c>
      <c r="M200" s="91"/>
      <c r="N200" s="114">
        <f t="shared" si="56"/>
        <v>51348</v>
      </c>
      <c r="P200" s="88">
        <f t="shared" si="68"/>
        <v>0</v>
      </c>
      <c r="Q200" s="85">
        <f t="shared" si="69"/>
        <v>0</v>
      </c>
      <c r="R200" s="85">
        <f t="shared" si="70"/>
        <v>3572</v>
      </c>
      <c r="S200" s="93">
        <f t="shared" si="57"/>
        <v>3572</v>
      </c>
      <c r="U200" s="114"/>
      <c r="V200">
        <f t="shared" si="58"/>
        <v>0</v>
      </c>
      <c r="W200" s="94">
        <v>191</v>
      </c>
      <c r="X200" s="95">
        <v>4</v>
      </c>
      <c r="Y200" s="96">
        <v>51348</v>
      </c>
      <c r="Z200" s="96">
        <v>0</v>
      </c>
      <c r="AA200" s="96">
        <v>51348</v>
      </c>
      <c r="AB200" s="96">
        <v>3572</v>
      </c>
      <c r="AC200" s="96">
        <v>54920</v>
      </c>
      <c r="AD200" s="96">
        <v>0</v>
      </c>
      <c r="AE200" s="96">
        <v>0</v>
      </c>
      <c r="AF200" s="96">
        <v>0</v>
      </c>
      <c r="AG200" s="97">
        <v>54920</v>
      </c>
      <c r="AI200" s="94">
        <v>191</v>
      </c>
      <c r="AJ200" s="98">
        <v>191</v>
      </c>
      <c r="AK200" s="99" t="s">
        <v>266</v>
      </c>
      <c r="AL200" s="100">
        <f t="shared" si="71"/>
        <v>51348</v>
      </c>
      <c r="AM200" s="101">
        <v>92592</v>
      </c>
      <c r="AN200" s="100">
        <f t="shared" si="72"/>
        <v>0</v>
      </c>
      <c r="AO200" s="100">
        <v>0</v>
      </c>
      <c r="AP200" s="100">
        <v>0</v>
      </c>
      <c r="AQ200" s="100">
        <v>13115.25</v>
      </c>
      <c r="AR200" s="100">
        <v>5399.5</v>
      </c>
      <c r="AS200" s="100">
        <v>0</v>
      </c>
      <c r="AT200" s="100">
        <f t="shared" si="73"/>
        <v>0</v>
      </c>
      <c r="AU200" s="102">
        <f t="shared" si="74"/>
        <v>18514.75</v>
      </c>
      <c r="AV200" s="102">
        <f t="shared" si="75"/>
        <v>0</v>
      </c>
      <c r="AX200" s="103">
        <v>191</v>
      </c>
      <c r="AY200" s="104" t="s">
        <v>266</v>
      </c>
      <c r="AZ200" s="105"/>
      <c r="BA200" s="105"/>
      <c r="BB200" s="106"/>
      <c r="BC200" s="107">
        <f t="shared" si="76"/>
        <v>0</v>
      </c>
      <c r="BD200" s="106"/>
      <c r="BE200" s="106"/>
      <c r="BF200" s="107">
        <f t="shared" si="59"/>
        <v>0</v>
      </c>
      <c r="BG200" s="108">
        <f t="shared" si="60"/>
        <v>0</v>
      </c>
      <c r="BH200" s="109"/>
      <c r="BI200" s="107">
        <v>0</v>
      </c>
      <c r="BJ200" s="100">
        <f t="shared" si="77"/>
        <v>0</v>
      </c>
      <c r="BK200" s="100">
        <f t="shared" si="78"/>
        <v>0</v>
      </c>
      <c r="BL200" s="100">
        <f t="shared" si="79"/>
        <v>0</v>
      </c>
      <c r="BM200" s="100"/>
      <c r="BN200" s="107">
        <f t="shared" si="80"/>
        <v>0</v>
      </c>
      <c r="BO200" s="108">
        <f t="shared" si="81"/>
        <v>0</v>
      </c>
      <c r="BP200" s="110"/>
      <c r="BQ200" s="111"/>
      <c r="BR200" s="112"/>
      <c r="BS200" s="110"/>
      <c r="BT200" s="113"/>
      <c r="BU200" s="113">
        <f t="shared" si="61"/>
        <v>0</v>
      </c>
      <c r="BV200" s="25">
        <v>191</v>
      </c>
      <c r="BW200" s="25">
        <v>0</v>
      </c>
      <c r="BX200" s="110"/>
    </row>
    <row r="201" spans="1:76">
      <c r="A201" s="82">
        <v>192</v>
      </c>
      <c r="B201" s="82">
        <v>192</v>
      </c>
      <c r="C201" s="83" t="s">
        <v>267</v>
      </c>
      <c r="D201" s="84">
        <f t="shared" si="62"/>
        <v>0</v>
      </c>
      <c r="E201" s="85">
        <f t="shared" si="63"/>
        <v>0</v>
      </c>
      <c r="F201" s="85">
        <f t="shared" si="63"/>
        <v>0</v>
      </c>
      <c r="G201" s="86">
        <f t="shared" si="64"/>
        <v>0</v>
      </c>
      <c r="H201" s="87"/>
      <c r="I201" s="88">
        <f t="shared" si="65"/>
        <v>0</v>
      </c>
      <c r="J201" s="89" t="str">
        <f t="shared" si="55"/>
        <v/>
      </c>
      <c r="K201" s="90">
        <f t="shared" si="66"/>
        <v>0</v>
      </c>
      <c r="L201" s="86">
        <f t="shared" si="67"/>
        <v>0</v>
      </c>
      <c r="M201" s="91"/>
      <c r="N201" s="114">
        <f t="shared" si="56"/>
        <v>0</v>
      </c>
      <c r="P201" s="88">
        <f t="shared" si="68"/>
        <v>0</v>
      </c>
      <c r="Q201" s="85">
        <f t="shared" si="69"/>
        <v>0</v>
      </c>
      <c r="R201" s="85">
        <f t="shared" si="70"/>
        <v>0</v>
      </c>
      <c r="S201" s="93">
        <f t="shared" si="57"/>
        <v>0</v>
      </c>
      <c r="U201" s="114"/>
      <c r="V201">
        <f t="shared" si="58"/>
        <v>0</v>
      </c>
      <c r="W201" s="94">
        <v>192</v>
      </c>
      <c r="X201" s="95"/>
      <c r="Y201" s="96"/>
      <c r="Z201" s="96"/>
      <c r="AA201" s="96"/>
      <c r="AB201" s="96"/>
      <c r="AC201" s="96"/>
      <c r="AD201" s="96"/>
      <c r="AE201" s="96"/>
      <c r="AF201" s="96"/>
      <c r="AG201" s="97"/>
      <c r="AI201" s="94">
        <v>192</v>
      </c>
      <c r="AJ201" s="98">
        <v>192</v>
      </c>
      <c r="AK201" s="99" t="s">
        <v>267</v>
      </c>
      <c r="AL201" s="100">
        <f t="shared" si="71"/>
        <v>0</v>
      </c>
      <c r="AM201" s="101">
        <v>0</v>
      </c>
      <c r="AN201" s="100">
        <f t="shared" si="72"/>
        <v>0</v>
      </c>
      <c r="AO201" s="100">
        <v>0</v>
      </c>
      <c r="AP201" s="100">
        <v>0</v>
      </c>
      <c r="AQ201" s="100">
        <v>0</v>
      </c>
      <c r="AR201" s="100">
        <v>0</v>
      </c>
      <c r="AS201" s="100">
        <v>0</v>
      </c>
      <c r="AT201" s="100">
        <f t="shared" si="73"/>
        <v>0</v>
      </c>
      <c r="AU201" s="102">
        <f t="shared" si="74"/>
        <v>0</v>
      </c>
      <c r="AV201" s="102">
        <f t="shared" si="75"/>
        <v>0</v>
      </c>
      <c r="AX201" s="103">
        <v>192</v>
      </c>
      <c r="AY201" s="104" t="s">
        <v>267</v>
      </c>
      <c r="AZ201" s="105"/>
      <c r="BA201" s="105"/>
      <c r="BB201" s="106"/>
      <c r="BC201" s="107">
        <f t="shared" si="76"/>
        <v>0</v>
      </c>
      <c r="BD201" s="106"/>
      <c r="BE201" s="106"/>
      <c r="BF201" s="107">
        <f t="shared" si="59"/>
        <v>0</v>
      </c>
      <c r="BG201" s="108">
        <f t="shared" si="60"/>
        <v>0</v>
      </c>
      <c r="BH201" s="109"/>
      <c r="BI201" s="107">
        <v>0</v>
      </c>
      <c r="BJ201" s="100">
        <f t="shared" si="77"/>
        <v>0</v>
      </c>
      <c r="BK201" s="100">
        <f t="shared" si="78"/>
        <v>0</v>
      </c>
      <c r="BL201" s="100">
        <f t="shared" si="79"/>
        <v>0</v>
      </c>
      <c r="BM201" s="100"/>
      <c r="BN201" s="107">
        <f t="shared" si="80"/>
        <v>0</v>
      </c>
      <c r="BO201" s="108">
        <f t="shared" si="81"/>
        <v>0</v>
      </c>
      <c r="BP201" s="110"/>
      <c r="BQ201" s="111"/>
      <c r="BR201" s="112"/>
      <c r="BS201" s="110"/>
      <c r="BT201" s="113"/>
      <c r="BU201" s="113">
        <f t="shared" si="61"/>
        <v>0</v>
      </c>
      <c r="BV201" s="25">
        <v>192</v>
      </c>
      <c r="BW201" s="25">
        <v>0</v>
      </c>
      <c r="BX201" s="110"/>
    </row>
    <row r="202" spans="1:76">
      <c r="A202" s="82">
        <v>193</v>
      </c>
      <c r="B202" s="82">
        <v>193</v>
      </c>
      <c r="C202" s="83" t="s">
        <v>268</v>
      </c>
      <c r="D202" s="84">
        <f t="shared" si="62"/>
        <v>0</v>
      </c>
      <c r="E202" s="85">
        <f t="shared" si="63"/>
        <v>0</v>
      </c>
      <c r="F202" s="85">
        <f t="shared" si="63"/>
        <v>0</v>
      </c>
      <c r="G202" s="86">
        <f t="shared" si="64"/>
        <v>0</v>
      </c>
      <c r="H202" s="87"/>
      <c r="I202" s="88">
        <f t="shared" si="65"/>
        <v>0</v>
      </c>
      <c r="J202" s="89" t="str">
        <f t="shared" ref="J202:J265" si="82">IF(AU202=0,"",(SUM(I202)/SUM(AU202)))</f>
        <v/>
      </c>
      <c r="K202" s="90">
        <f t="shared" si="66"/>
        <v>0</v>
      </c>
      <c r="L202" s="86">
        <f t="shared" si="67"/>
        <v>0</v>
      </c>
      <c r="M202" s="91"/>
      <c r="N202" s="114">
        <f t="shared" ref="N202:N265" si="83">G202-L202</f>
        <v>0</v>
      </c>
      <c r="P202" s="88">
        <f t="shared" si="68"/>
        <v>0</v>
      </c>
      <c r="Q202" s="85">
        <f t="shared" si="69"/>
        <v>0</v>
      </c>
      <c r="R202" s="85">
        <f t="shared" si="70"/>
        <v>0</v>
      </c>
      <c r="S202" s="93">
        <f t="shared" ref="S202:S265" si="84">SUM(P202:R202)-AE202-BE202</f>
        <v>0</v>
      </c>
      <c r="U202" s="114"/>
      <c r="V202">
        <f t="shared" ref="V202:V265" si="85">W202-A202</f>
        <v>0</v>
      </c>
      <c r="W202" s="94">
        <v>193</v>
      </c>
      <c r="X202" s="95"/>
      <c r="Y202" s="96"/>
      <c r="Z202" s="96"/>
      <c r="AA202" s="96"/>
      <c r="AB202" s="96"/>
      <c r="AC202" s="96"/>
      <c r="AD202" s="96"/>
      <c r="AE202" s="96"/>
      <c r="AF202" s="96"/>
      <c r="AG202" s="97"/>
      <c r="AI202" s="94">
        <v>193</v>
      </c>
      <c r="AJ202" s="98">
        <v>193</v>
      </c>
      <c r="AK202" s="99" t="s">
        <v>268</v>
      </c>
      <c r="AL202" s="100">
        <f t="shared" si="71"/>
        <v>0</v>
      </c>
      <c r="AM202" s="101">
        <v>0</v>
      </c>
      <c r="AN202" s="100">
        <f t="shared" si="72"/>
        <v>0</v>
      </c>
      <c r="AO202" s="100">
        <v>0</v>
      </c>
      <c r="AP202" s="100">
        <v>0</v>
      </c>
      <c r="AQ202" s="100">
        <v>0</v>
      </c>
      <c r="AR202" s="100">
        <v>0</v>
      </c>
      <c r="AS202" s="100">
        <v>0</v>
      </c>
      <c r="AT202" s="100">
        <f t="shared" si="73"/>
        <v>0</v>
      </c>
      <c r="AU202" s="102">
        <f t="shared" si="74"/>
        <v>0</v>
      </c>
      <c r="AV202" s="102">
        <f t="shared" si="75"/>
        <v>0</v>
      </c>
      <c r="AX202" s="103">
        <v>193</v>
      </c>
      <c r="AY202" s="104" t="s">
        <v>268</v>
      </c>
      <c r="AZ202" s="105"/>
      <c r="BA202" s="105"/>
      <c r="BB202" s="106"/>
      <c r="BC202" s="107">
        <f t="shared" si="76"/>
        <v>0</v>
      </c>
      <c r="BD202" s="106"/>
      <c r="BE202" s="106"/>
      <c r="BF202" s="107">
        <f t="shared" ref="BF202:BF265" si="86">BD202+BE202</f>
        <v>0</v>
      </c>
      <c r="BG202" s="108">
        <f t="shared" ref="BG202:BG265" si="87">BF202+BC202</f>
        <v>0</v>
      </c>
      <c r="BH202" s="109"/>
      <c r="BI202" s="107">
        <v>0</v>
      </c>
      <c r="BJ202" s="100">
        <f t="shared" si="77"/>
        <v>0</v>
      </c>
      <c r="BK202" s="100">
        <f t="shared" si="78"/>
        <v>0</v>
      </c>
      <c r="BL202" s="100">
        <f t="shared" si="79"/>
        <v>0</v>
      </c>
      <c r="BM202" s="100"/>
      <c r="BN202" s="107">
        <f t="shared" si="80"/>
        <v>0</v>
      </c>
      <c r="BO202" s="108">
        <f t="shared" si="81"/>
        <v>0</v>
      </c>
      <c r="BP202" s="110"/>
      <c r="BQ202" s="111"/>
      <c r="BR202" s="112"/>
      <c r="BS202" s="110"/>
      <c r="BT202" s="113"/>
      <c r="BU202" s="113">
        <f t="shared" ref="BU202:BU265" si="88">BV202-A202</f>
        <v>0</v>
      </c>
      <c r="BV202" s="25">
        <v>193</v>
      </c>
      <c r="BW202" s="25">
        <v>0</v>
      </c>
      <c r="BX202" s="110"/>
    </row>
    <row r="203" spans="1:76">
      <c r="A203" s="82">
        <v>194</v>
      </c>
      <c r="B203" s="82">
        <v>194</v>
      </c>
      <c r="C203" s="83" t="s">
        <v>269</v>
      </c>
      <c r="D203" s="84">
        <f t="shared" ref="D203:D266" si="89">X203</f>
        <v>0</v>
      </c>
      <c r="E203" s="85">
        <f t="shared" ref="E203:F266" si="90">AA203+BA203</f>
        <v>0</v>
      </c>
      <c r="F203" s="85">
        <f t="shared" si="90"/>
        <v>0</v>
      </c>
      <c r="G203" s="86">
        <f t="shared" ref="G203:G266" si="91">F203+E203</f>
        <v>0</v>
      </c>
      <c r="H203" s="87"/>
      <c r="I203" s="88">
        <f t="shared" ref="I203:I266" si="92">IF(AV203="",AU203,AV203)</f>
        <v>0</v>
      </c>
      <c r="J203" s="89" t="str">
        <f t="shared" si="82"/>
        <v/>
      </c>
      <c r="K203" s="90">
        <f t="shared" ref="K203:K266" si="93">F203</f>
        <v>0</v>
      </c>
      <c r="L203" s="86">
        <f t="shared" ref="L203:L266" si="94">I203+K203</f>
        <v>0</v>
      </c>
      <c r="M203" s="91"/>
      <c r="N203" s="114">
        <f t="shared" si="83"/>
        <v>0</v>
      </c>
      <c r="P203" s="88">
        <f t="shared" ref="P203:P266" si="95">AF203+BF203</f>
        <v>0</v>
      </c>
      <c r="Q203" s="85">
        <f t="shared" ref="Q203:Q266" si="96">IF(AV203="",AU203,AV203)</f>
        <v>0</v>
      </c>
      <c r="R203" s="85">
        <f t="shared" ref="R203:R266" si="97">AB203+AE203+BB203+BE203</f>
        <v>0</v>
      </c>
      <c r="S203" s="93">
        <f t="shared" si="84"/>
        <v>0</v>
      </c>
      <c r="U203" s="114"/>
      <c r="V203">
        <f t="shared" si="85"/>
        <v>0</v>
      </c>
      <c r="W203" s="94">
        <v>194</v>
      </c>
      <c r="X203" s="95"/>
      <c r="Y203" s="96"/>
      <c r="Z203" s="96"/>
      <c r="AA203" s="96"/>
      <c r="AB203" s="96"/>
      <c r="AC203" s="96"/>
      <c r="AD203" s="96"/>
      <c r="AE203" s="96"/>
      <c r="AF203" s="96"/>
      <c r="AG203" s="97"/>
      <c r="AI203" s="94">
        <v>194</v>
      </c>
      <c r="AJ203" s="98">
        <v>194</v>
      </c>
      <c r="AK203" s="99" t="s">
        <v>269</v>
      </c>
      <c r="AL203" s="100">
        <f t="shared" ref="AL203:AL266" si="98">AA203+BA203</f>
        <v>0</v>
      </c>
      <c r="AM203" s="101">
        <v>0</v>
      </c>
      <c r="AN203" s="100">
        <f t="shared" ref="AN203:AN266" si="99">IF(AM203&lt;0,AL203,IF(AL203-AM203&gt;0,AL203-AM203,0))</f>
        <v>0</v>
      </c>
      <c r="AO203" s="100">
        <v>0</v>
      </c>
      <c r="AP203" s="100">
        <v>0</v>
      </c>
      <c r="AQ203" s="100">
        <v>0</v>
      </c>
      <c r="AR203" s="100">
        <v>0</v>
      </c>
      <c r="AS203" s="100">
        <v>0</v>
      </c>
      <c r="AT203" s="100">
        <f t="shared" ref="AT203:AT266" si="100">BN203</f>
        <v>0</v>
      </c>
      <c r="AU203" s="102">
        <f t="shared" ref="AU203:AU266" si="101">SUM(AN203:AS203)+AT203</f>
        <v>0</v>
      </c>
      <c r="AV203" s="102">
        <f t="shared" ref="AV203:AV266" si="102">AN203*AN$3+AO203*AO$3+AP203*AP$3+AQ203*AQ$3+AR203*AR$3+AS203*AS$3</f>
        <v>0</v>
      </c>
      <c r="AX203" s="103">
        <v>194</v>
      </c>
      <c r="AY203" s="104" t="s">
        <v>269</v>
      </c>
      <c r="AZ203" s="105"/>
      <c r="BA203" s="105"/>
      <c r="BB203" s="106"/>
      <c r="BC203" s="107">
        <f t="shared" ref="BC203:BC266" si="103">BA203+BB203</f>
        <v>0</v>
      </c>
      <c r="BD203" s="106"/>
      <c r="BE203" s="106"/>
      <c r="BF203" s="107">
        <f t="shared" si="86"/>
        <v>0</v>
      </c>
      <c r="BG203" s="108">
        <f t="shared" si="87"/>
        <v>0</v>
      </c>
      <c r="BH203" s="109"/>
      <c r="BI203" s="107">
        <v>0</v>
      </c>
      <c r="BJ203" s="100">
        <f t="shared" ref="BJ203:BJ266" si="104">AN203</f>
        <v>0</v>
      </c>
      <c r="BK203" s="100">
        <f t="shared" ref="BK203:BK266" si="105">IF(AM203&lt;0,0,IF((AA203-AM203)&gt;0,AA203-AM203,0))</f>
        <v>0</v>
      </c>
      <c r="BL203" s="100">
        <f t="shared" ref="BL203:BL266" si="106">BJ203-BK203</f>
        <v>0</v>
      </c>
      <c r="BM203" s="100"/>
      <c r="BN203" s="107">
        <f t="shared" ref="BN203:BN266" si="107">IF(AND(BL203&lt;0,BM203&lt;0),      IF(BL203&lt;BM203,    0,   BM203-BL203),    IF(AND(BL203&gt;0,BM203&gt;0),     IF(OR(BM203&gt;BL203,BM203=BL203    ),      BM203-BL203,    0), BM203))</f>
        <v>0</v>
      </c>
      <c r="BO203" s="108">
        <f t="shared" ref="BO203:BO266" si="108">BI203+BN203</f>
        <v>0</v>
      </c>
      <c r="BP203" s="110"/>
      <c r="BQ203" s="111"/>
      <c r="BR203" s="112"/>
      <c r="BS203" s="110"/>
      <c r="BT203" s="113"/>
      <c r="BU203" s="113">
        <f t="shared" si="88"/>
        <v>0</v>
      </c>
      <c r="BV203" s="25">
        <v>194</v>
      </c>
      <c r="BW203" s="25">
        <v>0</v>
      </c>
      <c r="BX203" s="110"/>
    </row>
    <row r="204" spans="1:76">
      <c r="A204" s="82">
        <v>195</v>
      </c>
      <c r="B204" s="82">
        <v>195</v>
      </c>
      <c r="C204" s="83" t="s">
        <v>270</v>
      </c>
      <c r="D204" s="84">
        <f t="shared" si="89"/>
        <v>0</v>
      </c>
      <c r="E204" s="85">
        <f t="shared" si="90"/>
        <v>0</v>
      </c>
      <c r="F204" s="85">
        <f t="shared" si="90"/>
        <v>0</v>
      </c>
      <c r="G204" s="86">
        <f t="shared" si="91"/>
        <v>0</v>
      </c>
      <c r="H204" s="87"/>
      <c r="I204" s="88">
        <f t="shared" si="92"/>
        <v>0</v>
      </c>
      <c r="J204" s="89" t="str">
        <f t="shared" si="82"/>
        <v/>
      </c>
      <c r="K204" s="90">
        <f t="shared" si="93"/>
        <v>0</v>
      </c>
      <c r="L204" s="86">
        <f t="shared" si="94"/>
        <v>0</v>
      </c>
      <c r="M204" s="91"/>
      <c r="N204" s="114">
        <f t="shared" si="83"/>
        <v>0</v>
      </c>
      <c r="P204" s="88">
        <f t="shared" si="95"/>
        <v>0</v>
      </c>
      <c r="Q204" s="85">
        <f t="shared" si="96"/>
        <v>0</v>
      </c>
      <c r="R204" s="85">
        <f t="shared" si="97"/>
        <v>0</v>
      </c>
      <c r="S204" s="93">
        <f t="shared" si="84"/>
        <v>0</v>
      </c>
      <c r="U204" s="114"/>
      <c r="V204">
        <f t="shared" si="85"/>
        <v>0</v>
      </c>
      <c r="W204" s="94">
        <v>195</v>
      </c>
      <c r="X204" s="95"/>
      <c r="Y204" s="96"/>
      <c r="Z204" s="96"/>
      <c r="AA204" s="96"/>
      <c r="AB204" s="96"/>
      <c r="AC204" s="96"/>
      <c r="AD204" s="96"/>
      <c r="AE204" s="96"/>
      <c r="AF204" s="96"/>
      <c r="AG204" s="97"/>
      <c r="AI204" s="94">
        <v>195</v>
      </c>
      <c r="AJ204" s="98">
        <v>195</v>
      </c>
      <c r="AK204" s="99" t="s">
        <v>270</v>
      </c>
      <c r="AL204" s="100">
        <f t="shared" si="98"/>
        <v>0</v>
      </c>
      <c r="AM204" s="101">
        <v>0</v>
      </c>
      <c r="AN204" s="100">
        <f t="shared" si="99"/>
        <v>0</v>
      </c>
      <c r="AO204" s="100">
        <v>0</v>
      </c>
      <c r="AP204" s="100">
        <v>0</v>
      </c>
      <c r="AQ204" s="100">
        <v>0</v>
      </c>
      <c r="AR204" s="100">
        <v>0</v>
      </c>
      <c r="AS204" s="100">
        <v>0</v>
      </c>
      <c r="AT204" s="100">
        <f t="shared" si="100"/>
        <v>0</v>
      </c>
      <c r="AU204" s="102">
        <f t="shared" si="101"/>
        <v>0</v>
      </c>
      <c r="AV204" s="102">
        <f t="shared" si="102"/>
        <v>0</v>
      </c>
      <c r="AX204" s="103">
        <v>195</v>
      </c>
      <c r="AY204" s="104" t="s">
        <v>270</v>
      </c>
      <c r="AZ204" s="105"/>
      <c r="BA204" s="105"/>
      <c r="BB204" s="106"/>
      <c r="BC204" s="107">
        <f t="shared" si="103"/>
        <v>0</v>
      </c>
      <c r="BD204" s="106"/>
      <c r="BE204" s="106"/>
      <c r="BF204" s="107">
        <f t="shared" si="86"/>
        <v>0</v>
      </c>
      <c r="BG204" s="108">
        <f t="shared" si="87"/>
        <v>0</v>
      </c>
      <c r="BH204" s="109"/>
      <c r="BI204" s="107">
        <v>0</v>
      </c>
      <c r="BJ204" s="100">
        <f t="shared" si="104"/>
        <v>0</v>
      </c>
      <c r="BK204" s="100">
        <f t="shared" si="105"/>
        <v>0</v>
      </c>
      <c r="BL204" s="100">
        <f t="shared" si="106"/>
        <v>0</v>
      </c>
      <c r="BM204" s="100"/>
      <c r="BN204" s="107">
        <f t="shared" si="107"/>
        <v>0</v>
      </c>
      <c r="BO204" s="108">
        <f t="shared" si="108"/>
        <v>0</v>
      </c>
      <c r="BP204" s="110"/>
      <c r="BQ204" s="111"/>
      <c r="BR204" s="112"/>
      <c r="BS204" s="110"/>
      <c r="BT204" s="113"/>
      <c r="BU204" s="113">
        <f t="shared" si="88"/>
        <v>0</v>
      </c>
      <c r="BV204" s="25">
        <v>195</v>
      </c>
      <c r="BW204" s="25">
        <v>0</v>
      </c>
      <c r="BX204" s="110"/>
    </row>
    <row r="205" spans="1:76">
      <c r="A205" s="82">
        <v>196</v>
      </c>
      <c r="B205" s="82">
        <v>196</v>
      </c>
      <c r="C205" s="83" t="s">
        <v>271</v>
      </c>
      <c r="D205" s="84">
        <f t="shared" si="89"/>
        <v>4</v>
      </c>
      <c r="E205" s="85">
        <f t="shared" si="90"/>
        <v>46652</v>
      </c>
      <c r="F205" s="85">
        <f t="shared" si="90"/>
        <v>3572</v>
      </c>
      <c r="G205" s="86">
        <f t="shared" si="91"/>
        <v>50224</v>
      </c>
      <c r="H205" s="87"/>
      <c r="I205" s="88">
        <f t="shared" si="92"/>
        <v>53.15710656716476</v>
      </c>
      <c r="J205" s="89">
        <f t="shared" si="82"/>
        <v>5.959650940878386E-3</v>
      </c>
      <c r="K205" s="90">
        <f t="shared" si="93"/>
        <v>3572</v>
      </c>
      <c r="L205" s="86">
        <f t="shared" si="94"/>
        <v>3625.1571065671646</v>
      </c>
      <c r="M205" s="91"/>
      <c r="N205" s="114">
        <f t="shared" si="83"/>
        <v>46598.842893432833</v>
      </c>
      <c r="P205" s="88">
        <f t="shared" si="95"/>
        <v>0</v>
      </c>
      <c r="Q205" s="85">
        <f t="shared" si="96"/>
        <v>53.15710656716476</v>
      </c>
      <c r="R205" s="85">
        <f t="shared" si="97"/>
        <v>3572</v>
      </c>
      <c r="S205" s="93">
        <f t="shared" si="84"/>
        <v>3625.1571065671646</v>
      </c>
      <c r="U205" s="114"/>
      <c r="V205">
        <f t="shared" si="85"/>
        <v>0</v>
      </c>
      <c r="W205" s="94">
        <v>196</v>
      </c>
      <c r="X205" s="95">
        <v>4</v>
      </c>
      <c r="Y205" s="96">
        <v>46652</v>
      </c>
      <c r="Z205" s="96">
        <v>0</v>
      </c>
      <c r="AA205" s="96">
        <v>46652</v>
      </c>
      <c r="AB205" s="96">
        <v>3572</v>
      </c>
      <c r="AC205" s="96">
        <v>50224</v>
      </c>
      <c r="AD205" s="96">
        <v>0</v>
      </c>
      <c r="AE205" s="96">
        <v>0</v>
      </c>
      <c r="AF205" s="96">
        <v>0</v>
      </c>
      <c r="AG205" s="97">
        <v>50224</v>
      </c>
      <c r="AI205" s="94">
        <v>196</v>
      </c>
      <c r="AJ205" s="98">
        <v>196</v>
      </c>
      <c r="AK205" s="99" t="s">
        <v>271</v>
      </c>
      <c r="AL205" s="100">
        <f t="shared" si="98"/>
        <v>46652</v>
      </c>
      <c r="AM205" s="101">
        <v>58925</v>
      </c>
      <c r="AN205" s="100">
        <f t="shared" si="99"/>
        <v>0</v>
      </c>
      <c r="AO205" s="100">
        <v>247.5</v>
      </c>
      <c r="AP205" s="100">
        <v>979</v>
      </c>
      <c r="AQ205" s="100">
        <v>0</v>
      </c>
      <c r="AR205" s="100">
        <v>7693</v>
      </c>
      <c r="AS205" s="100">
        <v>0</v>
      </c>
      <c r="AT205" s="100">
        <f t="shared" si="100"/>
        <v>0</v>
      </c>
      <c r="AU205" s="102">
        <f t="shared" si="101"/>
        <v>8919.5</v>
      </c>
      <c r="AV205" s="102">
        <f t="shared" si="102"/>
        <v>53.15710656716476</v>
      </c>
      <c r="AX205" s="103">
        <v>196</v>
      </c>
      <c r="AY205" s="104" t="s">
        <v>271</v>
      </c>
      <c r="AZ205" s="105"/>
      <c r="BA205" s="105"/>
      <c r="BB205" s="106"/>
      <c r="BC205" s="107">
        <f t="shared" si="103"/>
        <v>0</v>
      </c>
      <c r="BD205" s="106"/>
      <c r="BE205" s="106"/>
      <c r="BF205" s="107">
        <f t="shared" si="86"/>
        <v>0</v>
      </c>
      <c r="BG205" s="108">
        <f t="shared" si="87"/>
        <v>0</v>
      </c>
      <c r="BH205" s="109"/>
      <c r="BI205" s="107">
        <v>0</v>
      </c>
      <c r="BJ205" s="100">
        <f t="shared" si="104"/>
        <v>0</v>
      </c>
      <c r="BK205" s="100">
        <f t="shared" si="105"/>
        <v>0</v>
      </c>
      <c r="BL205" s="100">
        <f t="shared" si="106"/>
        <v>0</v>
      </c>
      <c r="BM205" s="100"/>
      <c r="BN205" s="107">
        <f t="shared" si="107"/>
        <v>0</v>
      </c>
      <c r="BO205" s="108">
        <f t="shared" si="108"/>
        <v>0</v>
      </c>
      <c r="BP205" s="110"/>
      <c r="BQ205" s="111"/>
      <c r="BR205" s="112"/>
      <c r="BS205" s="110"/>
      <c r="BT205" s="113"/>
      <c r="BU205" s="113">
        <f t="shared" si="88"/>
        <v>0</v>
      </c>
      <c r="BV205" s="25">
        <v>196</v>
      </c>
      <c r="BW205" s="25">
        <v>247.5</v>
      </c>
      <c r="BX205" s="110"/>
    </row>
    <row r="206" spans="1:76">
      <c r="A206" s="82">
        <v>197</v>
      </c>
      <c r="B206" s="82">
        <v>197</v>
      </c>
      <c r="C206" s="83" t="s">
        <v>272</v>
      </c>
      <c r="D206" s="84">
        <f t="shared" si="89"/>
        <v>0</v>
      </c>
      <c r="E206" s="85">
        <f t="shared" si="90"/>
        <v>0</v>
      </c>
      <c r="F206" s="85">
        <f t="shared" si="90"/>
        <v>0</v>
      </c>
      <c r="G206" s="86">
        <f t="shared" si="91"/>
        <v>0</v>
      </c>
      <c r="H206" s="87"/>
      <c r="I206" s="88">
        <f t="shared" si="92"/>
        <v>0</v>
      </c>
      <c r="J206" s="89" t="str">
        <f t="shared" si="82"/>
        <v/>
      </c>
      <c r="K206" s="90">
        <f t="shared" si="93"/>
        <v>0</v>
      </c>
      <c r="L206" s="86">
        <f t="shared" si="94"/>
        <v>0</v>
      </c>
      <c r="M206" s="91"/>
      <c r="N206" s="114">
        <f t="shared" si="83"/>
        <v>0</v>
      </c>
      <c r="P206" s="88">
        <f t="shared" si="95"/>
        <v>0</v>
      </c>
      <c r="Q206" s="85">
        <f t="shared" si="96"/>
        <v>0</v>
      </c>
      <c r="R206" s="85">
        <f t="shared" si="97"/>
        <v>0</v>
      </c>
      <c r="S206" s="93">
        <f t="shared" si="84"/>
        <v>0</v>
      </c>
      <c r="U206" s="114"/>
      <c r="V206">
        <f t="shared" si="85"/>
        <v>0</v>
      </c>
      <c r="W206" s="94">
        <v>197</v>
      </c>
      <c r="X206" s="95"/>
      <c r="Y206" s="96"/>
      <c r="Z206" s="96"/>
      <c r="AA206" s="96"/>
      <c r="AB206" s="96"/>
      <c r="AC206" s="96"/>
      <c r="AD206" s="96"/>
      <c r="AE206" s="96"/>
      <c r="AF206" s="96"/>
      <c r="AG206" s="97"/>
      <c r="AI206" s="94">
        <v>197</v>
      </c>
      <c r="AJ206" s="98">
        <v>197</v>
      </c>
      <c r="AK206" s="99" t="s">
        <v>272</v>
      </c>
      <c r="AL206" s="100">
        <f t="shared" si="98"/>
        <v>0</v>
      </c>
      <c r="AM206" s="101">
        <v>0</v>
      </c>
      <c r="AN206" s="100">
        <f t="shared" si="99"/>
        <v>0</v>
      </c>
      <c r="AO206" s="100">
        <v>0</v>
      </c>
      <c r="AP206" s="100">
        <v>0</v>
      </c>
      <c r="AQ206" s="100">
        <v>0</v>
      </c>
      <c r="AR206" s="100">
        <v>0</v>
      </c>
      <c r="AS206" s="100">
        <v>0</v>
      </c>
      <c r="AT206" s="100">
        <f t="shared" si="100"/>
        <v>0</v>
      </c>
      <c r="AU206" s="102">
        <f t="shared" si="101"/>
        <v>0</v>
      </c>
      <c r="AV206" s="102">
        <f t="shared" si="102"/>
        <v>0</v>
      </c>
      <c r="AX206" s="103">
        <v>197</v>
      </c>
      <c r="AY206" s="104" t="s">
        <v>272</v>
      </c>
      <c r="AZ206" s="105"/>
      <c r="BA206" s="105"/>
      <c r="BB206" s="106"/>
      <c r="BC206" s="107">
        <f t="shared" si="103"/>
        <v>0</v>
      </c>
      <c r="BD206" s="106"/>
      <c r="BE206" s="106"/>
      <c r="BF206" s="107">
        <f t="shared" si="86"/>
        <v>0</v>
      </c>
      <c r="BG206" s="108">
        <f t="shared" si="87"/>
        <v>0</v>
      </c>
      <c r="BH206" s="109"/>
      <c r="BI206" s="107">
        <v>0</v>
      </c>
      <c r="BJ206" s="100">
        <f t="shared" si="104"/>
        <v>0</v>
      </c>
      <c r="BK206" s="100">
        <f t="shared" si="105"/>
        <v>0</v>
      </c>
      <c r="BL206" s="100">
        <f t="shared" si="106"/>
        <v>0</v>
      </c>
      <c r="BM206" s="100"/>
      <c r="BN206" s="107">
        <f t="shared" si="107"/>
        <v>0</v>
      </c>
      <c r="BO206" s="108">
        <f t="shared" si="108"/>
        <v>0</v>
      </c>
      <c r="BP206" s="110"/>
      <c r="BQ206" s="111"/>
      <c r="BR206" s="112"/>
      <c r="BS206" s="110"/>
      <c r="BT206" s="113"/>
      <c r="BU206" s="113">
        <f t="shared" si="88"/>
        <v>0</v>
      </c>
      <c r="BV206" s="25">
        <v>197</v>
      </c>
      <c r="BW206" s="25">
        <v>0</v>
      </c>
      <c r="BX206" s="110"/>
    </row>
    <row r="207" spans="1:76">
      <c r="A207" s="82">
        <v>198</v>
      </c>
      <c r="B207" s="82">
        <v>198</v>
      </c>
      <c r="C207" s="83" t="s">
        <v>273</v>
      </c>
      <c r="D207" s="84">
        <f t="shared" si="89"/>
        <v>39</v>
      </c>
      <c r="E207" s="85">
        <f t="shared" si="90"/>
        <v>435421</v>
      </c>
      <c r="F207" s="85">
        <f t="shared" si="90"/>
        <v>34827</v>
      </c>
      <c r="G207" s="86">
        <f t="shared" si="91"/>
        <v>470248</v>
      </c>
      <c r="H207" s="87"/>
      <c r="I207" s="88">
        <f t="shared" si="92"/>
        <v>0</v>
      </c>
      <c r="J207" s="89">
        <f t="shared" si="82"/>
        <v>0</v>
      </c>
      <c r="K207" s="90">
        <f t="shared" si="93"/>
        <v>34827</v>
      </c>
      <c r="L207" s="86">
        <f t="shared" si="94"/>
        <v>34827</v>
      </c>
      <c r="M207" s="91"/>
      <c r="N207" s="114">
        <f t="shared" si="83"/>
        <v>435421</v>
      </c>
      <c r="P207" s="88">
        <f t="shared" si="95"/>
        <v>0</v>
      </c>
      <c r="Q207" s="85">
        <f t="shared" si="96"/>
        <v>0</v>
      </c>
      <c r="R207" s="85">
        <f t="shared" si="97"/>
        <v>34827</v>
      </c>
      <c r="S207" s="93">
        <f t="shared" si="84"/>
        <v>34827</v>
      </c>
      <c r="U207" s="114"/>
      <c r="V207">
        <f t="shared" si="85"/>
        <v>0</v>
      </c>
      <c r="W207" s="94">
        <v>198</v>
      </c>
      <c r="X207" s="95">
        <v>39</v>
      </c>
      <c r="Y207" s="96">
        <v>435421</v>
      </c>
      <c r="Z207" s="96">
        <v>0</v>
      </c>
      <c r="AA207" s="96">
        <v>435421</v>
      </c>
      <c r="AB207" s="96">
        <v>34827</v>
      </c>
      <c r="AC207" s="96">
        <v>470248</v>
      </c>
      <c r="AD207" s="96">
        <v>0</v>
      </c>
      <c r="AE207" s="96">
        <v>0</v>
      </c>
      <c r="AF207" s="96">
        <v>0</v>
      </c>
      <c r="AG207" s="97">
        <v>470248</v>
      </c>
      <c r="AI207" s="94">
        <v>198</v>
      </c>
      <c r="AJ207" s="98">
        <v>198</v>
      </c>
      <c r="AK207" s="99" t="s">
        <v>273</v>
      </c>
      <c r="AL207" s="100">
        <f t="shared" si="98"/>
        <v>435421</v>
      </c>
      <c r="AM207" s="101">
        <v>435468</v>
      </c>
      <c r="AN207" s="100">
        <f t="shared" si="99"/>
        <v>0</v>
      </c>
      <c r="AO207" s="100">
        <v>0</v>
      </c>
      <c r="AP207" s="100">
        <v>0</v>
      </c>
      <c r="AQ207" s="100">
        <v>0</v>
      </c>
      <c r="AR207" s="100">
        <v>27332.25</v>
      </c>
      <c r="AS207" s="100">
        <v>0</v>
      </c>
      <c r="AT207" s="100">
        <f t="shared" si="100"/>
        <v>0</v>
      </c>
      <c r="AU207" s="102">
        <f t="shared" si="101"/>
        <v>27332.25</v>
      </c>
      <c r="AV207" s="102">
        <f t="shared" si="102"/>
        <v>0</v>
      </c>
      <c r="AX207" s="103">
        <v>198</v>
      </c>
      <c r="AY207" s="104" t="s">
        <v>273</v>
      </c>
      <c r="AZ207" s="105"/>
      <c r="BA207" s="105"/>
      <c r="BB207" s="106"/>
      <c r="BC207" s="107">
        <f t="shared" si="103"/>
        <v>0</v>
      </c>
      <c r="BD207" s="106"/>
      <c r="BE207" s="106"/>
      <c r="BF207" s="107">
        <f t="shared" si="86"/>
        <v>0</v>
      </c>
      <c r="BG207" s="108">
        <f t="shared" si="87"/>
        <v>0</v>
      </c>
      <c r="BH207" s="109"/>
      <c r="BI207" s="107">
        <v>0</v>
      </c>
      <c r="BJ207" s="100">
        <f t="shared" si="104"/>
        <v>0</v>
      </c>
      <c r="BK207" s="100">
        <f t="shared" si="105"/>
        <v>0</v>
      </c>
      <c r="BL207" s="100">
        <f t="shared" si="106"/>
        <v>0</v>
      </c>
      <c r="BM207" s="100"/>
      <c r="BN207" s="107">
        <f t="shared" si="107"/>
        <v>0</v>
      </c>
      <c r="BO207" s="108">
        <f t="shared" si="108"/>
        <v>0</v>
      </c>
      <c r="BP207" s="110"/>
      <c r="BQ207" s="111"/>
      <c r="BR207" s="112"/>
      <c r="BS207" s="110"/>
      <c r="BT207" s="113"/>
      <c r="BU207" s="113">
        <f t="shared" si="88"/>
        <v>0</v>
      </c>
      <c r="BV207" s="25">
        <v>198</v>
      </c>
      <c r="BW207" s="25">
        <v>0</v>
      </c>
      <c r="BX207" s="110"/>
    </row>
    <row r="208" spans="1:76">
      <c r="A208" s="82">
        <v>199</v>
      </c>
      <c r="B208" s="82">
        <v>199</v>
      </c>
      <c r="C208" s="83" t="s">
        <v>274</v>
      </c>
      <c r="D208" s="84">
        <f t="shared" si="89"/>
        <v>2</v>
      </c>
      <c r="E208" s="85">
        <f t="shared" si="90"/>
        <v>28348</v>
      </c>
      <c r="F208" s="85">
        <f t="shared" si="90"/>
        <v>1786</v>
      </c>
      <c r="G208" s="86">
        <f t="shared" si="91"/>
        <v>30134</v>
      </c>
      <c r="H208" s="87"/>
      <c r="I208" s="88">
        <f t="shared" si="92"/>
        <v>12439</v>
      </c>
      <c r="J208" s="89">
        <f t="shared" si="82"/>
        <v>0.52838604167109149</v>
      </c>
      <c r="K208" s="90">
        <f t="shared" si="93"/>
        <v>1786</v>
      </c>
      <c r="L208" s="86">
        <f t="shared" si="94"/>
        <v>14225</v>
      </c>
      <c r="M208" s="91"/>
      <c r="N208" s="114">
        <f t="shared" si="83"/>
        <v>15909</v>
      </c>
      <c r="P208" s="88">
        <f t="shared" si="95"/>
        <v>0</v>
      </c>
      <c r="Q208" s="85">
        <f t="shared" si="96"/>
        <v>12439</v>
      </c>
      <c r="R208" s="85">
        <f t="shared" si="97"/>
        <v>1786</v>
      </c>
      <c r="S208" s="93">
        <f t="shared" si="84"/>
        <v>14225</v>
      </c>
      <c r="U208" s="114"/>
      <c r="V208">
        <f t="shared" si="85"/>
        <v>0</v>
      </c>
      <c r="W208" s="94">
        <v>199</v>
      </c>
      <c r="X208" s="95">
        <v>2</v>
      </c>
      <c r="Y208" s="96">
        <v>28348</v>
      </c>
      <c r="Z208" s="96">
        <v>0</v>
      </c>
      <c r="AA208" s="96">
        <v>28348</v>
      </c>
      <c r="AB208" s="96">
        <v>1786</v>
      </c>
      <c r="AC208" s="96">
        <v>30134</v>
      </c>
      <c r="AD208" s="96">
        <v>0</v>
      </c>
      <c r="AE208" s="96">
        <v>0</v>
      </c>
      <c r="AF208" s="96">
        <v>0</v>
      </c>
      <c r="AG208" s="97">
        <v>30134</v>
      </c>
      <c r="AI208" s="94">
        <v>199</v>
      </c>
      <c r="AJ208" s="98">
        <v>199</v>
      </c>
      <c r="AK208" s="99" t="s">
        <v>274</v>
      </c>
      <c r="AL208" s="100">
        <f t="shared" si="98"/>
        <v>28348</v>
      </c>
      <c r="AM208" s="101">
        <v>15909</v>
      </c>
      <c r="AN208" s="100">
        <f t="shared" si="99"/>
        <v>12439</v>
      </c>
      <c r="AO208" s="100">
        <v>0</v>
      </c>
      <c r="AP208" s="100">
        <v>0</v>
      </c>
      <c r="AQ208" s="100">
        <v>5574.25</v>
      </c>
      <c r="AR208" s="100">
        <v>0</v>
      </c>
      <c r="AS208" s="100">
        <v>5528.25</v>
      </c>
      <c r="AT208" s="100">
        <f t="shared" si="100"/>
        <v>0</v>
      </c>
      <c r="AU208" s="102">
        <f t="shared" si="101"/>
        <v>23541.5</v>
      </c>
      <c r="AV208" s="102">
        <f t="shared" si="102"/>
        <v>12439</v>
      </c>
      <c r="AX208" s="103">
        <v>199</v>
      </c>
      <c r="AY208" s="104" t="s">
        <v>274</v>
      </c>
      <c r="AZ208" s="105"/>
      <c r="BA208" s="105"/>
      <c r="BB208" s="106"/>
      <c r="BC208" s="107">
        <f t="shared" si="103"/>
        <v>0</v>
      </c>
      <c r="BD208" s="106"/>
      <c r="BE208" s="106"/>
      <c r="BF208" s="107">
        <f t="shared" si="86"/>
        <v>0</v>
      </c>
      <c r="BG208" s="108">
        <f t="shared" si="87"/>
        <v>0</v>
      </c>
      <c r="BH208" s="109"/>
      <c r="BI208" s="107">
        <v>0</v>
      </c>
      <c r="BJ208" s="100">
        <f t="shared" si="104"/>
        <v>12439</v>
      </c>
      <c r="BK208" s="100">
        <f t="shared" si="105"/>
        <v>12439</v>
      </c>
      <c r="BL208" s="100">
        <f t="shared" si="106"/>
        <v>0</v>
      </c>
      <c r="BM208" s="100"/>
      <c r="BN208" s="107">
        <f t="shared" si="107"/>
        <v>0</v>
      </c>
      <c r="BO208" s="108">
        <f t="shared" si="108"/>
        <v>0</v>
      </c>
      <c r="BP208" s="110"/>
      <c r="BQ208" s="111"/>
      <c r="BR208" s="112"/>
      <c r="BS208" s="110"/>
      <c r="BT208" s="113"/>
      <c r="BU208" s="113">
        <f t="shared" si="88"/>
        <v>0</v>
      </c>
      <c r="BV208" s="25">
        <v>199</v>
      </c>
      <c r="BW208" s="25">
        <v>0</v>
      </c>
      <c r="BX208" s="110"/>
    </row>
    <row r="209" spans="1:76">
      <c r="A209" s="82">
        <v>200</v>
      </c>
      <c r="B209" s="82">
        <v>200</v>
      </c>
      <c r="C209" s="83" t="s">
        <v>275</v>
      </c>
      <c r="D209" s="84">
        <f t="shared" si="89"/>
        <v>0</v>
      </c>
      <c r="E209" s="85">
        <f t="shared" si="90"/>
        <v>0</v>
      </c>
      <c r="F209" s="85">
        <f t="shared" si="90"/>
        <v>0</v>
      </c>
      <c r="G209" s="86">
        <f t="shared" si="91"/>
        <v>0</v>
      </c>
      <c r="H209" s="87"/>
      <c r="I209" s="88">
        <f t="shared" si="92"/>
        <v>0</v>
      </c>
      <c r="J209" s="89">
        <f t="shared" si="82"/>
        <v>0</v>
      </c>
      <c r="K209" s="90">
        <f t="shared" si="93"/>
        <v>0</v>
      </c>
      <c r="L209" s="86">
        <f t="shared" si="94"/>
        <v>0</v>
      </c>
      <c r="M209" s="91"/>
      <c r="N209" s="114">
        <f t="shared" si="83"/>
        <v>0</v>
      </c>
      <c r="P209" s="88">
        <f t="shared" si="95"/>
        <v>0</v>
      </c>
      <c r="Q209" s="85">
        <f t="shared" si="96"/>
        <v>0</v>
      </c>
      <c r="R209" s="85">
        <f t="shared" si="97"/>
        <v>0</v>
      </c>
      <c r="S209" s="93">
        <f t="shared" si="84"/>
        <v>0</v>
      </c>
      <c r="U209" s="114"/>
      <c r="V209">
        <f t="shared" si="85"/>
        <v>0</v>
      </c>
      <c r="W209" s="94">
        <v>200</v>
      </c>
      <c r="X209" s="95"/>
      <c r="Y209" s="96"/>
      <c r="Z209" s="96"/>
      <c r="AA209" s="96"/>
      <c r="AB209" s="96"/>
      <c r="AC209" s="96"/>
      <c r="AD209" s="96"/>
      <c r="AE209" s="96"/>
      <c r="AF209" s="96"/>
      <c r="AG209" s="97"/>
      <c r="AI209" s="94">
        <v>200</v>
      </c>
      <c r="AJ209" s="98">
        <v>200</v>
      </c>
      <c r="AK209" s="99" t="s">
        <v>275</v>
      </c>
      <c r="AL209" s="100">
        <f t="shared" si="98"/>
        <v>0</v>
      </c>
      <c r="AM209" s="101">
        <v>0</v>
      </c>
      <c r="AN209" s="100">
        <f t="shared" si="99"/>
        <v>0</v>
      </c>
      <c r="AO209" s="100">
        <v>0</v>
      </c>
      <c r="AP209" s="100">
        <v>0</v>
      </c>
      <c r="AQ209" s="100">
        <v>0</v>
      </c>
      <c r="AR209" s="100">
        <v>131.75</v>
      </c>
      <c r="AS209" s="100">
        <v>0</v>
      </c>
      <c r="AT209" s="100">
        <f t="shared" si="100"/>
        <v>0</v>
      </c>
      <c r="AU209" s="102">
        <f t="shared" si="101"/>
        <v>131.75</v>
      </c>
      <c r="AV209" s="102">
        <f t="shared" si="102"/>
        <v>0</v>
      </c>
      <c r="AX209" s="103">
        <v>200</v>
      </c>
      <c r="AY209" s="104" t="s">
        <v>275</v>
      </c>
      <c r="AZ209" s="105"/>
      <c r="BA209" s="105"/>
      <c r="BB209" s="106"/>
      <c r="BC209" s="107">
        <f t="shared" si="103"/>
        <v>0</v>
      </c>
      <c r="BD209" s="106"/>
      <c r="BE209" s="106"/>
      <c r="BF209" s="107">
        <f t="shared" si="86"/>
        <v>0</v>
      </c>
      <c r="BG209" s="108">
        <f t="shared" si="87"/>
        <v>0</v>
      </c>
      <c r="BH209" s="109"/>
      <c r="BI209" s="107">
        <v>0</v>
      </c>
      <c r="BJ209" s="100">
        <f t="shared" si="104"/>
        <v>0</v>
      </c>
      <c r="BK209" s="100">
        <f t="shared" si="105"/>
        <v>0</v>
      </c>
      <c r="BL209" s="100">
        <f t="shared" si="106"/>
        <v>0</v>
      </c>
      <c r="BM209" s="100"/>
      <c r="BN209" s="107">
        <f t="shared" si="107"/>
        <v>0</v>
      </c>
      <c r="BO209" s="108">
        <f t="shared" si="108"/>
        <v>0</v>
      </c>
      <c r="BP209" s="110"/>
      <c r="BQ209" s="111"/>
      <c r="BR209" s="112"/>
      <c r="BS209" s="110"/>
      <c r="BT209" s="113"/>
      <c r="BU209" s="113">
        <f t="shared" si="88"/>
        <v>0</v>
      </c>
      <c r="BV209" s="25">
        <v>200</v>
      </c>
      <c r="BW209" s="25">
        <v>0</v>
      </c>
      <c r="BX209" s="110"/>
    </row>
    <row r="210" spans="1:76">
      <c r="A210" s="82">
        <v>201</v>
      </c>
      <c r="B210" s="82">
        <v>201</v>
      </c>
      <c r="C210" s="83" t="s">
        <v>276</v>
      </c>
      <c r="D210" s="84">
        <f t="shared" si="89"/>
        <v>1053</v>
      </c>
      <c r="E210" s="85">
        <f t="shared" si="90"/>
        <v>12335736</v>
      </c>
      <c r="F210" s="85">
        <f t="shared" si="90"/>
        <v>940329</v>
      </c>
      <c r="G210" s="86">
        <f t="shared" si="91"/>
        <v>13276065</v>
      </c>
      <c r="H210" s="87"/>
      <c r="I210" s="88">
        <f t="shared" si="92"/>
        <v>2229343.6177319409</v>
      </c>
      <c r="J210" s="89">
        <f t="shared" si="82"/>
        <v>0.6361049379221152</v>
      </c>
      <c r="K210" s="90">
        <f t="shared" si="93"/>
        <v>940329</v>
      </c>
      <c r="L210" s="86">
        <f t="shared" si="94"/>
        <v>3169672.6177319409</v>
      </c>
      <c r="M210" s="91"/>
      <c r="N210" s="114">
        <f t="shared" si="83"/>
        <v>10106392.38226806</v>
      </c>
      <c r="P210" s="88">
        <f t="shared" si="95"/>
        <v>0</v>
      </c>
      <c r="Q210" s="85">
        <f t="shared" si="96"/>
        <v>2229343.6177319409</v>
      </c>
      <c r="R210" s="85">
        <f t="shared" si="97"/>
        <v>940329</v>
      </c>
      <c r="S210" s="93">
        <f t="shared" si="84"/>
        <v>3169672.6177319409</v>
      </c>
      <c r="U210" s="114"/>
      <c r="V210">
        <f t="shared" si="85"/>
        <v>0</v>
      </c>
      <c r="W210" s="94">
        <v>201</v>
      </c>
      <c r="X210" s="95">
        <v>1053</v>
      </c>
      <c r="Y210" s="96">
        <v>12335736</v>
      </c>
      <c r="Z210" s="96">
        <v>0</v>
      </c>
      <c r="AA210" s="96">
        <v>12335736</v>
      </c>
      <c r="AB210" s="96">
        <v>940329</v>
      </c>
      <c r="AC210" s="96">
        <v>13276065</v>
      </c>
      <c r="AD210" s="96">
        <v>0</v>
      </c>
      <c r="AE210" s="96">
        <v>0</v>
      </c>
      <c r="AF210" s="96">
        <v>0</v>
      </c>
      <c r="AG210" s="97">
        <v>13276065</v>
      </c>
      <c r="AI210" s="94">
        <v>201</v>
      </c>
      <c r="AJ210" s="98">
        <v>201</v>
      </c>
      <c r="AK210" s="99" t="s">
        <v>276</v>
      </c>
      <c r="AL210" s="100">
        <f t="shared" si="98"/>
        <v>12335736</v>
      </c>
      <c r="AM210" s="101">
        <v>10164121</v>
      </c>
      <c r="AN210" s="100">
        <f t="shared" si="99"/>
        <v>2171615</v>
      </c>
      <c r="AO210" s="100">
        <v>268785</v>
      </c>
      <c r="AP210" s="100">
        <v>414446.25</v>
      </c>
      <c r="AQ210" s="100">
        <v>141183.25</v>
      </c>
      <c r="AR210" s="100">
        <v>172971.75</v>
      </c>
      <c r="AS210" s="100">
        <v>335677.75</v>
      </c>
      <c r="AT210" s="100">
        <f t="shared" si="100"/>
        <v>0</v>
      </c>
      <c r="AU210" s="102">
        <f t="shared" si="101"/>
        <v>3504679</v>
      </c>
      <c r="AV210" s="102">
        <f t="shared" si="102"/>
        <v>2229343.6177319409</v>
      </c>
      <c r="AX210" s="103">
        <v>201</v>
      </c>
      <c r="AY210" s="104" t="s">
        <v>276</v>
      </c>
      <c r="AZ210" s="105"/>
      <c r="BA210" s="105"/>
      <c r="BB210" s="106"/>
      <c r="BC210" s="107">
        <f t="shared" si="103"/>
        <v>0</v>
      </c>
      <c r="BD210" s="106"/>
      <c r="BE210" s="106"/>
      <c r="BF210" s="107">
        <f t="shared" si="86"/>
        <v>0</v>
      </c>
      <c r="BG210" s="108">
        <f t="shared" si="87"/>
        <v>0</v>
      </c>
      <c r="BH210" s="109"/>
      <c r="BI210" s="107">
        <v>0</v>
      </c>
      <c r="BJ210" s="100">
        <f t="shared" si="104"/>
        <v>2171615</v>
      </c>
      <c r="BK210" s="100">
        <f t="shared" si="105"/>
        <v>2171615</v>
      </c>
      <c r="BL210" s="100">
        <f t="shared" si="106"/>
        <v>0</v>
      </c>
      <c r="BM210" s="100"/>
      <c r="BN210" s="107">
        <f t="shared" si="107"/>
        <v>0</v>
      </c>
      <c r="BO210" s="108">
        <f t="shared" si="108"/>
        <v>0</v>
      </c>
      <c r="BP210" s="110"/>
      <c r="BQ210" s="111"/>
      <c r="BR210" s="112"/>
      <c r="BS210" s="110"/>
      <c r="BT210" s="113"/>
      <c r="BU210" s="113">
        <f t="shared" si="88"/>
        <v>0</v>
      </c>
      <c r="BV210" s="25">
        <v>201</v>
      </c>
      <c r="BW210" s="25">
        <v>268785</v>
      </c>
      <c r="BX210" s="110"/>
    </row>
    <row r="211" spans="1:76">
      <c r="A211" s="82">
        <v>202</v>
      </c>
      <c r="B211" s="82">
        <v>202</v>
      </c>
      <c r="C211" s="83" t="s">
        <v>277</v>
      </c>
      <c r="D211" s="84">
        <f t="shared" si="89"/>
        <v>0</v>
      </c>
      <c r="E211" s="85">
        <f t="shared" si="90"/>
        <v>0</v>
      </c>
      <c r="F211" s="85">
        <f t="shared" si="90"/>
        <v>0</v>
      </c>
      <c r="G211" s="86">
        <f t="shared" si="91"/>
        <v>0</v>
      </c>
      <c r="H211" s="87"/>
      <c r="I211" s="88">
        <f t="shared" si="92"/>
        <v>0</v>
      </c>
      <c r="J211" s="89" t="str">
        <f t="shared" si="82"/>
        <v/>
      </c>
      <c r="K211" s="90">
        <f t="shared" si="93"/>
        <v>0</v>
      </c>
      <c r="L211" s="86">
        <f t="shared" si="94"/>
        <v>0</v>
      </c>
      <c r="M211" s="91"/>
      <c r="N211" s="114">
        <f t="shared" si="83"/>
        <v>0</v>
      </c>
      <c r="P211" s="88">
        <f t="shared" si="95"/>
        <v>0</v>
      </c>
      <c r="Q211" s="85">
        <f t="shared" si="96"/>
        <v>0</v>
      </c>
      <c r="R211" s="85">
        <f t="shared" si="97"/>
        <v>0</v>
      </c>
      <c r="S211" s="93">
        <f t="shared" si="84"/>
        <v>0</v>
      </c>
      <c r="U211" s="114"/>
      <c r="V211">
        <f t="shared" si="85"/>
        <v>0</v>
      </c>
      <c r="W211" s="94">
        <v>202</v>
      </c>
      <c r="X211" s="95"/>
      <c r="Y211" s="96"/>
      <c r="Z211" s="96"/>
      <c r="AA211" s="96"/>
      <c r="AB211" s="96"/>
      <c r="AC211" s="96"/>
      <c r="AD211" s="96"/>
      <c r="AE211" s="96"/>
      <c r="AF211" s="96"/>
      <c r="AG211" s="97"/>
      <c r="AI211" s="94">
        <v>202</v>
      </c>
      <c r="AJ211" s="98">
        <v>202</v>
      </c>
      <c r="AK211" s="99" t="s">
        <v>277</v>
      </c>
      <c r="AL211" s="100">
        <f t="shared" si="98"/>
        <v>0</v>
      </c>
      <c r="AM211" s="101">
        <v>0</v>
      </c>
      <c r="AN211" s="100">
        <f t="shared" si="99"/>
        <v>0</v>
      </c>
      <c r="AO211" s="100">
        <v>0</v>
      </c>
      <c r="AP211" s="100">
        <v>0</v>
      </c>
      <c r="AQ211" s="100">
        <v>0</v>
      </c>
      <c r="AR211" s="100">
        <v>0</v>
      </c>
      <c r="AS211" s="100">
        <v>0</v>
      </c>
      <c r="AT211" s="100">
        <f t="shared" si="100"/>
        <v>0</v>
      </c>
      <c r="AU211" s="102">
        <f t="shared" si="101"/>
        <v>0</v>
      </c>
      <c r="AV211" s="102">
        <f t="shared" si="102"/>
        <v>0</v>
      </c>
      <c r="AX211" s="103">
        <v>202</v>
      </c>
      <c r="AY211" s="104" t="s">
        <v>277</v>
      </c>
      <c r="AZ211" s="105"/>
      <c r="BA211" s="105"/>
      <c r="BB211" s="106"/>
      <c r="BC211" s="107">
        <f t="shared" si="103"/>
        <v>0</v>
      </c>
      <c r="BD211" s="106"/>
      <c r="BE211" s="106"/>
      <c r="BF211" s="107">
        <f t="shared" si="86"/>
        <v>0</v>
      </c>
      <c r="BG211" s="108">
        <f t="shared" si="87"/>
        <v>0</v>
      </c>
      <c r="BH211" s="109"/>
      <c r="BI211" s="107">
        <v>0</v>
      </c>
      <c r="BJ211" s="100">
        <f t="shared" si="104"/>
        <v>0</v>
      </c>
      <c r="BK211" s="100">
        <f t="shared" si="105"/>
        <v>0</v>
      </c>
      <c r="BL211" s="100">
        <f t="shared" si="106"/>
        <v>0</v>
      </c>
      <c r="BM211" s="100"/>
      <c r="BN211" s="107">
        <f t="shared" si="107"/>
        <v>0</v>
      </c>
      <c r="BO211" s="108">
        <f t="shared" si="108"/>
        <v>0</v>
      </c>
      <c r="BP211" s="110"/>
      <c r="BQ211" s="111"/>
      <c r="BR211" s="112"/>
      <c r="BS211" s="110"/>
      <c r="BT211" s="113"/>
      <c r="BU211" s="113">
        <f t="shared" si="88"/>
        <v>0</v>
      </c>
      <c r="BV211" s="25">
        <v>202</v>
      </c>
      <c r="BW211" s="25">
        <v>0</v>
      </c>
      <c r="BX211" s="110"/>
    </row>
    <row r="212" spans="1:76">
      <c r="A212" s="82">
        <v>203</v>
      </c>
      <c r="B212" s="82">
        <v>205</v>
      </c>
      <c r="C212" s="83" t="s">
        <v>278</v>
      </c>
      <c r="D212" s="84">
        <f t="shared" si="89"/>
        <v>0</v>
      </c>
      <c r="E212" s="85">
        <f t="shared" si="90"/>
        <v>0</v>
      </c>
      <c r="F212" s="85">
        <f t="shared" si="90"/>
        <v>0</v>
      </c>
      <c r="G212" s="86">
        <f t="shared" si="91"/>
        <v>0</v>
      </c>
      <c r="H212" s="87"/>
      <c r="I212" s="88">
        <f t="shared" si="92"/>
        <v>0</v>
      </c>
      <c r="J212" s="89" t="str">
        <f t="shared" si="82"/>
        <v/>
      </c>
      <c r="K212" s="90">
        <f t="shared" si="93"/>
        <v>0</v>
      </c>
      <c r="L212" s="86">
        <f t="shared" si="94"/>
        <v>0</v>
      </c>
      <c r="M212" s="91"/>
      <c r="N212" s="114">
        <f t="shared" si="83"/>
        <v>0</v>
      </c>
      <c r="P212" s="88">
        <f t="shared" si="95"/>
        <v>0</v>
      </c>
      <c r="Q212" s="85">
        <f t="shared" si="96"/>
        <v>0</v>
      </c>
      <c r="R212" s="85">
        <f t="shared" si="97"/>
        <v>0</v>
      </c>
      <c r="S212" s="93">
        <f t="shared" si="84"/>
        <v>0</v>
      </c>
      <c r="U212" s="114"/>
      <c r="V212">
        <f t="shared" si="85"/>
        <v>0</v>
      </c>
      <c r="W212" s="94">
        <v>203</v>
      </c>
      <c r="X212" s="95"/>
      <c r="Y212" s="96"/>
      <c r="Z212" s="96"/>
      <c r="AA212" s="96"/>
      <c r="AB212" s="96"/>
      <c r="AC212" s="96"/>
      <c r="AD212" s="96"/>
      <c r="AE212" s="96"/>
      <c r="AF212" s="96"/>
      <c r="AG212" s="97"/>
      <c r="AI212" s="94">
        <v>203</v>
      </c>
      <c r="AJ212" s="98">
        <v>205</v>
      </c>
      <c r="AK212" s="99" t="s">
        <v>278</v>
      </c>
      <c r="AL212" s="100">
        <f t="shared" si="98"/>
        <v>0</v>
      </c>
      <c r="AM212" s="101">
        <v>0</v>
      </c>
      <c r="AN212" s="100">
        <f t="shared" si="99"/>
        <v>0</v>
      </c>
      <c r="AO212" s="100">
        <v>0</v>
      </c>
      <c r="AP212" s="100">
        <v>0</v>
      </c>
      <c r="AQ212" s="100">
        <v>0</v>
      </c>
      <c r="AR212" s="100">
        <v>0</v>
      </c>
      <c r="AS212" s="100">
        <v>0</v>
      </c>
      <c r="AT212" s="100">
        <f t="shared" si="100"/>
        <v>0</v>
      </c>
      <c r="AU212" s="102">
        <f t="shared" si="101"/>
        <v>0</v>
      </c>
      <c r="AV212" s="102">
        <f t="shared" si="102"/>
        <v>0</v>
      </c>
      <c r="AX212" s="103">
        <v>203</v>
      </c>
      <c r="AY212" s="104" t="s">
        <v>278</v>
      </c>
      <c r="AZ212" s="105"/>
      <c r="BA212" s="105"/>
      <c r="BB212" s="106"/>
      <c r="BC212" s="107">
        <f t="shared" si="103"/>
        <v>0</v>
      </c>
      <c r="BD212" s="106"/>
      <c r="BE212" s="106"/>
      <c r="BF212" s="107">
        <f t="shared" si="86"/>
        <v>0</v>
      </c>
      <c r="BG212" s="108">
        <f t="shared" si="87"/>
        <v>0</v>
      </c>
      <c r="BH212" s="109"/>
      <c r="BI212" s="107">
        <v>0</v>
      </c>
      <c r="BJ212" s="100">
        <f t="shared" si="104"/>
        <v>0</v>
      </c>
      <c r="BK212" s="100">
        <f t="shared" si="105"/>
        <v>0</v>
      </c>
      <c r="BL212" s="100">
        <f t="shared" si="106"/>
        <v>0</v>
      </c>
      <c r="BM212" s="100"/>
      <c r="BN212" s="107">
        <f t="shared" si="107"/>
        <v>0</v>
      </c>
      <c r="BO212" s="108">
        <f t="shared" si="108"/>
        <v>0</v>
      </c>
      <c r="BP212" s="110"/>
      <c r="BQ212" s="111"/>
      <c r="BR212" s="112"/>
      <c r="BS212" s="110"/>
      <c r="BT212" s="113"/>
      <c r="BU212" s="113">
        <f t="shared" si="88"/>
        <v>0</v>
      </c>
      <c r="BV212" s="25">
        <v>203</v>
      </c>
      <c r="BW212" s="25">
        <v>0</v>
      </c>
      <c r="BX212" s="110"/>
    </row>
    <row r="213" spans="1:76">
      <c r="A213" s="82">
        <v>204</v>
      </c>
      <c r="B213" s="82">
        <v>206</v>
      </c>
      <c r="C213" s="83" t="s">
        <v>279</v>
      </c>
      <c r="D213" s="84">
        <f t="shared" si="89"/>
        <v>159</v>
      </c>
      <c r="E213" s="85">
        <f t="shared" si="90"/>
        <v>1876836</v>
      </c>
      <c r="F213" s="85">
        <f t="shared" si="90"/>
        <v>141987</v>
      </c>
      <c r="G213" s="86">
        <f t="shared" si="91"/>
        <v>2018823</v>
      </c>
      <c r="H213" s="87"/>
      <c r="I213" s="88">
        <f t="shared" si="92"/>
        <v>10764</v>
      </c>
      <c r="J213" s="89">
        <f t="shared" si="82"/>
        <v>6.4292049801849799E-2</v>
      </c>
      <c r="K213" s="90">
        <f t="shared" si="93"/>
        <v>141987</v>
      </c>
      <c r="L213" s="86">
        <f t="shared" si="94"/>
        <v>152751</v>
      </c>
      <c r="M213" s="91"/>
      <c r="N213" s="114">
        <f t="shared" si="83"/>
        <v>1866072</v>
      </c>
      <c r="P213" s="88">
        <f t="shared" si="95"/>
        <v>0</v>
      </c>
      <c r="Q213" s="85">
        <f t="shared" si="96"/>
        <v>10764</v>
      </c>
      <c r="R213" s="85">
        <f t="shared" si="97"/>
        <v>141987</v>
      </c>
      <c r="S213" s="93">
        <f t="shared" si="84"/>
        <v>152751</v>
      </c>
      <c r="U213" s="114"/>
      <c r="V213">
        <f t="shared" si="85"/>
        <v>0</v>
      </c>
      <c r="W213" s="94">
        <v>204</v>
      </c>
      <c r="X213" s="95">
        <v>159</v>
      </c>
      <c r="Y213" s="96">
        <v>1876836</v>
      </c>
      <c r="Z213" s="96">
        <v>0</v>
      </c>
      <c r="AA213" s="96">
        <v>1876836</v>
      </c>
      <c r="AB213" s="96">
        <v>141987</v>
      </c>
      <c r="AC213" s="96">
        <v>2018823</v>
      </c>
      <c r="AD213" s="96">
        <v>0</v>
      </c>
      <c r="AE213" s="96">
        <v>0</v>
      </c>
      <c r="AF213" s="96">
        <v>0</v>
      </c>
      <c r="AG213" s="97">
        <v>2018823</v>
      </c>
      <c r="AI213" s="94">
        <v>204</v>
      </c>
      <c r="AJ213" s="98">
        <v>206</v>
      </c>
      <c r="AK213" s="99" t="s">
        <v>279</v>
      </c>
      <c r="AL213" s="100">
        <f t="shared" si="98"/>
        <v>1876836</v>
      </c>
      <c r="AM213" s="101">
        <v>1866072</v>
      </c>
      <c r="AN213" s="100">
        <f t="shared" si="99"/>
        <v>10764</v>
      </c>
      <c r="AO213" s="100">
        <v>0</v>
      </c>
      <c r="AP213" s="100">
        <v>0</v>
      </c>
      <c r="AQ213" s="100">
        <v>23771.25</v>
      </c>
      <c r="AR213" s="100">
        <v>0</v>
      </c>
      <c r="AS213" s="100">
        <v>132888.25</v>
      </c>
      <c r="AT213" s="100">
        <f t="shared" si="100"/>
        <v>0</v>
      </c>
      <c r="AU213" s="102">
        <f t="shared" si="101"/>
        <v>167423.5</v>
      </c>
      <c r="AV213" s="102">
        <f t="shared" si="102"/>
        <v>10764</v>
      </c>
      <c r="AX213" s="103">
        <v>204</v>
      </c>
      <c r="AY213" s="104" t="s">
        <v>279</v>
      </c>
      <c r="AZ213" s="105"/>
      <c r="BA213" s="105"/>
      <c r="BB213" s="106"/>
      <c r="BC213" s="107">
        <f t="shared" si="103"/>
        <v>0</v>
      </c>
      <c r="BD213" s="106"/>
      <c r="BE213" s="106"/>
      <c r="BF213" s="107">
        <f t="shared" si="86"/>
        <v>0</v>
      </c>
      <c r="BG213" s="108">
        <f t="shared" si="87"/>
        <v>0</v>
      </c>
      <c r="BH213" s="109"/>
      <c r="BI213" s="107">
        <v>0</v>
      </c>
      <c r="BJ213" s="100">
        <f t="shared" si="104"/>
        <v>10764</v>
      </c>
      <c r="BK213" s="100">
        <f t="shared" si="105"/>
        <v>10764</v>
      </c>
      <c r="BL213" s="100">
        <f t="shared" si="106"/>
        <v>0</v>
      </c>
      <c r="BM213" s="100"/>
      <c r="BN213" s="107">
        <f t="shared" si="107"/>
        <v>0</v>
      </c>
      <c r="BO213" s="108">
        <f t="shared" si="108"/>
        <v>0</v>
      </c>
      <c r="BP213" s="110"/>
      <c r="BQ213" s="111"/>
      <c r="BR213" s="112"/>
      <c r="BS213" s="110"/>
      <c r="BT213" s="113"/>
      <c r="BU213" s="113">
        <f t="shared" si="88"/>
        <v>0</v>
      </c>
      <c r="BV213" s="25">
        <v>204</v>
      </c>
      <c r="BW213" s="25">
        <v>0</v>
      </c>
      <c r="BX213" s="110"/>
    </row>
    <row r="214" spans="1:76">
      <c r="A214" s="82">
        <v>205</v>
      </c>
      <c r="B214" s="82">
        <v>203</v>
      </c>
      <c r="C214" s="83" t="s">
        <v>280</v>
      </c>
      <c r="D214" s="84">
        <f t="shared" si="89"/>
        <v>0</v>
      </c>
      <c r="E214" s="85">
        <f t="shared" si="90"/>
        <v>0</v>
      </c>
      <c r="F214" s="85">
        <f t="shared" si="90"/>
        <v>0</v>
      </c>
      <c r="G214" s="86">
        <f t="shared" si="91"/>
        <v>0</v>
      </c>
      <c r="H214" s="87"/>
      <c r="I214" s="88">
        <f t="shared" si="92"/>
        <v>0</v>
      </c>
      <c r="J214" s="89" t="str">
        <f t="shared" si="82"/>
        <v/>
      </c>
      <c r="K214" s="90">
        <f t="shared" si="93"/>
        <v>0</v>
      </c>
      <c r="L214" s="86">
        <f t="shared" si="94"/>
        <v>0</v>
      </c>
      <c r="M214" s="91"/>
      <c r="N214" s="114">
        <f t="shared" si="83"/>
        <v>0</v>
      </c>
      <c r="P214" s="88">
        <f t="shared" si="95"/>
        <v>0</v>
      </c>
      <c r="Q214" s="85">
        <f t="shared" si="96"/>
        <v>0</v>
      </c>
      <c r="R214" s="85">
        <f t="shared" si="97"/>
        <v>0</v>
      </c>
      <c r="S214" s="93">
        <f t="shared" si="84"/>
        <v>0</v>
      </c>
      <c r="U214" s="114"/>
      <c r="V214">
        <f t="shared" si="85"/>
        <v>0</v>
      </c>
      <c r="W214" s="94">
        <v>205</v>
      </c>
      <c r="X214" s="95"/>
      <c r="Y214" s="96"/>
      <c r="Z214" s="96"/>
      <c r="AA214" s="96"/>
      <c r="AB214" s="96"/>
      <c r="AC214" s="96"/>
      <c r="AD214" s="96"/>
      <c r="AE214" s="96"/>
      <c r="AF214" s="96"/>
      <c r="AG214" s="97"/>
      <c r="AI214" s="94">
        <v>205</v>
      </c>
      <c r="AJ214" s="98">
        <v>203</v>
      </c>
      <c r="AK214" s="99" t="s">
        <v>280</v>
      </c>
      <c r="AL214" s="100">
        <f t="shared" si="98"/>
        <v>0</v>
      </c>
      <c r="AM214" s="101">
        <v>0</v>
      </c>
      <c r="AN214" s="100">
        <f t="shared" si="99"/>
        <v>0</v>
      </c>
      <c r="AO214" s="100">
        <v>0</v>
      </c>
      <c r="AP214" s="100">
        <v>0</v>
      </c>
      <c r="AQ214" s="100">
        <v>0</v>
      </c>
      <c r="AR214" s="100">
        <v>0</v>
      </c>
      <c r="AS214" s="100">
        <v>0</v>
      </c>
      <c r="AT214" s="100">
        <f t="shared" si="100"/>
        <v>0</v>
      </c>
      <c r="AU214" s="102">
        <f t="shared" si="101"/>
        <v>0</v>
      </c>
      <c r="AV214" s="102">
        <f t="shared" si="102"/>
        <v>0</v>
      </c>
      <c r="AX214" s="103">
        <v>205</v>
      </c>
      <c r="AY214" s="104" t="s">
        <v>280</v>
      </c>
      <c r="AZ214" s="105"/>
      <c r="BA214" s="105"/>
      <c r="BB214" s="106"/>
      <c r="BC214" s="107">
        <f t="shared" si="103"/>
        <v>0</v>
      </c>
      <c r="BD214" s="106"/>
      <c r="BE214" s="106"/>
      <c r="BF214" s="107">
        <f t="shared" si="86"/>
        <v>0</v>
      </c>
      <c r="BG214" s="108">
        <f t="shared" si="87"/>
        <v>0</v>
      </c>
      <c r="BH214" s="109"/>
      <c r="BI214" s="107">
        <v>0</v>
      </c>
      <c r="BJ214" s="100">
        <f t="shared" si="104"/>
        <v>0</v>
      </c>
      <c r="BK214" s="100">
        <f t="shared" si="105"/>
        <v>0</v>
      </c>
      <c r="BL214" s="100">
        <f t="shared" si="106"/>
        <v>0</v>
      </c>
      <c r="BM214" s="100"/>
      <c r="BN214" s="107">
        <f t="shared" si="107"/>
        <v>0</v>
      </c>
      <c r="BO214" s="108">
        <f t="shared" si="108"/>
        <v>0</v>
      </c>
      <c r="BP214" s="110"/>
      <c r="BQ214" s="111"/>
      <c r="BR214" s="112"/>
      <c r="BS214" s="110"/>
      <c r="BT214" s="113"/>
      <c r="BU214" s="113">
        <f t="shared" si="88"/>
        <v>0</v>
      </c>
      <c r="BV214" s="25">
        <v>205</v>
      </c>
      <c r="BW214" s="25">
        <v>0</v>
      </c>
      <c r="BX214" s="110"/>
    </row>
    <row r="215" spans="1:76">
      <c r="A215" s="82">
        <v>206</v>
      </c>
      <c r="B215" s="82">
        <v>204</v>
      </c>
      <c r="C215" s="83" t="s">
        <v>281</v>
      </c>
      <c r="D215" s="84">
        <f t="shared" si="89"/>
        <v>0</v>
      </c>
      <c r="E215" s="85">
        <f t="shared" si="90"/>
        <v>0</v>
      </c>
      <c r="F215" s="85">
        <f t="shared" si="90"/>
        <v>0</v>
      </c>
      <c r="G215" s="86">
        <f t="shared" si="91"/>
        <v>0</v>
      </c>
      <c r="H215" s="87"/>
      <c r="I215" s="88">
        <f t="shared" si="92"/>
        <v>0</v>
      </c>
      <c r="J215" s="89" t="str">
        <f t="shared" si="82"/>
        <v/>
      </c>
      <c r="K215" s="90">
        <f t="shared" si="93"/>
        <v>0</v>
      </c>
      <c r="L215" s="86">
        <f t="shared" si="94"/>
        <v>0</v>
      </c>
      <c r="M215" s="91"/>
      <c r="N215" s="114">
        <f t="shared" si="83"/>
        <v>0</v>
      </c>
      <c r="P215" s="88">
        <f t="shared" si="95"/>
        <v>0</v>
      </c>
      <c r="Q215" s="85">
        <f t="shared" si="96"/>
        <v>0</v>
      </c>
      <c r="R215" s="85">
        <f t="shared" si="97"/>
        <v>0</v>
      </c>
      <c r="S215" s="93">
        <f t="shared" si="84"/>
        <v>0</v>
      </c>
      <c r="U215" s="114"/>
      <c r="V215">
        <f t="shared" si="85"/>
        <v>0</v>
      </c>
      <c r="W215" s="94">
        <v>206</v>
      </c>
      <c r="X215" s="95"/>
      <c r="Y215" s="96"/>
      <c r="Z215" s="96"/>
      <c r="AA215" s="96"/>
      <c r="AB215" s="96"/>
      <c r="AC215" s="96"/>
      <c r="AD215" s="96"/>
      <c r="AE215" s="96"/>
      <c r="AF215" s="96"/>
      <c r="AG215" s="97"/>
      <c r="AI215" s="94">
        <v>206</v>
      </c>
      <c r="AJ215" s="98">
        <v>204</v>
      </c>
      <c r="AK215" s="99" t="s">
        <v>281</v>
      </c>
      <c r="AL215" s="100">
        <f t="shared" si="98"/>
        <v>0</v>
      </c>
      <c r="AM215" s="101">
        <v>0</v>
      </c>
      <c r="AN215" s="100">
        <f t="shared" si="99"/>
        <v>0</v>
      </c>
      <c r="AO215" s="100">
        <v>0</v>
      </c>
      <c r="AP215" s="100">
        <v>0</v>
      </c>
      <c r="AQ215" s="100">
        <v>0</v>
      </c>
      <c r="AR215" s="100">
        <v>0</v>
      </c>
      <c r="AS215" s="100">
        <v>0</v>
      </c>
      <c r="AT215" s="100">
        <f t="shared" si="100"/>
        <v>0</v>
      </c>
      <c r="AU215" s="102">
        <f t="shared" si="101"/>
        <v>0</v>
      </c>
      <c r="AV215" s="102">
        <f t="shared" si="102"/>
        <v>0</v>
      </c>
      <c r="AX215" s="103">
        <v>206</v>
      </c>
      <c r="AY215" s="104" t="s">
        <v>281</v>
      </c>
      <c r="AZ215" s="105"/>
      <c r="BA215" s="105"/>
      <c r="BB215" s="106"/>
      <c r="BC215" s="107">
        <f t="shared" si="103"/>
        <v>0</v>
      </c>
      <c r="BD215" s="106"/>
      <c r="BE215" s="106"/>
      <c r="BF215" s="107">
        <f t="shared" si="86"/>
        <v>0</v>
      </c>
      <c r="BG215" s="108">
        <f t="shared" si="87"/>
        <v>0</v>
      </c>
      <c r="BH215" s="109"/>
      <c r="BI215" s="107">
        <v>0</v>
      </c>
      <c r="BJ215" s="100">
        <f t="shared" si="104"/>
        <v>0</v>
      </c>
      <c r="BK215" s="100">
        <f t="shared" si="105"/>
        <v>0</v>
      </c>
      <c r="BL215" s="100">
        <f t="shared" si="106"/>
        <v>0</v>
      </c>
      <c r="BM215" s="100"/>
      <c r="BN215" s="107">
        <f t="shared" si="107"/>
        <v>0</v>
      </c>
      <c r="BO215" s="108">
        <f t="shared" si="108"/>
        <v>0</v>
      </c>
      <c r="BP215" s="110"/>
      <c r="BQ215" s="111"/>
      <c r="BR215" s="112"/>
      <c r="BS215" s="110"/>
      <c r="BT215" s="113"/>
      <c r="BU215" s="113">
        <f t="shared" si="88"/>
        <v>0</v>
      </c>
      <c r="BV215" s="25">
        <v>206</v>
      </c>
      <c r="BW215" s="25">
        <v>0</v>
      </c>
      <c r="BX215" s="110"/>
    </row>
    <row r="216" spans="1:76">
      <c r="A216" s="82">
        <v>207</v>
      </c>
      <c r="B216" s="82">
        <v>207</v>
      </c>
      <c r="C216" s="83" t="s">
        <v>282</v>
      </c>
      <c r="D216" s="84">
        <f t="shared" si="89"/>
        <v>5</v>
      </c>
      <c r="E216" s="85">
        <f t="shared" si="90"/>
        <v>96661</v>
      </c>
      <c r="F216" s="85">
        <f t="shared" si="90"/>
        <v>4465</v>
      </c>
      <c r="G216" s="86">
        <f t="shared" si="91"/>
        <v>101126</v>
      </c>
      <c r="H216" s="87"/>
      <c r="I216" s="88">
        <f t="shared" si="92"/>
        <v>3996.1592697349824</v>
      </c>
      <c r="J216" s="89">
        <f t="shared" si="82"/>
        <v>0.35251934277831531</v>
      </c>
      <c r="K216" s="90">
        <f t="shared" si="93"/>
        <v>4465</v>
      </c>
      <c r="L216" s="86">
        <f t="shared" si="94"/>
        <v>8461.1592697349824</v>
      </c>
      <c r="M216" s="91"/>
      <c r="N216" s="114">
        <f t="shared" si="83"/>
        <v>92664.840730265016</v>
      </c>
      <c r="P216" s="88">
        <f t="shared" si="95"/>
        <v>0</v>
      </c>
      <c r="Q216" s="85">
        <f t="shared" si="96"/>
        <v>3996.1592697349824</v>
      </c>
      <c r="R216" s="85">
        <f t="shared" si="97"/>
        <v>4465</v>
      </c>
      <c r="S216" s="93">
        <f t="shared" si="84"/>
        <v>8461.1592697349824</v>
      </c>
      <c r="U216" s="114"/>
      <c r="V216">
        <f t="shared" si="85"/>
        <v>0</v>
      </c>
      <c r="W216" s="94">
        <v>207</v>
      </c>
      <c r="X216" s="95">
        <v>5</v>
      </c>
      <c r="Y216" s="96">
        <v>96661</v>
      </c>
      <c r="Z216" s="96">
        <v>0</v>
      </c>
      <c r="AA216" s="96">
        <v>96661</v>
      </c>
      <c r="AB216" s="96">
        <v>4465</v>
      </c>
      <c r="AC216" s="96">
        <v>101126</v>
      </c>
      <c r="AD216" s="96">
        <v>0</v>
      </c>
      <c r="AE216" s="96">
        <v>0</v>
      </c>
      <c r="AF216" s="96">
        <v>0</v>
      </c>
      <c r="AG216" s="97">
        <v>101126</v>
      </c>
      <c r="AI216" s="94">
        <v>207</v>
      </c>
      <c r="AJ216" s="98">
        <v>207</v>
      </c>
      <c r="AK216" s="99" t="s">
        <v>282</v>
      </c>
      <c r="AL216" s="100">
        <f t="shared" si="98"/>
        <v>96661</v>
      </c>
      <c r="AM216" s="101">
        <v>94580</v>
      </c>
      <c r="AN216" s="100">
        <f t="shared" si="99"/>
        <v>2081</v>
      </c>
      <c r="AO216" s="100">
        <v>8917</v>
      </c>
      <c r="AP216" s="100">
        <v>0</v>
      </c>
      <c r="AQ216" s="100">
        <v>338</v>
      </c>
      <c r="AR216" s="100">
        <v>0</v>
      </c>
      <c r="AS216" s="100">
        <v>0</v>
      </c>
      <c r="AT216" s="100">
        <f t="shared" si="100"/>
        <v>0</v>
      </c>
      <c r="AU216" s="102">
        <f t="shared" si="101"/>
        <v>11336</v>
      </c>
      <c r="AV216" s="102">
        <f t="shared" si="102"/>
        <v>3996.1592697349824</v>
      </c>
      <c r="AX216" s="103">
        <v>207</v>
      </c>
      <c r="AY216" s="104" t="s">
        <v>282</v>
      </c>
      <c r="AZ216" s="105"/>
      <c r="BA216" s="105"/>
      <c r="BB216" s="106"/>
      <c r="BC216" s="107">
        <f t="shared" si="103"/>
        <v>0</v>
      </c>
      <c r="BD216" s="106"/>
      <c r="BE216" s="106"/>
      <c r="BF216" s="107">
        <f t="shared" si="86"/>
        <v>0</v>
      </c>
      <c r="BG216" s="108">
        <f t="shared" si="87"/>
        <v>0</v>
      </c>
      <c r="BH216" s="109"/>
      <c r="BI216" s="107">
        <v>0</v>
      </c>
      <c r="BJ216" s="100">
        <f t="shared" si="104"/>
        <v>2081</v>
      </c>
      <c r="BK216" s="100">
        <f t="shared" si="105"/>
        <v>2081</v>
      </c>
      <c r="BL216" s="100">
        <f t="shared" si="106"/>
        <v>0</v>
      </c>
      <c r="BM216" s="100"/>
      <c r="BN216" s="107">
        <f t="shared" si="107"/>
        <v>0</v>
      </c>
      <c r="BO216" s="108">
        <f t="shared" si="108"/>
        <v>0</v>
      </c>
      <c r="BP216" s="110"/>
      <c r="BQ216" s="111"/>
      <c r="BR216" s="112"/>
      <c r="BS216" s="110"/>
      <c r="BT216" s="113"/>
      <c r="BU216" s="113">
        <f t="shared" si="88"/>
        <v>0</v>
      </c>
      <c r="BV216" s="25">
        <v>207</v>
      </c>
      <c r="BW216" s="25">
        <v>8917</v>
      </c>
      <c r="BX216" s="110"/>
    </row>
    <row r="217" spans="1:76">
      <c r="A217" s="82">
        <v>208</v>
      </c>
      <c r="B217" s="82">
        <v>208</v>
      </c>
      <c r="C217" s="83" t="s">
        <v>283</v>
      </c>
      <c r="D217" s="84">
        <f t="shared" si="89"/>
        <v>3</v>
      </c>
      <c r="E217" s="85">
        <f t="shared" si="90"/>
        <v>43359</v>
      </c>
      <c r="F217" s="85">
        <f t="shared" si="90"/>
        <v>2679</v>
      </c>
      <c r="G217" s="86">
        <f t="shared" si="91"/>
        <v>46038</v>
      </c>
      <c r="H217" s="87"/>
      <c r="I217" s="88">
        <f t="shared" si="92"/>
        <v>1825.8660695115532</v>
      </c>
      <c r="J217" s="89">
        <f t="shared" si="82"/>
        <v>0.12913914380773076</v>
      </c>
      <c r="K217" s="90">
        <f t="shared" si="93"/>
        <v>2679</v>
      </c>
      <c r="L217" s="86">
        <f t="shared" si="94"/>
        <v>4504.8660695115532</v>
      </c>
      <c r="M217" s="91"/>
      <c r="N217" s="114">
        <f t="shared" si="83"/>
        <v>41533.133930488446</v>
      </c>
      <c r="P217" s="88">
        <f t="shared" si="95"/>
        <v>0</v>
      </c>
      <c r="Q217" s="85">
        <f t="shared" si="96"/>
        <v>1825.8660695115532</v>
      </c>
      <c r="R217" s="85">
        <f t="shared" si="97"/>
        <v>2679</v>
      </c>
      <c r="S217" s="93">
        <f t="shared" si="84"/>
        <v>4504.8660695115532</v>
      </c>
      <c r="U217" s="114"/>
      <c r="V217">
        <f t="shared" si="85"/>
        <v>0</v>
      </c>
      <c r="W217" s="94">
        <v>208</v>
      </c>
      <c r="X217" s="95">
        <v>3</v>
      </c>
      <c r="Y217" s="96">
        <v>43359</v>
      </c>
      <c r="Z217" s="96">
        <v>0</v>
      </c>
      <c r="AA217" s="96">
        <v>43359</v>
      </c>
      <c r="AB217" s="96">
        <v>2679</v>
      </c>
      <c r="AC217" s="96">
        <v>46038</v>
      </c>
      <c r="AD217" s="96">
        <v>0</v>
      </c>
      <c r="AE217" s="96">
        <v>0</v>
      </c>
      <c r="AF217" s="96">
        <v>0</v>
      </c>
      <c r="AG217" s="97">
        <v>46038</v>
      </c>
      <c r="AI217" s="94">
        <v>208</v>
      </c>
      <c r="AJ217" s="98">
        <v>208</v>
      </c>
      <c r="AK217" s="99" t="s">
        <v>283</v>
      </c>
      <c r="AL217" s="100">
        <f t="shared" si="98"/>
        <v>43359</v>
      </c>
      <c r="AM217" s="101">
        <v>60675</v>
      </c>
      <c r="AN217" s="100">
        <f t="shared" si="99"/>
        <v>0</v>
      </c>
      <c r="AO217" s="100">
        <v>8501.25</v>
      </c>
      <c r="AP217" s="100">
        <v>542.5</v>
      </c>
      <c r="AQ217" s="100">
        <v>5095</v>
      </c>
      <c r="AR217" s="100">
        <v>0</v>
      </c>
      <c r="AS217" s="100">
        <v>0</v>
      </c>
      <c r="AT217" s="100">
        <f t="shared" si="100"/>
        <v>0</v>
      </c>
      <c r="AU217" s="102">
        <f t="shared" si="101"/>
        <v>14138.75</v>
      </c>
      <c r="AV217" s="102">
        <f t="shared" si="102"/>
        <v>1825.8660695115532</v>
      </c>
      <c r="AX217" s="103">
        <v>208</v>
      </c>
      <c r="AY217" s="104" t="s">
        <v>283</v>
      </c>
      <c r="AZ217" s="105"/>
      <c r="BA217" s="105"/>
      <c r="BB217" s="106"/>
      <c r="BC217" s="107">
        <f t="shared" si="103"/>
        <v>0</v>
      </c>
      <c r="BD217" s="106"/>
      <c r="BE217" s="106"/>
      <c r="BF217" s="107">
        <f t="shared" si="86"/>
        <v>0</v>
      </c>
      <c r="BG217" s="108">
        <f t="shared" si="87"/>
        <v>0</v>
      </c>
      <c r="BH217" s="109"/>
      <c r="BI217" s="107">
        <v>0</v>
      </c>
      <c r="BJ217" s="100">
        <f t="shared" si="104"/>
        <v>0</v>
      </c>
      <c r="BK217" s="100">
        <f t="shared" si="105"/>
        <v>0</v>
      </c>
      <c r="BL217" s="100">
        <f t="shared" si="106"/>
        <v>0</v>
      </c>
      <c r="BM217" s="100"/>
      <c r="BN217" s="107">
        <f t="shared" si="107"/>
        <v>0</v>
      </c>
      <c r="BO217" s="108">
        <f t="shared" si="108"/>
        <v>0</v>
      </c>
      <c r="BP217" s="110"/>
      <c r="BQ217" s="111"/>
      <c r="BR217" s="112"/>
      <c r="BS217" s="110"/>
      <c r="BT217" s="113"/>
      <c r="BU217" s="113">
        <f t="shared" si="88"/>
        <v>0</v>
      </c>
      <c r="BV217" s="25">
        <v>208</v>
      </c>
      <c r="BW217" s="25">
        <v>8501.25</v>
      </c>
      <c r="BX217" s="110"/>
    </row>
    <row r="218" spans="1:76">
      <c r="A218" s="82">
        <v>209</v>
      </c>
      <c r="B218" s="82">
        <v>209</v>
      </c>
      <c r="C218" s="83" t="s">
        <v>284</v>
      </c>
      <c r="D218" s="84">
        <f t="shared" si="89"/>
        <v>60</v>
      </c>
      <c r="E218" s="85">
        <f t="shared" si="90"/>
        <v>773700</v>
      </c>
      <c r="F218" s="85">
        <f t="shared" si="90"/>
        <v>53580</v>
      </c>
      <c r="G218" s="86">
        <f t="shared" si="91"/>
        <v>827280</v>
      </c>
      <c r="H218" s="87"/>
      <c r="I218" s="88">
        <f t="shared" si="92"/>
        <v>83071.651605277264</v>
      </c>
      <c r="J218" s="89">
        <f t="shared" si="82"/>
        <v>0.68817770823466717</v>
      </c>
      <c r="K218" s="90">
        <f t="shared" si="93"/>
        <v>53580</v>
      </c>
      <c r="L218" s="86">
        <f t="shared" si="94"/>
        <v>136651.65160527726</v>
      </c>
      <c r="M218" s="91"/>
      <c r="N218" s="114">
        <f t="shared" si="83"/>
        <v>690628.34839472268</v>
      </c>
      <c r="P218" s="88">
        <f t="shared" si="95"/>
        <v>0</v>
      </c>
      <c r="Q218" s="85">
        <f t="shared" si="96"/>
        <v>83071.651605277264</v>
      </c>
      <c r="R218" s="85">
        <f t="shared" si="97"/>
        <v>53580</v>
      </c>
      <c r="S218" s="93">
        <f t="shared" si="84"/>
        <v>136651.65160527726</v>
      </c>
      <c r="U218" s="114"/>
      <c r="V218">
        <f t="shared" si="85"/>
        <v>0</v>
      </c>
      <c r="W218" s="94">
        <v>209</v>
      </c>
      <c r="X218" s="95">
        <v>60</v>
      </c>
      <c r="Y218" s="96">
        <v>773700</v>
      </c>
      <c r="Z218" s="96">
        <v>0</v>
      </c>
      <c r="AA218" s="96">
        <v>773700</v>
      </c>
      <c r="AB218" s="96">
        <v>53580</v>
      </c>
      <c r="AC218" s="96">
        <v>827280</v>
      </c>
      <c r="AD218" s="96">
        <v>0</v>
      </c>
      <c r="AE218" s="96">
        <v>0</v>
      </c>
      <c r="AF218" s="96">
        <v>0</v>
      </c>
      <c r="AG218" s="97">
        <v>827280</v>
      </c>
      <c r="AI218" s="94">
        <v>209</v>
      </c>
      <c r="AJ218" s="98">
        <v>209</v>
      </c>
      <c r="AK218" s="99" t="s">
        <v>284</v>
      </c>
      <c r="AL218" s="100">
        <f t="shared" si="98"/>
        <v>773700</v>
      </c>
      <c r="AM218" s="101">
        <v>691680</v>
      </c>
      <c r="AN218" s="100">
        <f t="shared" si="99"/>
        <v>82020</v>
      </c>
      <c r="AO218" s="100">
        <v>4896.5</v>
      </c>
      <c r="AP218" s="100">
        <v>0</v>
      </c>
      <c r="AQ218" s="100">
        <v>0</v>
      </c>
      <c r="AR218" s="100">
        <v>33796</v>
      </c>
      <c r="AS218" s="100">
        <v>0</v>
      </c>
      <c r="AT218" s="100">
        <f t="shared" si="100"/>
        <v>0</v>
      </c>
      <c r="AU218" s="102">
        <f t="shared" si="101"/>
        <v>120712.5</v>
      </c>
      <c r="AV218" s="102">
        <f t="shared" si="102"/>
        <v>83071.651605277264</v>
      </c>
      <c r="AX218" s="103">
        <v>209</v>
      </c>
      <c r="AY218" s="104" t="s">
        <v>284</v>
      </c>
      <c r="AZ218" s="105"/>
      <c r="BA218" s="105"/>
      <c r="BB218" s="106"/>
      <c r="BC218" s="107">
        <f t="shared" si="103"/>
        <v>0</v>
      </c>
      <c r="BD218" s="106"/>
      <c r="BE218" s="106"/>
      <c r="BF218" s="107">
        <f t="shared" si="86"/>
        <v>0</v>
      </c>
      <c r="BG218" s="108">
        <f t="shared" si="87"/>
        <v>0</v>
      </c>
      <c r="BH218" s="109"/>
      <c r="BI218" s="107">
        <v>0</v>
      </c>
      <c r="BJ218" s="100">
        <f t="shared" si="104"/>
        <v>82020</v>
      </c>
      <c r="BK218" s="100">
        <f t="shared" si="105"/>
        <v>82020</v>
      </c>
      <c r="BL218" s="100">
        <f t="shared" si="106"/>
        <v>0</v>
      </c>
      <c r="BM218" s="100"/>
      <c r="BN218" s="107">
        <f t="shared" si="107"/>
        <v>0</v>
      </c>
      <c r="BO218" s="108">
        <f t="shared" si="108"/>
        <v>0</v>
      </c>
      <c r="BP218" s="110"/>
      <c r="BQ218" s="111"/>
      <c r="BR218" s="112"/>
      <c r="BS218" s="110"/>
      <c r="BT218" s="113"/>
      <c r="BU218" s="113">
        <f t="shared" si="88"/>
        <v>0</v>
      </c>
      <c r="BV218" s="25">
        <v>209</v>
      </c>
      <c r="BW218" s="25">
        <v>4896.5</v>
      </c>
      <c r="BX218" s="110"/>
    </row>
    <row r="219" spans="1:76">
      <c r="A219" s="82">
        <v>210</v>
      </c>
      <c r="B219" s="82">
        <v>214</v>
      </c>
      <c r="C219" s="83" t="s">
        <v>285</v>
      </c>
      <c r="D219" s="84">
        <f t="shared" si="89"/>
        <v>202</v>
      </c>
      <c r="E219" s="85">
        <f t="shared" si="90"/>
        <v>2290948</v>
      </c>
      <c r="F219" s="85">
        <f t="shared" si="90"/>
        <v>180386</v>
      </c>
      <c r="G219" s="86">
        <f t="shared" si="91"/>
        <v>2471334</v>
      </c>
      <c r="H219" s="87"/>
      <c r="I219" s="88">
        <f t="shared" si="92"/>
        <v>11731.612337232149</v>
      </c>
      <c r="J219" s="89">
        <f t="shared" si="82"/>
        <v>6.51622296374198E-2</v>
      </c>
      <c r="K219" s="90">
        <f t="shared" si="93"/>
        <v>180386</v>
      </c>
      <c r="L219" s="86">
        <f t="shared" si="94"/>
        <v>192117.61233723216</v>
      </c>
      <c r="M219" s="91"/>
      <c r="N219" s="114">
        <f t="shared" si="83"/>
        <v>2279216.3876627679</v>
      </c>
      <c r="P219" s="88">
        <f t="shared" si="95"/>
        <v>0</v>
      </c>
      <c r="Q219" s="85">
        <f t="shared" si="96"/>
        <v>11731.612337232149</v>
      </c>
      <c r="R219" s="85">
        <f t="shared" si="97"/>
        <v>180386</v>
      </c>
      <c r="S219" s="93">
        <f t="shared" si="84"/>
        <v>192117.61233723216</v>
      </c>
      <c r="U219" s="114"/>
      <c r="V219">
        <f t="shared" si="85"/>
        <v>0</v>
      </c>
      <c r="W219" s="94">
        <v>210</v>
      </c>
      <c r="X219" s="95">
        <v>202</v>
      </c>
      <c r="Y219" s="96">
        <v>2290948</v>
      </c>
      <c r="Z219" s="96">
        <v>0</v>
      </c>
      <c r="AA219" s="96">
        <v>2290948</v>
      </c>
      <c r="AB219" s="96">
        <v>180386</v>
      </c>
      <c r="AC219" s="96">
        <v>2471334</v>
      </c>
      <c r="AD219" s="96">
        <v>0</v>
      </c>
      <c r="AE219" s="96">
        <v>0</v>
      </c>
      <c r="AF219" s="96">
        <v>0</v>
      </c>
      <c r="AG219" s="97">
        <v>2471334</v>
      </c>
      <c r="AI219" s="94">
        <v>210</v>
      </c>
      <c r="AJ219" s="98">
        <v>214</v>
      </c>
      <c r="AK219" s="99" t="s">
        <v>285</v>
      </c>
      <c r="AL219" s="100">
        <f t="shared" si="98"/>
        <v>2290948</v>
      </c>
      <c r="AM219" s="101">
        <v>2292674</v>
      </c>
      <c r="AN219" s="100">
        <f t="shared" si="99"/>
        <v>0</v>
      </c>
      <c r="AO219" s="100">
        <v>54622.5</v>
      </c>
      <c r="AP219" s="100">
        <v>48342.75</v>
      </c>
      <c r="AQ219" s="100">
        <v>31722.75</v>
      </c>
      <c r="AR219" s="100">
        <v>5776.75</v>
      </c>
      <c r="AS219" s="100">
        <v>39572.25</v>
      </c>
      <c r="AT219" s="100">
        <f t="shared" si="100"/>
        <v>0</v>
      </c>
      <c r="AU219" s="102">
        <f t="shared" si="101"/>
        <v>180037</v>
      </c>
      <c r="AV219" s="102">
        <f t="shared" si="102"/>
        <v>11731.612337232149</v>
      </c>
      <c r="AX219" s="103">
        <v>210</v>
      </c>
      <c r="AY219" s="104" t="s">
        <v>285</v>
      </c>
      <c r="AZ219" s="105"/>
      <c r="BA219" s="105"/>
      <c r="BB219" s="106"/>
      <c r="BC219" s="107">
        <f t="shared" si="103"/>
        <v>0</v>
      </c>
      <c r="BD219" s="106"/>
      <c r="BE219" s="106"/>
      <c r="BF219" s="107">
        <f t="shared" si="86"/>
        <v>0</v>
      </c>
      <c r="BG219" s="108">
        <f t="shared" si="87"/>
        <v>0</v>
      </c>
      <c r="BH219" s="109"/>
      <c r="BI219" s="107">
        <v>0</v>
      </c>
      <c r="BJ219" s="100">
        <f t="shared" si="104"/>
        <v>0</v>
      </c>
      <c r="BK219" s="100">
        <f t="shared" si="105"/>
        <v>0</v>
      </c>
      <c r="BL219" s="100">
        <f t="shared" si="106"/>
        <v>0</v>
      </c>
      <c r="BM219" s="100"/>
      <c r="BN219" s="107">
        <f t="shared" si="107"/>
        <v>0</v>
      </c>
      <c r="BO219" s="108">
        <f t="shared" si="108"/>
        <v>0</v>
      </c>
      <c r="BP219" s="110"/>
      <c r="BQ219" s="111"/>
      <c r="BR219" s="112"/>
      <c r="BS219" s="110"/>
      <c r="BT219" s="113"/>
      <c r="BU219" s="113">
        <f t="shared" si="88"/>
        <v>0</v>
      </c>
      <c r="BV219" s="25">
        <v>210</v>
      </c>
      <c r="BW219" s="25">
        <v>54622.5</v>
      </c>
      <c r="BX219" s="110"/>
    </row>
    <row r="220" spans="1:76">
      <c r="A220" s="82">
        <v>211</v>
      </c>
      <c r="B220" s="82">
        <v>210</v>
      </c>
      <c r="C220" s="83" t="s">
        <v>286</v>
      </c>
      <c r="D220" s="84">
        <f t="shared" si="89"/>
        <v>5</v>
      </c>
      <c r="E220" s="85">
        <f t="shared" si="90"/>
        <v>62141</v>
      </c>
      <c r="F220" s="85">
        <f t="shared" si="90"/>
        <v>4465</v>
      </c>
      <c r="G220" s="86">
        <f t="shared" si="91"/>
        <v>66606</v>
      </c>
      <c r="H220" s="87"/>
      <c r="I220" s="88">
        <f t="shared" si="92"/>
        <v>0</v>
      </c>
      <c r="J220" s="89">
        <f t="shared" si="82"/>
        <v>0</v>
      </c>
      <c r="K220" s="90">
        <f t="shared" si="93"/>
        <v>4465</v>
      </c>
      <c r="L220" s="86">
        <f t="shared" si="94"/>
        <v>4465</v>
      </c>
      <c r="M220" s="91"/>
      <c r="N220" s="114">
        <f t="shared" si="83"/>
        <v>62141</v>
      </c>
      <c r="P220" s="88">
        <f t="shared" si="95"/>
        <v>0</v>
      </c>
      <c r="Q220" s="85">
        <f t="shared" si="96"/>
        <v>0</v>
      </c>
      <c r="R220" s="85">
        <f t="shared" si="97"/>
        <v>4465</v>
      </c>
      <c r="S220" s="93">
        <f t="shared" si="84"/>
        <v>4465</v>
      </c>
      <c r="U220" s="114"/>
      <c r="V220">
        <f t="shared" si="85"/>
        <v>0</v>
      </c>
      <c r="W220" s="94">
        <v>211</v>
      </c>
      <c r="X220" s="95">
        <v>5</v>
      </c>
      <c r="Y220" s="96">
        <v>62141</v>
      </c>
      <c r="Z220" s="96">
        <v>0</v>
      </c>
      <c r="AA220" s="96">
        <v>62141</v>
      </c>
      <c r="AB220" s="96">
        <v>4465</v>
      </c>
      <c r="AC220" s="96">
        <v>66606</v>
      </c>
      <c r="AD220" s="96">
        <v>0</v>
      </c>
      <c r="AE220" s="96">
        <v>0</v>
      </c>
      <c r="AF220" s="96">
        <v>0</v>
      </c>
      <c r="AG220" s="97">
        <v>66606</v>
      </c>
      <c r="AI220" s="94">
        <v>211</v>
      </c>
      <c r="AJ220" s="98">
        <v>210</v>
      </c>
      <c r="AK220" s="99" t="s">
        <v>286</v>
      </c>
      <c r="AL220" s="100">
        <f t="shared" si="98"/>
        <v>62141</v>
      </c>
      <c r="AM220" s="101">
        <v>63740</v>
      </c>
      <c r="AN220" s="100">
        <f t="shared" si="99"/>
        <v>0</v>
      </c>
      <c r="AO220" s="100">
        <v>0</v>
      </c>
      <c r="AP220" s="100">
        <v>0</v>
      </c>
      <c r="AQ220" s="100">
        <v>14998.5</v>
      </c>
      <c r="AR220" s="100">
        <v>5980</v>
      </c>
      <c r="AS220" s="100">
        <v>0</v>
      </c>
      <c r="AT220" s="100">
        <f t="shared" si="100"/>
        <v>0</v>
      </c>
      <c r="AU220" s="102">
        <f t="shared" si="101"/>
        <v>20978.5</v>
      </c>
      <c r="AV220" s="102">
        <f t="shared" si="102"/>
        <v>0</v>
      </c>
      <c r="AX220" s="103">
        <v>211</v>
      </c>
      <c r="AY220" s="104" t="s">
        <v>286</v>
      </c>
      <c r="AZ220" s="105"/>
      <c r="BA220" s="105"/>
      <c r="BB220" s="106"/>
      <c r="BC220" s="107">
        <f t="shared" si="103"/>
        <v>0</v>
      </c>
      <c r="BD220" s="106"/>
      <c r="BE220" s="106"/>
      <c r="BF220" s="107">
        <f t="shared" si="86"/>
        <v>0</v>
      </c>
      <c r="BG220" s="108">
        <f t="shared" si="87"/>
        <v>0</v>
      </c>
      <c r="BH220" s="109"/>
      <c r="BI220" s="107">
        <v>0</v>
      </c>
      <c r="BJ220" s="100">
        <f t="shared" si="104"/>
        <v>0</v>
      </c>
      <c r="BK220" s="100">
        <f t="shared" si="105"/>
        <v>0</v>
      </c>
      <c r="BL220" s="100">
        <f t="shared" si="106"/>
        <v>0</v>
      </c>
      <c r="BM220" s="100"/>
      <c r="BN220" s="107">
        <f t="shared" si="107"/>
        <v>0</v>
      </c>
      <c r="BO220" s="108">
        <f t="shared" si="108"/>
        <v>0</v>
      </c>
      <c r="BP220" s="110"/>
      <c r="BQ220" s="111"/>
      <c r="BR220" s="112"/>
      <c r="BS220" s="110"/>
      <c r="BT220" s="113"/>
      <c r="BU220" s="113">
        <f t="shared" si="88"/>
        <v>0</v>
      </c>
      <c r="BV220" s="25">
        <v>211</v>
      </c>
      <c r="BW220" s="25">
        <v>0</v>
      </c>
      <c r="BX220" s="110"/>
    </row>
    <row r="221" spans="1:76">
      <c r="A221" s="82">
        <v>212</v>
      </c>
      <c r="B221" s="82">
        <v>211</v>
      </c>
      <c r="C221" s="83" t="s">
        <v>287</v>
      </c>
      <c r="D221" s="84">
        <f t="shared" si="89"/>
        <v>122</v>
      </c>
      <c r="E221" s="85">
        <f t="shared" si="90"/>
        <v>1235160</v>
      </c>
      <c r="F221" s="85">
        <f t="shared" si="90"/>
        <v>108946</v>
      </c>
      <c r="G221" s="86">
        <f t="shared" si="91"/>
        <v>1344106</v>
      </c>
      <c r="H221" s="87"/>
      <c r="I221" s="88">
        <f t="shared" si="92"/>
        <v>202488.72206351522</v>
      </c>
      <c r="J221" s="89">
        <f t="shared" si="82"/>
        <v>0.72917144248412913</v>
      </c>
      <c r="K221" s="90">
        <f t="shared" si="93"/>
        <v>108946</v>
      </c>
      <c r="L221" s="86">
        <f t="shared" si="94"/>
        <v>311434.72206351522</v>
      </c>
      <c r="M221" s="91"/>
      <c r="N221" s="114">
        <f t="shared" si="83"/>
        <v>1032671.2779364848</v>
      </c>
      <c r="P221" s="88">
        <f t="shared" si="95"/>
        <v>0</v>
      </c>
      <c r="Q221" s="85">
        <f t="shared" si="96"/>
        <v>202488.72206351522</v>
      </c>
      <c r="R221" s="85">
        <f t="shared" si="97"/>
        <v>108946</v>
      </c>
      <c r="S221" s="93">
        <f t="shared" si="84"/>
        <v>311434.72206351522</v>
      </c>
      <c r="U221" s="114"/>
      <c r="V221">
        <f t="shared" si="85"/>
        <v>0</v>
      </c>
      <c r="W221" s="94">
        <v>212</v>
      </c>
      <c r="X221" s="95">
        <v>122</v>
      </c>
      <c r="Y221" s="96">
        <v>1235160</v>
      </c>
      <c r="Z221" s="96">
        <v>0</v>
      </c>
      <c r="AA221" s="96">
        <v>1235160</v>
      </c>
      <c r="AB221" s="96">
        <v>108946</v>
      </c>
      <c r="AC221" s="96">
        <v>1344106</v>
      </c>
      <c r="AD221" s="96">
        <v>0</v>
      </c>
      <c r="AE221" s="96">
        <v>0</v>
      </c>
      <c r="AF221" s="96">
        <v>0</v>
      </c>
      <c r="AG221" s="97">
        <v>1344106</v>
      </c>
      <c r="AI221" s="94">
        <v>212</v>
      </c>
      <c r="AJ221" s="98">
        <v>211</v>
      </c>
      <c r="AK221" s="99" t="s">
        <v>287</v>
      </c>
      <c r="AL221" s="100">
        <f t="shared" si="98"/>
        <v>1235160</v>
      </c>
      <c r="AM221" s="101">
        <v>1039118</v>
      </c>
      <c r="AN221" s="100">
        <f t="shared" si="99"/>
        <v>196042</v>
      </c>
      <c r="AO221" s="100">
        <v>30016</v>
      </c>
      <c r="AP221" s="100">
        <v>9678.5</v>
      </c>
      <c r="AQ221" s="100">
        <v>26569.25</v>
      </c>
      <c r="AR221" s="100">
        <v>15391.25</v>
      </c>
      <c r="AS221" s="100">
        <v>0</v>
      </c>
      <c r="AT221" s="100">
        <f t="shared" si="100"/>
        <v>0</v>
      </c>
      <c r="AU221" s="102">
        <f t="shared" si="101"/>
        <v>277697</v>
      </c>
      <c r="AV221" s="102">
        <f t="shared" si="102"/>
        <v>202488.72206351522</v>
      </c>
      <c r="AX221" s="103">
        <v>212</v>
      </c>
      <c r="AY221" s="104" t="s">
        <v>287</v>
      </c>
      <c r="AZ221" s="105"/>
      <c r="BA221" s="105"/>
      <c r="BB221" s="106"/>
      <c r="BC221" s="107">
        <f t="shared" si="103"/>
        <v>0</v>
      </c>
      <c r="BD221" s="106"/>
      <c r="BE221" s="106"/>
      <c r="BF221" s="107">
        <f t="shared" si="86"/>
        <v>0</v>
      </c>
      <c r="BG221" s="108">
        <f t="shared" si="87"/>
        <v>0</v>
      </c>
      <c r="BH221" s="109"/>
      <c r="BI221" s="107">
        <v>0</v>
      </c>
      <c r="BJ221" s="100">
        <f t="shared" si="104"/>
        <v>196042</v>
      </c>
      <c r="BK221" s="100">
        <f t="shared" si="105"/>
        <v>196042</v>
      </c>
      <c r="BL221" s="100">
        <f t="shared" si="106"/>
        <v>0</v>
      </c>
      <c r="BM221" s="100"/>
      <c r="BN221" s="107">
        <f t="shared" si="107"/>
        <v>0</v>
      </c>
      <c r="BO221" s="108">
        <f t="shared" si="108"/>
        <v>0</v>
      </c>
      <c r="BP221" s="110"/>
      <c r="BQ221" s="111"/>
      <c r="BR221" s="112"/>
      <c r="BS221" s="110"/>
      <c r="BT221" s="113"/>
      <c r="BU221" s="113">
        <f t="shared" si="88"/>
        <v>0</v>
      </c>
      <c r="BV221" s="25">
        <v>212</v>
      </c>
      <c r="BW221" s="25">
        <v>30016</v>
      </c>
      <c r="BX221" s="110"/>
    </row>
    <row r="222" spans="1:76">
      <c r="A222" s="82">
        <v>213</v>
      </c>
      <c r="B222" s="82">
        <v>215</v>
      </c>
      <c r="C222" s="83" t="s">
        <v>288</v>
      </c>
      <c r="D222" s="84">
        <f t="shared" si="89"/>
        <v>1</v>
      </c>
      <c r="E222" s="85">
        <f t="shared" si="90"/>
        <v>13400</v>
      </c>
      <c r="F222" s="85">
        <f t="shared" si="90"/>
        <v>893</v>
      </c>
      <c r="G222" s="86">
        <f t="shared" si="91"/>
        <v>14293</v>
      </c>
      <c r="H222" s="87"/>
      <c r="I222" s="88">
        <f t="shared" si="92"/>
        <v>81.561257450023504</v>
      </c>
      <c r="J222" s="89">
        <f t="shared" si="82"/>
        <v>3.3512586522865331E-2</v>
      </c>
      <c r="K222" s="90">
        <f t="shared" si="93"/>
        <v>893</v>
      </c>
      <c r="L222" s="86">
        <f t="shared" si="94"/>
        <v>974.5612574500235</v>
      </c>
      <c r="M222" s="91"/>
      <c r="N222" s="114">
        <f t="shared" si="83"/>
        <v>13318.438742549977</v>
      </c>
      <c r="P222" s="88">
        <f t="shared" si="95"/>
        <v>0</v>
      </c>
      <c r="Q222" s="85">
        <f t="shared" si="96"/>
        <v>81.561257450023504</v>
      </c>
      <c r="R222" s="85">
        <f t="shared" si="97"/>
        <v>893</v>
      </c>
      <c r="S222" s="93">
        <f t="shared" si="84"/>
        <v>974.5612574500235</v>
      </c>
      <c r="U222" s="114"/>
      <c r="V222">
        <f t="shared" si="85"/>
        <v>0</v>
      </c>
      <c r="W222" s="94">
        <v>213</v>
      </c>
      <c r="X222" s="95">
        <v>1</v>
      </c>
      <c r="Y222" s="96">
        <v>13400</v>
      </c>
      <c r="Z222" s="96">
        <v>0</v>
      </c>
      <c r="AA222" s="96">
        <v>13400</v>
      </c>
      <c r="AB222" s="96">
        <v>893</v>
      </c>
      <c r="AC222" s="96">
        <v>14293</v>
      </c>
      <c r="AD222" s="96">
        <v>0</v>
      </c>
      <c r="AE222" s="96">
        <v>0</v>
      </c>
      <c r="AF222" s="96">
        <v>0</v>
      </c>
      <c r="AG222" s="97">
        <v>14293</v>
      </c>
      <c r="AI222" s="94">
        <v>213</v>
      </c>
      <c r="AJ222" s="98">
        <v>215</v>
      </c>
      <c r="AK222" s="99" t="s">
        <v>288</v>
      </c>
      <c r="AL222" s="100">
        <f t="shared" si="98"/>
        <v>13400</v>
      </c>
      <c r="AM222" s="101">
        <v>78761</v>
      </c>
      <c r="AN222" s="100">
        <f t="shared" si="99"/>
        <v>0</v>
      </c>
      <c r="AO222" s="100">
        <v>379.75</v>
      </c>
      <c r="AP222" s="100">
        <v>0</v>
      </c>
      <c r="AQ222" s="100">
        <v>2054</v>
      </c>
      <c r="AR222" s="100">
        <v>0</v>
      </c>
      <c r="AS222" s="100">
        <v>0</v>
      </c>
      <c r="AT222" s="100">
        <f t="shared" si="100"/>
        <v>0</v>
      </c>
      <c r="AU222" s="102">
        <f t="shared" si="101"/>
        <v>2433.75</v>
      </c>
      <c r="AV222" s="102">
        <f t="shared" si="102"/>
        <v>81.561257450023504</v>
      </c>
      <c r="AX222" s="103">
        <v>213</v>
      </c>
      <c r="AY222" s="104" t="s">
        <v>288</v>
      </c>
      <c r="AZ222" s="105"/>
      <c r="BA222" s="105"/>
      <c r="BB222" s="106"/>
      <c r="BC222" s="107">
        <f t="shared" si="103"/>
        <v>0</v>
      </c>
      <c r="BD222" s="106"/>
      <c r="BE222" s="106"/>
      <c r="BF222" s="107">
        <f t="shared" si="86"/>
        <v>0</v>
      </c>
      <c r="BG222" s="108">
        <f t="shared" si="87"/>
        <v>0</v>
      </c>
      <c r="BH222" s="109"/>
      <c r="BI222" s="107">
        <v>0</v>
      </c>
      <c r="BJ222" s="100">
        <f t="shared" si="104"/>
        <v>0</v>
      </c>
      <c r="BK222" s="100">
        <f t="shared" si="105"/>
        <v>0</v>
      </c>
      <c r="BL222" s="100">
        <f t="shared" si="106"/>
        <v>0</v>
      </c>
      <c r="BM222" s="100"/>
      <c r="BN222" s="107">
        <f t="shared" si="107"/>
        <v>0</v>
      </c>
      <c r="BO222" s="108">
        <f t="shared" si="108"/>
        <v>0</v>
      </c>
      <c r="BP222" s="110"/>
      <c r="BQ222" s="111"/>
      <c r="BR222" s="112"/>
      <c r="BS222" s="110"/>
      <c r="BT222" s="113"/>
      <c r="BU222" s="113">
        <f t="shared" si="88"/>
        <v>0</v>
      </c>
      <c r="BV222" s="25">
        <v>213</v>
      </c>
      <c r="BW222" s="25">
        <v>379.75</v>
      </c>
      <c r="BX222" s="110"/>
    </row>
    <row r="223" spans="1:76">
      <c r="A223" s="82">
        <v>214</v>
      </c>
      <c r="B223" s="82">
        <v>216</v>
      </c>
      <c r="C223" s="83" t="s">
        <v>289</v>
      </c>
      <c r="D223" s="84">
        <f t="shared" si="89"/>
        <v>1</v>
      </c>
      <c r="E223" s="85">
        <f t="shared" si="90"/>
        <v>11081</v>
      </c>
      <c r="F223" s="85">
        <f t="shared" si="90"/>
        <v>893</v>
      </c>
      <c r="G223" s="86">
        <f t="shared" si="91"/>
        <v>11974</v>
      </c>
      <c r="H223" s="87"/>
      <c r="I223" s="88">
        <f t="shared" si="92"/>
        <v>11081</v>
      </c>
      <c r="J223" s="89">
        <f t="shared" si="82"/>
        <v>0.58910937146958364</v>
      </c>
      <c r="K223" s="90">
        <f t="shared" si="93"/>
        <v>893</v>
      </c>
      <c r="L223" s="86">
        <f t="shared" si="94"/>
        <v>11974</v>
      </c>
      <c r="M223" s="91"/>
      <c r="N223" s="114">
        <f t="shared" si="83"/>
        <v>0</v>
      </c>
      <c r="P223" s="88">
        <f t="shared" si="95"/>
        <v>0</v>
      </c>
      <c r="Q223" s="85">
        <f t="shared" si="96"/>
        <v>11081</v>
      </c>
      <c r="R223" s="85">
        <f t="shared" si="97"/>
        <v>893</v>
      </c>
      <c r="S223" s="93">
        <f t="shared" si="84"/>
        <v>11974</v>
      </c>
      <c r="U223" s="114"/>
      <c r="V223">
        <f t="shared" si="85"/>
        <v>0</v>
      </c>
      <c r="W223" s="94">
        <v>214</v>
      </c>
      <c r="X223" s="95">
        <v>1</v>
      </c>
      <c r="Y223" s="96">
        <v>11081</v>
      </c>
      <c r="Z223" s="96">
        <v>0</v>
      </c>
      <c r="AA223" s="96">
        <v>11081</v>
      </c>
      <c r="AB223" s="96">
        <v>893</v>
      </c>
      <c r="AC223" s="96">
        <v>11974</v>
      </c>
      <c r="AD223" s="96">
        <v>0</v>
      </c>
      <c r="AE223" s="96">
        <v>0</v>
      </c>
      <c r="AF223" s="96">
        <v>0</v>
      </c>
      <c r="AG223" s="97">
        <v>11974</v>
      </c>
      <c r="AI223" s="94">
        <v>214</v>
      </c>
      <c r="AJ223" s="98">
        <v>216</v>
      </c>
      <c r="AK223" s="99" t="s">
        <v>289</v>
      </c>
      <c r="AL223" s="100">
        <f t="shared" si="98"/>
        <v>11081</v>
      </c>
      <c r="AM223" s="101">
        <v>0</v>
      </c>
      <c r="AN223" s="100">
        <f t="shared" si="99"/>
        <v>11081</v>
      </c>
      <c r="AO223" s="100">
        <v>0</v>
      </c>
      <c r="AP223" s="100">
        <v>4210.25</v>
      </c>
      <c r="AQ223" s="100">
        <v>0</v>
      </c>
      <c r="AR223" s="100">
        <v>1710.5</v>
      </c>
      <c r="AS223" s="100">
        <v>1808</v>
      </c>
      <c r="AT223" s="100">
        <f t="shared" si="100"/>
        <v>0</v>
      </c>
      <c r="AU223" s="102">
        <f t="shared" si="101"/>
        <v>18809.75</v>
      </c>
      <c r="AV223" s="102">
        <f t="shared" si="102"/>
        <v>11081</v>
      </c>
      <c r="AX223" s="103">
        <v>214</v>
      </c>
      <c r="AY223" s="104" t="s">
        <v>289</v>
      </c>
      <c r="AZ223" s="105"/>
      <c r="BA223" s="105"/>
      <c r="BB223" s="106"/>
      <c r="BC223" s="107">
        <f t="shared" si="103"/>
        <v>0</v>
      </c>
      <c r="BD223" s="106"/>
      <c r="BE223" s="106"/>
      <c r="BF223" s="107">
        <f t="shared" si="86"/>
        <v>0</v>
      </c>
      <c r="BG223" s="108">
        <f t="shared" si="87"/>
        <v>0</v>
      </c>
      <c r="BH223" s="109"/>
      <c r="BI223" s="107">
        <v>0</v>
      </c>
      <c r="BJ223" s="100">
        <f t="shared" si="104"/>
        <v>11081</v>
      </c>
      <c r="BK223" s="100">
        <f t="shared" si="105"/>
        <v>11081</v>
      </c>
      <c r="BL223" s="100">
        <f t="shared" si="106"/>
        <v>0</v>
      </c>
      <c r="BM223" s="100"/>
      <c r="BN223" s="107">
        <f t="shared" si="107"/>
        <v>0</v>
      </c>
      <c r="BO223" s="108">
        <f t="shared" si="108"/>
        <v>0</v>
      </c>
      <c r="BP223" s="110"/>
      <c r="BQ223" s="111"/>
      <c r="BR223" s="112"/>
      <c r="BS223" s="110"/>
      <c r="BT223" s="113"/>
      <c r="BU223" s="113">
        <f t="shared" si="88"/>
        <v>0</v>
      </c>
      <c r="BV223" s="25">
        <v>214</v>
      </c>
      <c r="BW223" s="25">
        <v>0</v>
      </c>
      <c r="BX223" s="110"/>
    </row>
    <row r="224" spans="1:76">
      <c r="A224" s="82">
        <v>215</v>
      </c>
      <c r="B224" s="82">
        <v>212</v>
      </c>
      <c r="C224" s="83" t="s">
        <v>290</v>
      </c>
      <c r="D224" s="84">
        <f t="shared" si="89"/>
        <v>0</v>
      </c>
      <c r="E224" s="85">
        <f t="shared" si="90"/>
        <v>0</v>
      </c>
      <c r="F224" s="85">
        <f t="shared" si="90"/>
        <v>0</v>
      </c>
      <c r="G224" s="86">
        <f t="shared" si="91"/>
        <v>0</v>
      </c>
      <c r="H224" s="87"/>
      <c r="I224" s="88">
        <f t="shared" si="92"/>
        <v>0</v>
      </c>
      <c r="J224" s="89" t="str">
        <f t="shared" si="82"/>
        <v/>
      </c>
      <c r="K224" s="90">
        <f t="shared" si="93"/>
        <v>0</v>
      </c>
      <c r="L224" s="86">
        <f t="shared" si="94"/>
        <v>0</v>
      </c>
      <c r="M224" s="91"/>
      <c r="N224" s="114">
        <f t="shared" si="83"/>
        <v>0</v>
      </c>
      <c r="P224" s="88">
        <f t="shared" si="95"/>
        <v>0</v>
      </c>
      <c r="Q224" s="85">
        <f t="shared" si="96"/>
        <v>0</v>
      </c>
      <c r="R224" s="85">
        <f t="shared" si="97"/>
        <v>0</v>
      </c>
      <c r="S224" s="93">
        <f t="shared" si="84"/>
        <v>0</v>
      </c>
      <c r="U224" s="114"/>
      <c r="V224">
        <f t="shared" si="85"/>
        <v>0</v>
      </c>
      <c r="W224" s="94">
        <v>215</v>
      </c>
      <c r="X224" s="95"/>
      <c r="Y224" s="96"/>
      <c r="Z224" s="96"/>
      <c r="AA224" s="96"/>
      <c r="AB224" s="96"/>
      <c r="AC224" s="96"/>
      <c r="AD224" s="96"/>
      <c r="AE224" s="96"/>
      <c r="AF224" s="96"/>
      <c r="AG224" s="97"/>
      <c r="AI224" s="94">
        <v>215</v>
      </c>
      <c r="AJ224" s="98">
        <v>212</v>
      </c>
      <c r="AK224" s="99" t="s">
        <v>290</v>
      </c>
      <c r="AL224" s="100">
        <f t="shared" si="98"/>
        <v>0</v>
      </c>
      <c r="AM224" s="101">
        <v>0</v>
      </c>
      <c r="AN224" s="100">
        <f t="shared" si="99"/>
        <v>0</v>
      </c>
      <c r="AO224" s="100">
        <v>0</v>
      </c>
      <c r="AP224" s="100">
        <v>0</v>
      </c>
      <c r="AQ224" s="100">
        <v>0</v>
      </c>
      <c r="AR224" s="100">
        <v>0</v>
      </c>
      <c r="AS224" s="100">
        <v>0</v>
      </c>
      <c r="AT224" s="100">
        <f t="shared" si="100"/>
        <v>0</v>
      </c>
      <c r="AU224" s="102">
        <f t="shared" si="101"/>
        <v>0</v>
      </c>
      <c r="AV224" s="102">
        <f t="shared" si="102"/>
        <v>0</v>
      </c>
      <c r="AX224" s="103">
        <v>215</v>
      </c>
      <c r="AY224" s="104" t="s">
        <v>290</v>
      </c>
      <c r="AZ224" s="105"/>
      <c r="BA224" s="105"/>
      <c r="BB224" s="106"/>
      <c r="BC224" s="107">
        <f t="shared" si="103"/>
        <v>0</v>
      </c>
      <c r="BD224" s="106"/>
      <c r="BE224" s="106"/>
      <c r="BF224" s="107">
        <f t="shared" si="86"/>
        <v>0</v>
      </c>
      <c r="BG224" s="108">
        <f t="shared" si="87"/>
        <v>0</v>
      </c>
      <c r="BH224" s="109"/>
      <c r="BI224" s="107">
        <v>0</v>
      </c>
      <c r="BJ224" s="100">
        <f t="shared" si="104"/>
        <v>0</v>
      </c>
      <c r="BK224" s="100">
        <f t="shared" si="105"/>
        <v>0</v>
      </c>
      <c r="BL224" s="100">
        <f t="shared" si="106"/>
        <v>0</v>
      </c>
      <c r="BM224" s="100"/>
      <c r="BN224" s="107">
        <f t="shared" si="107"/>
        <v>0</v>
      </c>
      <c r="BO224" s="108">
        <f t="shared" si="108"/>
        <v>0</v>
      </c>
      <c r="BP224" s="110"/>
      <c r="BQ224" s="111"/>
      <c r="BR224" s="112"/>
      <c r="BS224" s="110"/>
      <c r="BT224" s="113"/>
      <c r="BU224" s="113">
        <f t="shared" si="88"/>
        <v>0</v>
      </c>
      <c r="BV224" s="25">
        <v>215</v>
      </c>
      <c r="BW224" s="25">
        <v>0</v>
      </c>
      <c r="BX224" s="110"/>
    </row>
    <row r="225" spans="1:76">
      <c r="A225" s="82">
        <v>216</v>
      </c>
      <c r="B225" s="82">
        <v>217</v>
      </c>
      <c r="C225" s="83" t="s">
        <v>291</v>
      </c>
      <c r="D225" s="84">
        <f t="shared" si="89"/>
        <v>0</v>
      </c>
      <c r="E225" s="85">
        <f t="shared" si="90"/>
        <v>0</v>
      </c>
      <c r="F225" s="85">
        <f t="shared" si="90"/>
        <v>0</v>
      </c>
      <c r="G225" s="86">
        <f t="shared" si="91"/>
        <v>0</v>
      </c>
      <c r="H225" s="87"/>
      <c r="I225" s="88">
        <f t="shared" si="92"/>
        <v>0</v>
      </c>
      <c r="J225" s="89" t="str">
        <f t="shared" si="82"/>
        <v/>
      </c>
      <c r="K225" s="90">
        <f t="shared" si="93"/>
        <v>0</v>
      </c>
      <c r="L225" s="86">
        <f t="shared" si="94"/>
        <v>0</v>
      </c>
      <c r="M225" s="91"/>
      <c r="N225" s="114">
        <f t="shared" si="83"/>
        <v>0</v>
      </c>
      <c r="P225" s="88">
        <f t="shared" si="95"/>
        <v>0</v>
      </c>
      <c r="Q225" s="85">
        <f t="shared" si="96"/>
        <v>0</v>
      </c>
      <c r="R225" s="85">
        <f t="shared" si="97"/>
        <v>0</v>
      </c>
      <c r="S225" s="93">
        <f t="shared" si="84"/>
        <v>0</v>
      </c>
      <c r="U225" s="114"/>
      <c r="V225">
        <f t="shared" si="85"/>
        <v>0</v>
      </c>
      <c r="W225" s="94">
        <v>216</v>
      </c>
      <c r="X225" s="95"/>
      <c r="Y225" s="96"/>
      <c r="Z225" s="96"/>
      <c r="AA225" s="96"/>
      <c r="AB225" s="96"/>
      <c r="AC225" s="96"/>
      <c r="AD225" s="96"/>
      <c r="AE225" s="96"/>
      <c r="AF225" s="96"/>
      <c r="AG225" s="97"/>
      <c r="AI225" s="94">
        <v>216</v>
      </c>
      <c r="AJ225" s="98">
        <v>217</v>
      </c>
      <c r="AK225" s="99" t="s">
        <v>291</v>
      </c>
      <c r="AL225" s="100">
        <f t="shared" si="98"/>
        <v>0</v>
      </c>
      <c r="AM225" s="101">
        <v>0</v>
      </c>
      <c r="AN225" s="100">
        <f t="shared" si="99"/>
        <v>0</v>
      </c>
      <c r="AO225" s="100">
        <v>0</v>
      </c>
      <c r="AP225" s="100">
        <v>0</v>
      </c>
      <c r="AQ225" s="100">
        <v>0</v>
      </c>
      <c r="AR225" s="100">
        <v>0</v>
      </c>
      <c r="AS225" s="100">
        <v>0</v>
      </c>
      <c r="AT225" s="100">
        <f t="shared" si="100"/>
        <v>0</v>
      </c>
      <c r="AU225" s="102">
        <f t="shared" si="101"/>
        <v>0</v>
      </c>
      <c r="AV225" s="102">
        <f t="shared" si="102"/>
        <v>0</v>
      </c>
      <c r="AX225" s="103">
        <v>216</v>
      </c>
      <c r="AY225" s="104" t="s">
        <v>291</v>
      </c>
      <c r="AZ225" s="105"/>
      <c r="BA225" s="105"/>
      <c r="BB225" s="106"/>
      <c r="BC225" s="107">
        <f t="shared" si="103"/>
        <v>0</v>
      </c>
      <c r="BD225" s="106"/>
      <c r="BE225" s="106"/>
      <c r="BF225" s="107">
        <f t="shared" si="86"/>
        <v>0</v>
      </c>
      <c r="BG225" s="108">
        <f t="shared" si="87"/>
        <v>0</v>
      </c>
      <c r="BH225" s="109"/>
      <c r="BI225" s="107">
        <v>0</v>
      </c>
      <c r="BJ225" s="100">
        <f t="shared" si="104"/>
        <v>0</v>
      </c>
      <c r="BK225" s="100">
        <f t="shared" si="105"/>
        <v>0</v>
      </c>
      <c r="BL225" s="100">
        <f t="shared" si="106"/>
        <v>0</v>
      </c>
      <c r="BM225" s="100"/>
      <c r="BN225" s="107">
        <f t="shared" si="107"/>
        <v>0</v>
      </c>
      <c r="BO225" s="108">
        <f t="shared" si="108"/>
        <v>0</v>
      </c>
      <c r="BP225" s="110"/>
      <c r="BQ225" s="111"/>
      <c r="BR225" s="112"/>
      <c r="BS225" s="110"/>
      <c r="BT225" s="113"/>
      <c r="BU225" s="113">
        <f t="shared" si="88"/>
        <v>0</v>
      </c>
      <c r="BV225" s="25">
        <v>216</v>
      </c>
      <c r="BW225" s="25">
        <v>0</v>
      </c>
      <c r="BX225" s="110"/>
    </row>
    <row r="226" spans="1:76">
      <c r="A226" s="82">
        <v>217</v>
      </c>
      <c r="B226" s="82">
        <v>213</v>
      </c>
      <c r="C226" s="83" t="s">
        <v>292</v>
      </c>
      <c r="D226" s="84">
        <f t="shared" si="89"/>
        <v>0</v>
      </c>
      <c r="E226" s="85">
        <f t="shared" si="90"/>
        <v>0</v>
      </c>
      <c r="F226" s="85">
        <f t="shared" si="90"/>
        <v>0</v>
      </c>
      <c r="G226" s="86">
        <f t="shared" si="91"/>
        <v>0</v>
      </c>
      <c r="H226" s="87"/>
      <c r="I226" s="88">
        <f t="shared" si="92"/>
        <v>0</v>
      </c>
      <c r="J226" s="89" t="str">
        <f t="shared" si="82"/>
        <v/>
      </c>
      <c r="K226" s="90">
        <f t="shared" si="93"/>
        <v>0</v>
      </c>
      <c r="L226" s="86">
        <f t="shared" si="94"/>
        <v>0</v>
      </c>
      <c r="M226" s="91"/>
      <c r="N226" s="114">
        <f t="shared" si="83"/>
        <v>0</v>
      </c>
      <c r="P226" s="88">
        <f t="shared" si="95"/>
        <v>0</v>
      </c>
      <c r="Q226" s="85">
        <f t="shared" si="96"/>
        <v>0</v>
      </c>
      <c r="R226" s="85">
        <f t="shared" si="97"/>
        <v>0</v>
      </c>
      <c r="S226" s="93">
        <f t="shared" si="84"/>
        <v>0</v>
      </c>
      <c r="U226" s="114"/>
      <c r="V226">
        <f t="shared" si="85"/>
        <v>0</v>
      </c>
      <c r="W226" s="94">
        <v>217</v>
      </c>
      <c r="X226" s="95"/>
      <c r="Y226" s="96"/>
      <c r="Z226" s="96"/>
      <c r="AA226" s="96"/>
      <c r="AB226" s="96"/>
      <c r="AC226" s="96"/>
      <c r="AD226" s="96"/>
      <c r="AE226" s="96"/>
      <c r="AF226" s="96"/>
      <c r="AG226" s="97"/>
      <c r="AI226" s="94">
        <v>217</v>
      </c>
      <c r="AJ226" s="98">
        <v>213</v>
      </c>
      <c r="AK226" s="99" t="s">
        <v>292</v>
      </c>
      <c r="AL226" s="100">
        <f t="shared" si="98"/>
        <v>0</v>
      </c>
      <c r="AM226" s="101">
        <v>0</v>
      </c>
      <c r="AN226" s="100">
        <f t="shared" si="99"/>
        <v>0</v>
      </c>
      <c r="AO226" s="100">
        <v>0</v>
      </c>
      <c r="AP226" s="100">
        <v>0</v>
      </c>
      <c r="AQ226" s="100">
        <v>0</v>
      </c>
      <c r="AR226" s="100">
        <v>0</v>
      </c>
      <c r="AS226" s="100">
        <v>0</v>
      </c>
      <c r="AT226" s="100">
        <f t="shared" si="100"/>
        <v>0</v>
      </c>
      <c r="AU226" s="102">
        <f t="shared" si="101"/>
        <v>0</v>
      </c>
      <c r="AV226" s="102">
        <f t="shared" si="102"/>
        <v>0</v>
      </c>
      <c r="AX226" s="103">
        <v>217</v>
      </c>
      <c r="AY226" s="104" t="s">
        <v>292</v>
      </c>
      <c r="AZ226" s="105"/>
      <c r="BA226" s="105"/>
      <c r="BB226" s="106"/>
      <c r="BC226" s="107">
        <f t="shared" si="103"/>
        <v>0</v>
      </c>
      <c r="BD226" s="106"/>
      <c r="BE226" s="106"/>
      <c r="BF226" s="107">
        <f t="shared" si="86"/>
        <v>0</v>
      </c>
      <c r="BG226" s="108">
        <f t="shared" si="87"/>
        <v>0</v>
      </c>
      <c r="BH226" s="109"/>
      <c r="BI226" s="107">
        <v>0</v>
      </c>
      <c r="BJ226" s="100">
        <f t="shared" si="104"/>
        <v>0</v>
      </c>
      <c r="BK226" s="100">
        <f t="shared" si="105"/>
        <v>0</v>
      </c>
      <c r="BL226" s="100">
        <f t="shared" si="106"/>
        <v>0</v>
      </c>
      <c r="BM226" s="100"/>
      <c r="BN226" s="107">
        <f t="shared" si="107"/>
        <v>0</v>
      </c>
      <c r="BO226" s="108">
        <f t="shared" si="108"/>
        <v>0</v>
      </c>
      <c r="BP226" s="110"/>
      <c r="BQ226" s="111"/>
      <c r="BR226" s="112"/>
      <c r="BS226" s="110"/>
      <c r="BT226" s="113"/>
      <c r="BU226" s="113">
        <f t="shared" si="88"/>
        <v>0</v>
      </c>
      <c r="BV226" s="25">
        <v>217</v>
      </c>
      <c r="BW226" s="25">
        <v>0</v>
      </c>
      <c r="BX226" s="110"/>
    </row>
    <row r="227" spans="1:76">
      <c r="A227" s="82">
        <v>218</v>
      </c>
      <c r="B227" s="82">
        <v>218</v>
      </c>
      <c r="C227" s="83" t="s">
        <v>293</v>
      </c>
      <c r="D227" s="84">
        <f t="shared" si="89"/>
        <v>134</v>
      </c>
      <c r="E227" s="85">
        <f t="shared" si="90"/>
        <v>1497315</v>
      </c>
      <c r="F227" s="85">
        <f t="shared" si="90"/>
        <v>119662</v>
      </c>
      <c r="G227" s="86">
        <f t="shared" si="91"/>
        <v>1616977</v>
      </c>
      <c r="H227" s="87"/>
      <c r="I227" s="88">
        <f t="shared" si="92"/>
        <v>0</v>
      </c>
      <c r="J227" s="89">
        <f t="shared" si="82"/>
        <v>0</v>
      </c>
      <c r="K227" s="90">
        <f t="shared" si="93"/>
        <v>119662</v>
      </c>
      <c r="L227" s="86">
        <f t="shared" si="94"/>
        <v>119662</v>
      </c>
      <c r="M227" s="91"/>
      <c r="N227" s="114">
        <f t="shared" si="83"/>
        <v>1497315</v>
      </c>
      <c r="P227" s="88">
        <f t="shared" si="95"/>
        <v>0</v>
      </c>
      <c r="Q227" s="85">
        <f t="shared" si="96"/>
        <v>0</v>
      </c>
      <c r="R227" s="85">
        <f t="shared" si="97"/>
        <v>119662</v>
      </c>
      <c r="S227" s="93">
        <f t="shared" si="84"/>
        <v>119662</v>
      </c>
      <c r="U227" s="114"/>
      <c r="V227">
        <f t="shared" si="85"/>
        <v>0</v>
      </c>
      <c r="W227" s="94">
        <v>218</v>
      </c>
      <c r="X227" s="95">
        <v>134</v>
      </c>
      <c r="Y227" s="96">
        <v>1497315</v>
      </c>
      <c r="Z227" s="96">
        <v>0</v>
      </c>
      <c r="AA227" s="96">
        <v>1497315</v>
      </c>
      <c r="AB227" s="96">
        <v>119662</v>
      </c>
      <c r="AC227" s="96">
        <v>1616977</v>
      </c>
      <c r="AD227" s="96">
        <v>0</v>
      </c>
      <c r="AE227" s="96">
        <v>0</v>
      </c>
      <c r="AF227" s="96">
        <v>0</v>
      </c>
      <c r="AG227" s="97">
        <v>1616977</v>
      </c>
      <c r="AI227" s="94">
        <v>218</v>
      </c>
      <c r="AJ227" s="98">
        <v>218</v>
      </c>
      <c r="AK227" s="99" t="s">
        <v>293</v>
      </c>
      <c r="AL227" s="100">
        <f t="shared" si="98"/>
        <v>1497315</v>
      </c>
      <c r="AM227" s="101">
        <v>1518848</v>
      </c>
      <c r="AN227" s="100">
        <f t="shared" si="99"/>
        <v>0</v>
      </c>
      <c r="AO227" s="100">
        <v>0</v>
      </c>
      <c r="AP227" s="100">
        <v>0</v>
      </c>
      <c r="AQ227" s="100">
        <v>0</v>
      </c>
      <c r="AR227" s="100">
        <v>8778.5</v>
      </c>
      <c r="AS227" s="100">
        <v>0</v>
      </c>
      <c r="AT227" s="100">
        <f t="shared" si="100"/>
        <v>0</v>
      </c>
      <c r="AU227" s="102">
        <f t="shared" si="101"/>
        <v>8778.5</v>
      </c>
      <c r="AV227" s="102">
        <f t="shared" si="102"/>
        <v>0</v>
      </c>
      <c r="AX227" s="103">
        <v>218</v>
      </c>
      <c r="AY227" s="104" t="s">
        <v>293</v>
      </c>
      <c r="AZ227" s="105"/>
      <c r="BA227" s="105"/>
      <c r="BB227" s="106"/>
      <c r="BC227" s="107">
        <f t="shared" si="103"/>
        <v>0</v>
      </c>
      <c r="BD227" s="106"/>
      <c r="BE227" s="106"/>
      <c r="BF227" s="107">
        <f t="shared" si="86"/>
        <v>0</v>
      </c>
      <c r="BG227" s="108">
        <f t="shared" si="87"/>
        <v>0</v>
      </c>
      <c r="BH227" s="109"/>
      <c r="BI227" s="107">
        <v>0</v>
      </c>
      <c r="BJ227" s="100">
        <f t="shared" si="104"/>
        <v>0</v>
      </c>
      <c r="BK227" s="100">
        <f t="shared" si="105"/>
        <v>0</v>
      </c>
      <c r="BL227" s="100">
        <f t="shared" si="106"/>
        <v>0</v>
      </c>
      <c r="BM227" s="100"/>
      <c r="BN227" s="107">
        <f t="shared" si="107"/>
        <v>0</v>
      </c>
      <c r="BO227" s="108">
        <f t="shared" si="108"/>
        <v>0</v>
      </c>
      <c r="BP227" s="110"/>
      <c r="BQ227" s="111"/>
      <c r="BR227" s="112"/>
      <c r="BS227" s="110"/>
      <c r="BT227" s="113"/>
      <c r="BU227" s="113">
        <f t="shared" si="88"/>
        <v>0</v>
      </c>
      <c r="BV227" s="25">
        <v>218</v>
      </c>
      <c r="BW227" s="25">
        <v>0</v>
      </c>
      <c r="BX227" s="110"/>
    </row>
    <row r="228" spans="1:76">
      <c r="A228" s="82">
        <v>219</v>
      </c>
      <c r="B228" s="82">
        <v>219</v>
      </c>
      <c r="C228" s="83" t="s">
        <v>294</v>
      </c>
      <c r="D228" s="84">
        <f t="shared" si="89"/>
        <v>13</v>
      </c>
      <c r="E228" s="85">
        <f t="shared" si="90"/>
        <v>169793</v>
      </c>
      <c r="F228" s="85">
        <f t="shared" si="90"/>
        <v>11609</v>
      </c>
      <c r="G228" s="86">
        <f t="shared" si="91"/>
        <v>181402</v>
      </c>
      <c r="H228" s="87"/>
      <c r="I228" s="88">
        <f t="shared" si="92"/>
        <v>53612.917386561763</v>
      </c>
      <c r="J228" s="89">
        <f t="shared" si="82"/>
        <v>0.70731308723926445</v>
      </c>
      <c r="K228" s="90">
        <f t="shared" si="93"/>
        <v>11609</v>
      </c>
      <c r="L228" s="86">
        <f t="shared" si="94"/>
        <v>65221.917386561763</v>
      </c>
      <c r="M228" s="91"/>
      <c r="N228" s="114">
        <f t="shared" si="83"/>
        <v>116180.08261343824</v>
      </c>
      <c r="P228" s="88">
        <f t="shared" si="95"/>
        <v>0</v>
      </c>
      <c r="Q228" s="85">
        <f t="shared" si="96"/>
        <v>53612.917386561763</v>
      </c>
      <c r="R228" s="85">
        <f t="shared" si="97"/>
        <v>11609</v>
      </c>
      <c r="S228" s="93">
        <f t="shared" si="84"/>
        <v>65221.917386561763</v>
      </c>
      <c r="U228" s="114"/>
      <c r="V228">
        <f t="shared" si="85"/>
        <v>0</v>
      </c>
      <c r="W228" s="94">
        <v>219</v>
      </c>
      <c r="X228" s="95">
        <v>13</v>
      </c>
      <c r="Y228" s="96">
        <v>169793</v>
      </c>
      <c r="Z228" s="96">
        <v>0</v>
      </c>
      <c r="AA228" s="96">
        <v>169793</v>
      </c>
      <c r="AB228" s="96">
        <v>11609</v>
      </c>
      <c r="AC228" s="96">
        <v>181402</v>
      </c>
      <c r="AD228" s="96">
        <v>0</v>
      </c>
      <c r="AE228" s="96">
        <v>0</v>
      </c>
      <c r="AF228" s="96">
        <v>0</v>
      </c>
      <c r="AG228" s="97">
        <v>181402</v>
      </c>
      <c r="AI228" s="94">
        <v>219</v>
      </c>
      <c r="AJ228" s="98">
        <v>219</v>
      </c>
      <c r="AK228" s="99" t="s">
        <v>294</v>
      </c>
      <c r="AL228" s="100">
        <f t="shared" si="98"/>
        <v>169793</v>
      </c>
      <c r="AM228" s="101">
        <v>118740</v>
      </c>
      <c r="AN228" s="100">
        <f t="shared" si="99"/>
        <v>51053</v>
      </c>
      <c r="AO228" s="100">
        <v>11919</v>
      </c>
      <c r="AP228" s="100">
        <v>3816</v>
      </c>
      <c r="AQ228" s="100">
        <v>603.75</v>
      </c>
      <c r="AR228" s="100">
        <v>4906</v>
      </c>
      <c r="AS228" s="100">
        <v>3500.25</v>
      </c>
      <c r="AT228" s="100">
        <f t="shared" si="100"/>
        <v>0</v>
      </c>
      <c r="AU228" s="102">
        <f t="shared" si="101"/>
        <v>75798</v>
      </c>
      <c r="AV228" s="102">
        <f t="shared" si="102"/>
        <v>53612.917386561763</v>
      </c>
      <c r="AX228" s="103">
        <v>219</v>
      </c>
      <c r="AY228" s="104" t="s">
        <v>294</v>
      </c>
      <c r="AZ228" s="105"/>
      <c r="BA228" s="105"/>
      <c r="BB228" s="106"/>
      <c r="BC228" s="107">
        <f t="shared" si="103"/>
        <v>0</v>
      </c>
      <c r="BD228" s="106"/>
      <c r="BE228" s="106"/>
      <c r="BF228" s="107">
        <f t="shared" si="86"/>
        <v>0</v>
      </c>
      <c r="BG228" s="108">
        <f t="shared" si="87"/>
        <v>0</v>
      </c>
      <c r="BH228" s="109"/>
      <c r="BI228" s="107">
        <v>0</v>
      </c>
      <c r="BJ228" s="100">
        <f t="shared" si="104"/>
        <v>51053</v>
      </c>
      <c r="BK228" s="100">
        <f t="shared" si="105"/>
        <v>51053</v>
      </c>
      <c r="BL228" s="100">
        <f t="shared" si="106"/>
        <v>0</v>
      </c>
      <c r="BM228" s="100"/>
      <c r="BN228" s="107">
        <f t="shared" si="107"/>
        <v>0</v>
      </c>
      <c r="BO228" s="108">
        <f t="shared" si="108"/>
        <v>0</v>
      </c>
      <c r="BP228" s="110"/>
      <c r="BQ228" s="111"/>
      <c r="BR228" s="112"/>
      <c r="BS228" s="110"/>
      <c r="BT228" s="113"/>
      <c r="BU228" s="113">
        <f t="shared" si="88"/>
        <v>0</v>
      </c>
      <c r="BV228" s="25">
        <v>219</v>
      </c>
      <c r="BW228" s="25">
        <v>11919</v>
      </c>
      <c r="BX228" s="110"/>
    </row>
    <row r="229" spans="1:76">
      <c r="A229" s="82">
        <v>220</v>
      </c>
      <c r="B229" s="82">
        <v>220</v>
      </c>
      <c r="C229" s="83" t="s">
        <v>295</v>
      </c>
      <c r="D229" s="84">
        <f t="shared" si="89"/>
        <v>35</v>
      </c>
      <c r="E229" s="85">
        <f t="shared" si="90"/>
        <v>480824</v>
      </c>
      <c r="F229" s="85">
        <f t="shared" si="90"/>
        <v>31255</v>
      </c>
      <c r="G229" s="86">
        <f t="shared" si="91"/>
        <v>512079</v>
      </c>
      <c r="H229" s="87"/>
      <c r="I229" s="88">
        <f t="shared" si="92"/>
        <v>61366.336911027662</v>
      </c>
      <c r="J229" s="89">
        <f t="shared" si="82"/>
        <v>0.48361838530244827</v>
      </c>
      <c r="K229" s="90">
        <f t="shared" si="93"/>
        <v>31255</v>
      </c>
      <c r="L229" s="86">
        <f t="shared" si="94"/>
        <v>92621.336911027669</v>
      </c>
      <c r="M229" s="91"/>
      <c r="N229" s="114">
        <f t="shared" si="83"/>
        <v>419457.66308897233</v>
      </c>
      <c r="P229" s="88">
        <f t="shared" si="95"/>
        <v>0</v>
      </c>
      <c r="Q229" s="85">
        <f t="shared" si="96"/>
        <v>61366.336911027662</v>
      </c>
      <c r="R229" s="85">
        <f t="shared" si="97"/>
        <v>31255</v>
      </c>
      <c r="S229" s="93">
        <f t="shared" si="84"/>
        <v>92621.336911027669</v>
      </c>
      <c r="U229" s="114"/>
      <c r="V229">
        <f t="shared" si="85"/>
        <v>0</v>
      </c>
      <c r="W229" s="94">
        <v>220</v>
      </c>
      <c r="X229" s="95">
        <v>35</v>
      </c>
      <c r="Y229" s="96">
        <v>480824</v>
      </c>
      <c r="Z229" s="96">
        <v>0</v>
      </c>
      <c r="AA229" s="96">
        <v>480824</v>
      </c>
      <c r="AB229" s="96">
        <v>31255</v>
      </c>
      <c r="AC229" s="96">
        <v>512079</v>
      </c>
      <c r="AD229" s="96">
        <v>0</v>
      </c>
      <c r="AE229" s="96">
        <v>0</v>
      </c>
      <c r="AF229" s="96">
        <v>0</v>
      </c>
      <c r="AG229" s="97">
        <v>512079</v>
      </c>
      <c r="AI229" s="94">
        <v>220</v>
      </c>
      <c r="AJ229" s="98">
        <v>220</v>
      </c>
      <c r="AK229" s="99" t="s">
        <v>295</v>
      </c>
      <c r="AL229" s="100">
        <f t="shared" si="98"/>
        <v>480824</v>
      </c>
      <c r="AM229" s="101">
        <v>426244</v>
      </c>
      <c r="AN229" s="100">
        <f t="shared" si="99"/>
        <v>54580</v>
      </c>
      <c r="AO229" s="100">
        <v>31597.25</v>
      </c>
      <c r="AP229" s="100">
        <v>15330</v>
      </c>
      <c r="AQ229" s="100">
        <v>15815.75</v>
      </c>
      <c r="AR229" s="100">
        <v>9567</v>
      </c>
      <c r="AS229" s="100">
        <v>0</v>
      </c>
      <c r="AT229" s="100">
        <f t="shared" si="100"/>
        <v>0</v>
      </c>
      <c r="AU229" s="102">
        <f t="shared" si="101"/>
        <v>126890</v>
      </c>
      <c r="AV229" s="102">
        <f t="shared" si="102"/>
        <v>61366.336911027662</v>
      </c>
      <c r="AX229" s="103">
        <v>220</v>
      </c>
      <c r="AY229" s="104" t="s">
        <v>295</v>
      </c>
      <c r="AZ229" s="105"/>
      <c r="BA229" s="105"/>
      <c r="BB229" s="106"/>
      <c r="BC229" s="107">
        <f t="shared" si="103"/>
        <v>0</v>
      </c>
      <c r="BD229" s="106"/>
      <c r="BE229" s="106"/>
      <c r="BF229" s="107">
        <f t="shared" si="86"/>
        <v>0</v>
      </c>
      <c r="BG229" s="108">
        <f t="shared" si="87"/>
        <v>0</v>
      </c>
      <c r="BH229" s="109"/>
      <c r="BI229" s="107">
        <v>0</v>
      </c>
      <c r="BJ229" s="100">
        <f t="shared" si="104"/>
        <v>54580</v>
      </c>
      <c r="BK229" s="100">
        <f t="shared" si="105"/>
        <v>54580</v>
      </c>
      <c r="BL229" s="100">
        <f t="shared" si="106"/>
        <v>0</v>
      </c>
      <c r="BM229" s="100"/>
      <c r="BN229" s="107">
        <f t="shared" si="107"/>
        <v>0</v>
      </c>
      <c r="BO229" s="108">
        <f t="shared" si="108"/>
        <v>0</v>
      </c>
      <c r="BP229" s="110"/>
      <c r="BQ229" s="111"/>
      <c r="BR229" s="112"/>
      <c r="BS229" s="110"/>
      <c r="BT229" s="113"/>
      <c r="BU229" s="113">
        <f t="shared" si="88"/>
        <v>0</v>
      </c>
      <c r="BV229" s="25">
        <v>220</v>
      </c>
      <c r="BW229" s="25">
        <v>31597.25</v>
      </c>
      <c r="BX229" s="110"/>
    </row>
    <row r="230" spans="1:76">
      <c r="A230" s="82">
        <v>221</v>
      </c>
      <c r="B230" s="82">
        <v>221</v>
      </c>
      <c r="C230" s="83" t="s">
        <v>296</v>
      </c>
      <c r="D230" s="84">
        <f t="shared" si="89"/>
        <v>32</v>
      </c>
      <c r="E230" s="85">
        <f t="shared" si="90"/>
        <v>595552</v>
      </c>
      <c r="F230" s="85">
        <f t="shared" si="90"/>
        <v>28576</v>
      </c>
      <c r="G230" s="86">
        <f t="shared" si="91"/>
        <v>624128</v>
      </c>
      <c r="H230" s="87"/>
      <c r="I230" s="88">
        <f t="shared" si="92"/>
        <v>162439</v>
      </c>
      <c r="J230" s="89">
        <f t="shared" si="82"/>
        <v>0.73618483592208916</v>
      </c>
      <c r="K230" s="90">
        <f t="shared" si="93"/>
        <v>28576</v>
      </c>
      <c r="L230" s="86">
        <f t="shared" si="94"/>
        <v>191015</v>
      </c>
      <c r="M230" s="91"/>
      <c r="N230" s="114">
        <f t="shared" si="83"/>
        <v>433113</v>
      </c>
      <c r="P230" s="88">
        <f t="shared" si="95"/>
        <v>0</v>
      </c>
      <c r="Q230" s="85">
        <f t="shared" si="96"/>
        <v>162439</v>
      </c>
      <c r="R230" s="85">
        <f t="shared" si="97"/>
        <v>28576</v>
      </c>
      <c r="S230" s="93">
        <f t="shared" si="84"/>
        <v>191015</v>
      </c>
      <c r="U230" s="114"/>
      <c r="V230">
        <f t="shared" si="85"/>
        <v>0</v>
      </c>
      <c r="W230" s="94">
        <v>221</v>
      </c>
      <c r="X230" s="95">
        <v>32</v>
      </c>
      <c r="Y230" s="96">
        <v>595552</v>
      </c>
      <c r="Z230" s="96">
        <v>0</v>
      </c>
      <c r="AA230" s="96">
        <v>595552</v>
      </c>
      <c r="AB230" s="96">
        <v>28576</v>
      </c>
      <c r="AC230" s="96">
        <v>624128</v>
      </c>
      <c r="AD230" s="96">
        <v>0</v>
      </c>
      <c r="AE230" s="96">
        <v>0</v>
      </c>
      <c r="AF230" s="96">
        <v>0</v>
      </c>
      <c r="AG230" s="97">
        <v>624128</v>
      </c>
      <c r="AI230" s="94">
        <v>221</v>
      </c>
      <c r="AJ230" s="98">
        <v>221</v>
      </c>
      <c r="AK230" s="99" t="s">
        <v>296</v>
      </c>
      <c r="AL230" s="100">
        <f t="shared" si="98"/>
        <v>595552</v>
      </c>
      <c r="AM230" s="101">
        <v>433113</v>
      </c>
      <c r="AN230" s="100">
        <f t="shared" si="99"/>
        <v>162439</v>
      </c>
      <c r="AO230" s="100">
        <v>0</v>
      </c>
      <c r="AP230" s="100">
        <v>0</v>
      </c>
      <c r="AQ230" s="100">
        <v>0</v>
      </c>
      <c r="AR230" s="100">
        <v>42530</v>
      </c>
      <c r="AS230" s="100">
        <v>15680.75</v>
      </c>
      <c r="AT230" s="100">
        <f t="shared" si="100"/>
        <v>0</v>
      </c>
      <c r="AU230" s="102">
        <f t="shared" si="101"/>
        <v>220649.75</v>
      </c>
      <c r="AV230" s="102">
        <f t="shared" si="102"/>
        <v>162439</v>
      </c>
      <c r="AX230" s="103">
        <v>221</v>
      </c>
      <c r="AY230" s="104" t="s">
        <v>296</v>
      </c>
      <c r="AZ230" s="105"/>
      <c r="BA230" s="105"/>
      <c r="BB230" s="106"/>
      <c r="BC230" s="107">
        <f t="shared" si="103"/>
        <v>0</v>
      </c>
      <c r="BD230" s="106"/>
      <c r="BE230" s="106"/>
      <c r="BF230" s="107">
        <f t="shared" si="86"/>
        <v>0</v>
      </c>
      <c r="BG230" s="108">
        <f t="shared" si="87"/>
        <v>0</v>
      </c>
      <c r="BH230" s="109"/>
      <c r="BI230" s="107">
        <v>0</v>
      </c>
      <c r="BJ230" s="100">
        <f t="shared" si="104"/>
        <v>162439</v>
      </c>
      <c r="BK230" s="100">
        <f t="shared" si="105"/>
        <v>162439</v>
      </c>
      <c r="BL230" s="100">
        <f t="shared" si="106"/>
        <v>0</v>
      </c>
      <c r="BM230" s="100"/>
      <c r="BN230" s="107">
        <f t="shared" si="107"/>
        <v>0</v>
      </c>
      <c r="BO230" s="108">
        <f t="shared" si="108"/>
        <v>0</v>
      </c>
      <c r="BP230" s="110"/>
      <c r="BQ230" s="111"/>
      <c r="BR230" s="112"/>
      <c r="BS230" s="110"/>
      <c r="BT230" s="113"/>
      <c r="BU230" s="113">
        <f t="shared" si="88"/>
        <v>0</v>
      </c>
      <c r="BV230" s="25">
        <v>221</v>
      </c>
      <c r="BW230" s="25">
        <v>0</v>
      </c>
      <c r="BX230" s="110"/>
    </row>
    <row r="231" spans="1:76">
      <c r="A231" s="82">
        <v>222</v>
      </c>
      <c r="B231" s="82">
        <v>222</v>
      </c>
      <c r="C231" s="83" t="s">
        <v>297</v>
      </c>
      <c r="D231" s="84">
        <f t="shared" si="89"/>
        <v>0</v>
      </c>
      <c r="E231" s="85">
        <f t="shared" si="90"/>
        <v>0</v>
      </c>
      <c r="F231" s="85">
        <f t="shared" si="90"/>
        <v>0</v>
      </c>
      <c r="G231" s="86">
        <f t="shared" si="91"/>
        <v>0</v>
      </c>
      <c r="H231" s="87"/>
      <c r="I231" s="88">
        <f t="shared" si="92"/>
        <v>0</v>
      </c>
      <c r="J231" s="89" t="str">
        <f t="shared" si="82"/>
        <v/>
      </c>
      <c r="K231" s="90">
        <f t="shared" si="93"/>
        <v>0</v>
      </c>
      <c r="L231" s="86">
        <f t="shared" si="94"/>
        <v>0</v>
      </c>
      <c r="M231" s="91"/>
      <c r="N231" s="114">
        <f t="shared" si="83"/>
        <v>0</v>
      </c>
      <c r="P231" s="88">
        <f t="shared" si="95"/>
        <v>0</v>
      </c>
      <c r="Q231" s="85">
        <f t="shared" si="96"/>
        <v>0</v>
      </c>
      <c r="R231" s="85">
        <f t="shared" si="97"/>
        <v>0</v>
      </c>
      <c r="S231" s="93">
        <f t="shared" si="84"/>
        <v>0</v>
      </c>
      <c r="U231" s="114"/>
      <c r="V231">
        <f t="shared" si="85"/>
        <v>0</v>
      </c>
      <c r="W231" s="94">
        <v>222</v>
      </c>
      <c r="X231" s="95"/>
      <c r="Y231" s="96"/>
      <c r="Z231" s="96"/>
      <c r="AA231" s="96"/>
      <c r="AB231" s="96"/>
      <c r="AC231" s="96"/>
      <c r="AD231" s="96"/>
      <c r="AE231" s="96"/>
      <c r="AF231" s="96"/>
      <c r="AG231" s="97"/>
      <c r="AI231" s="94">
        <v>222</v>
      </c>
      <c r="AJ231" s="98">
        <v>222</v>
      </c>
      <c r="AK231" s="99" t="s">
        <v>297</v>
      </c>
      <c r="AL231" s="100">
        <f t="shared" si="98"/>
        <v>0</v>
      </c>
      <c r="AM231" s="101">
        <v>0</v>
      </c>
      <c r="AN231" s="100">
        <f t="shared" si="99"/>
        <v>0</v>
      </c>
      <c r="AO231" s="100">
        <v>0</v>
      </c>
      <c r="AP231" s="100">
        <v>0</v>
      </c>
      <c r="AQ231" s="100">
        <v>0</v>
      </c>
      <c r="AR231" s="100">
        <v>0</v>
      </c>
      <c r="AS231" s="100">
        <v>0</v>
      </c>
      <c r="AT231" s="100">
        <f t="shared" si="100"/>
        <v>0</v>
      </c>
      <c r="AU231" s="102">
        <f t="shared" si="101"/>
        <v>0</v>
      </c>
      <c r="AV231" s="102">
        <f t="shared" si="102"/>
        <v>0</v>
      </c>
      <c r="AX231" s="103">
        <v>222</v>
      </c>
      <c r="AY231" s="104" t="s">
        <v>297</v>
      </c>
      <c r="AZ231" s="105"/>
      <c r="BA231" s="105"/>
      <c r="BB231" s="106"/>
      <c r="BC231" s="107">
        <f t="shared" si="103"/>
        <v>0</v>
      </c>
      <c r="BD231" s="106"/>
      <c r="BE231" s="106"/>
      <c r="BF231" s="107">
        <f t="shared" si="86"/>
        <v>0</v>
      </c>
      <c r="BG231" s="108">
        <f t="shared" si="87"/>
        <v>0</v>
      </c>
      <c r="BH231" s="109"/>
      <c r="BI231" s="107">
        <v>0</v>
      </c>
      <c r="BJ231" s="100">
        <f t="shared" si="104"/>
        <v>0</v>
      </c>
      <c r="BK231" s="100">
        <f t="shared" si="105"/>
        <v>0</v>
      </c>
      <c r="BL231" s="100">
        <f t="shared" si="106"/>
        <v>0</v>
      </c>
      <c r="BM231" s="100"/>
      <c r="BN231" s="107">
        <f t="shared" si="107"/>
        <v>0</v>
      </c>
      <c r="BO231" s="108">
        <f t="shared" si="108"/>
        <v>0</v>
      </c>
      <c r="BP231" s="110"/>
      <c r="BQ231" s="111"/>
      <c r="BR231" s="112"/>
      <c r="BS231" s="110"/>
      <c r="BT231" s="113"/>
      <c r="BU231" s="113">
        <f t="shared" si="88"/>
        <v>0</v>
      </c>
      <c r="BV231" s="25">
        <v>222</v>
      </c>
      <c r="BW231" s="25">
        <v>0</v>
      </c>
      <c r="BX231" s="110"/>
    </row>
    <row r="232" spans="1:76">
      <c r="A232" s="82">
        <v>223</v>
      </c>
      <c r="B232" s="82">
        <v>223</v>
      </c>
      <c r="C232" s="83" t="s">
        <v>298</v>
      </c>
      <c r="D232" s="84">
        <f t="shared" si="89"/>
        <v>3</v>
      </c>
      <c r="E232" s="85">
        <f t="shared" si="90"/>
        <v>25524</v>
      </c>
      <c r="F232" s="85">
        <f t="shared" si="90"/>
        <v>2679</v>
      </c>
      <c r="G232" s="86">
        <f t="shared" si="91"/>
        <v>28203</v>
      </c>
      <c r="H232" s="87"/>
      <c r="I232" s="88">
        <f t="shared" si="92"/>
        <v>16586</v>
      </c>
      <c r="J232" s="89">
        <f t="shared" si="82"/>
        <v>0.86339324058770706</v>
      </c>
      <c r="K232" s="90">
        <f t="shared" si="93"/>
        <v>2679</v>
      </c>
      <c r="L232" s="86">
        <f t="shared" si="94"/>
        <v>19265</v>
      </c>
      <c r="M232" s="91"/>
      <c r="N232" s="114">
        <f t="shared" si="83"/>
        <v>8938</v>
      </c>
      <c r="P232" s="88">
        <f t="shared" si="95"/>
        <v>0</v>
      </c>
      <c r="Q232" s="85">
        <f t="shared" si="96"/>
        <v>16586</v>
      </c>
      <c r="R232" s="85">
        <f t="shared" si="97"/>
        <v>2679</v>
      </c>
      <c r="S232" s="93">
        <f t="shared" si="84"/>
        <v>19265</v>
      </c>
      <c r="U232" s="114"/>
      <c r="V232">
        <f t="shared" si="85"/>
        <v>0</v>
      </c>
      <c r="W232" s="94">
        <v>223</v>
      </c>
      <c r="X232" s="95">
        <v>3</v>
      </c>
      <c r="Y232" s="96">
        <v>25524</v>
      </c>
      <c r="Z232" s="96">
        <v>0</v>
      </c>
      <c r="AA232" s="96">
        <v>25524</v>
      </c>
      <c r="AB232" s="96">
        <v>2679</v>
      </c>
      <c r="AC232" s="96">
        <v>28203</v>
      </c>
      <c r="AD232" s="96">
        <v>0</v>
      </c>
      <c r="AE232" s="96">
        <v>0</v>
      </c>
      <c r="AF232" s="96">
        <v>0</v>
      </c>
      <c r="AG232" s="97">
        <v>28203</v>
      </c>
      <c r="AI232" s="94">
        <v>223</v>
      </c>
      <c r="AJ232" s="98">
        <v>223</v>
      </c>
      <c r="AK232" s="99" t="s">
        <v>298</v>
      </c>
      <c r="AL232" s="100">
        <f t="shared" si="98"/>
        <v>25524</v>
      </c>
      <c r="AM232" s="101">
        <v>8938</v>
      </c>
      <c r="AN232" s="100">
        <f t="shared" si="99"/>
        <v>16586</v>
      </c>
      <c r="AO232" s="100">
        <v>0</v>
      </c>
      <c r="AP232" s="100">
        <v>2271</v>
      </c>
      <c r="AQ232" s="100">
        <v>211.75</v>
      </c>
      <c r="AR232" s="100">
        <v>119.75</v>
      </c>
      <c r="AS232" s="100">
        <v>21.75</v>
      </c>
      <c r="AT232" s="100">
        <f t="shared" si="100"/>
        <v>0</v>
      </c>
      <c r="AU232" s="102">
        <f t="shared" si="101"/>
        <v>19210.25</v>
      </c>
      <c r="AV232" s="102">
        <f t="shared" si="102"/>
        <v>16586</v>
      </c>
      <c r="AX232" s="103">
        <v>223</v>
      </c>
      <c r="AY232" s="104" t="s">
        <v>298</v>
      </c>
      <c r="AZ232" s="105"/>
      <c r="BA232" s="105"/>
      <c r="BB232" s="106"/>
      <c r="BC232" s="107">
        <f t="shared" si="103"/>
        <v>0</v>
      </c>
      <c r="BD232" s="106"/>
      <c r="BE232" s="106"/>
      <c r="BF232" s="107">
        <f t="shared" si="86"/>
        <v>0</v>
      </c>
      <c r="BG232" s="108">
        <f t="shared" si="87"/>
        <v>0</v>
      </c>
      <c r="BH232" s="109"/>
      <c r="BI232" s="107">
        <v>0</v>
      </c>
      <c r="BJ232" s="100">
        <f t="shared" si="104"/>
        <v>16586</v>
      </c>
      <c r="BK232" s="100">
        <f t="shared" si="105"/>
        <v>16586</v>
      </c>
      <c r="BL232" s="100">
        <f t="shared" si="106"/>
        <v>0</v>
      </c>
      <c r="BM232" s="100"/>
      <c r="BN232" s="107">
        <f t="shared" si="107"/>
        <v>0</v>
      </c>
      <c r="BO232" s="108">
        <f t="shared" si="108"/>
        <v>0</v>
      </c>
      <c r="BP232" s="110"/>
      <c r="BQ232" s="111"/>
      <c r="BR232" s="112"/>
      <c r="BS232" s="110"/>
      <c r="BT232" s="113"/>
      <c r="BU232" s="113">
        <f t="shared" si="88"/>
        <v>0</v>
      </c>
      <c r="BV232" s="25">
        <v>223</v>
      </c>
      <c r="BW232" s="25">
        <v>0</v>
      </c>
      <c r="BX232" s="110"/>
    </row>
    <row r="233" spans="1:76">
      <c r="A233" s="82">
        <v>224</v>
      </c>
      <c r="B233" s="82">
        <v>224</v>
      </c>
      <c r="C233" s="83" t="s">
        <v>299</v>
      </c>
      <c r="D233" s="84">
        <f t="shared" si="89"/>
        <v>0</v>
      </c>
      <c r="E233" s="85">
        <f t="shared" si="90"/>
        <v>0</v>
      </c>
      <c r="F233" s="85">
        <f t="shared" si="90"/>
        <v>0</v>
      </c>
      <c r="G233" s="86">
        <f t="shared" si="91"/>
        <v>0</v>
      </c>
      <c r="H233" s="87"/>
      <c r="I233" s="88">
        <f t="shared" si="92"/>
        <v>0</v>
      </c>
      <c r="J233" s="89" t="str">
        <f t="shared" si="82"/>
        <v/>
      </c>
      <c r="K233" s="90">
        <f t="shared" si="93"/>
        <v>0</v>
      </c>
      <c r="L233" s="86">
        <f t="shared" si="94"/>
        <v>0</v>
      </c>
      <c r="M233" s="91"/>
      <c r="N233" s="114">
        <f t="shared" si="83"/>
        <v>0</v>
      </c>
      <c r="P233" s="88">
        <f t="shared" si="95"/>
        <v>0</v>
      </c>
      <c r="Q233" s="85">
        <f t="shared" si="96"/>
        <v>0</v>
      </c>
      <c r="R233" s="85">
        <f t="shared" si="97"/>
        <v>0</v>
      </c>
      <c r="S233" s="93">
        <f t="shared" si="84"/>
        <v>0</v>
      </c>
      <c r="U233" s="114"/>
      <c r="V233">
        <f t="shared" si="85"/>
        <v>0</v>
      </c>
      <c r="W233" s="94">
        <v>224</v>
      </c>
      <c r="X233" s="95"/>
      <c r="Y233" s="96"/>
      <c r="Z233" s="96"/>
      <c r="AA233" s="96"/>
      <c r="AB233" s="96"/>
      <c r="AC233" s="96"/>
      <c r="AD233" s="96"/>
      <c r="AE233" s="96"/>
      <c r="AF233" s="96"/>
      <c r="AG233" s="97"/>
      <c r="AI233" s="94">
        <v>224</v>
      </c>
      <c r="AJ233" s="98">
        <v>224</v>
      </c>
      <c r="AK233" s="99" t="s">
        <v>299</v>
      </c>
      <c r="AL233" s="100">
        <f t="shared" si="98"/>
        <v>0</v>
      </c>
      <c r="AM233" s="101">
        <v>0</v>
      </c>
      <c r="AN233" s="100">
        <f t="shared" si="99"/>
        <v>0</v>
      </c>
      <c r="AO233" s="100">
        <v>0</v>
      </c>
      <c r="AP233" s="100">
        <v>0</v>
      </c>
      <c r="AQ233" s="100">
        <v>0</v>
      </c>
      <c r="AR233" s="100">
        <v>0</v>
      </c>
      <c r="AS233" s="100">
        <v>0</v>
      </c>
      <c r="AT233" s="100">
        <f t="shared" si="100"/>
        <v>0</v>
      </c>
      <c r="AU233" s="102">
        <f t="shared" si="101"/>
        <v>0</v>
      </c>
      <c r="AV233" s="102">
        <f t="shared" si="102"/>
        <v>0</v>
      </c>
      <c r="AX233" s="103">
        <v>224</v>
      </c>
      <c r="AY233" s="104" t="s">
        <v>299</v>
      </c>
      <c r="AZ233" s="105"/>
      <c r="BA233" s="105"/>
      <c r="BB233" s="106"/>
      <c r="BC233" s="107">
        <f t="shared" si="103"/>
        <v>0</v>
      </c>
      <c r="BD233" s="106"/>
      <c r="BE233" s="106"/>
      <c r="BF233" s="107">
        <f t="shared" si="86"/>
        <v>0</v>
      </c>
      <c r="BG233" s="108">
        <f t="shared" si="87"/>
        <v>0</v>
      </c>
      <c r="BH233" s="109"/>
      <c r="BI233" s="107">
        <v>0</v>
      </c>
      <c r="BJ233" s="100">
        <f t="shared" si="104"/>
        <v>0</v>
      </c>
      <c r="BK233" s="100">
        <f t="shared" si="105"/>
        <v>0</v>
      </c>
      <c r="BL233" s="100">
        <f t="shared" si="106"/>
        <v>0</v>
      </c>
      <c r="BM233" s="100"/>
      <c r="BN233" s="107">
        <f t="shared" si="107"/>
        <v>0</v>
      </c>
      <c r="BO233" s="108">
        <f t="shared" si="108"/>
        <v>0</v>
      </c>
      <c r="BP233" s="110"/>
      <c r="BQ233" s="111"/>
      <c r="BR233" s="112"/>
      <c r="BS233" s="110"/>
      <c r="BT233" s="113"/>
      <c r="BU233" s="113">
        <f t="shared" si="88"/>
        <v>0</v>
      </c>
      <c r="BV233" s="25">
        <v>224</v>
      </c>
      <c r="BW233" s="25">
        <v>0</v>
      </c>
      <c r="BX233" s="110"/>
    </row>
    <row r="234" spans="1:76">
      <c r="A234" s="82">
        <v>225</v>
      </c>
      <c r="B234" s="82">
        <v>225</v>
      </c>
      <c r="C234" s="83" t="s">
        <v>300</v>
      </c>
      <c r="D234" s="84">
        <f t="shared" si="89"/>
        <v>0</v>
      </c>
      <c r="E234" s="85">
        <f t="shared" si="90"/>
        <v>0</v>
      </c>
      <c r="F234" s="85">
        <f t="shared" si="90"/>
        <v>0</v>
      </c>
      <c r="G234" s="86">
        <f t="shared" si="91"/>
        <v>0</v>
      </c>
      <c r="H234" s="87"/>
      <c r="I234" s="88">
        <f t="shared" si="92"/>
        <v>0</v>
      </c>
      <c r="J234" s="89" t="str">
        <f t="shared" si="82"/>
        <v/>
      </c>
      <c r="K234" s="90">
        <f t="shared" si="93"/>
        <v>0</v>
      </c>
      <c r="L234" s="86">
        <f t="shared" si="94"/>
        <v>0</v>
      </c>
      <c r="M234" s="91"/>
      <c r="N234" s="114">
        <f t="shared" si="83"/>
        <v>0</v>
      </c>
      <c r="P234" s="88">
        <f t="shared" si="95"/>
        <v>0</v>
      </c>
      <c r="Q234" s="85">
        <f t="shared" si="96"/>
        <v>0</v>
      </c>
      <c r="R234" s="85">
        <f t="shared" si="97"/>
        <v>0</v>
      </c>
      <c r="S234" s="93">
        <f t="shared" si="84"/>
        <v>0</v>
      </c>
      <c r="U234" s="114"/>
      <c r="V234">
        <f t="shared" si="85"/>
        <v>0</v>
      </c>
      <c r="W234" s="94">
        <v>225</v>
      </c>
      <c r="X234" s="95"/>
      <c r="Y234" s="96"/>
      <c r="Z234" s="96"/>
      <c r="AA234" s="96"/>
      <c r="AB234" s="96"/>
      <c r="AC234" s="96"/>
      <c r="AD234" s="96"/>
      <c r="AE234" s="96"/>
      <c r="AF234" s="96"/>
      <c r="AG234" s="97"/>
      <c r="AI234" s="94">
        <v>225</v>
      </c>
      <c r="AJ234" s="98">
        <v>225</v>
      </c>
      <c r="AK234" s="99" t="s">
        <v>300</v>
      </c>
      <c r="AL234" s="100">
        <f t="shared" si="98"/>
        <v>0</v>
      </c>
      <c r="AM234" s="101">
        <v>0</v>
      </c>
      <c r="AN234" s="100">
        <f t="shared" si="99"/>
        <v>0</v>
      </c>
      <c r="AO234" s="100">
        <v>0</v>
      </c>
      <c r="AP234" s="100">
        <v>0</v>
      </c>
      <c r="AQ234" s="100">
        <v>0</v>
      </c>
      <c r="AR234" s="100">
        <v>0</v>
      </c>
      <c r="AS234" s="100">
        <v>0</v>
      </c>
      <c r="AT234" s="100">
        <f t="shared" si="100"/>
        <v>0</v>
      </c>
      <c r="AU234" s="102">
        <f t="shared" si="101"/>
        <v>0</v>
      </c>
      <c r="AV234" s="102">
        <f t="shared" si="102"/>
        <v>0</v>
      </c>
      <c r="AX234" s="103">
        <v>225</v>
      </c>
      <c r="AY234" s="104" t="s">
        <v>300</v>
      </c>
      <c r="AZ234" s="105"/>
      <c r="BA234" s="105"/>
      <c r="BB234" s="106"/>
      <c r="BC234" s="107">
        <f t="shared" si="103"/>
        <v>0</v>
      </c>
      <c r="BD234" s="106"/>
      <c r="BE234" s="106"/>
      <c r="BF234" s="107">
        <f t="shared" si="86"/>
        <v>0</v>
      </c>
      <c r="BG234" s="108">
        <f t="shared" si="87"/>
        <v>0</v>
      </c>
      <c r="BH234" s="109"/>
      <c r="BI234" s="107">
        <v>0</v>
      </c>
      <c r="BJ234" s="100">
        <f t="shared" si="104"/>
        <v>0</v>
      </c>
      <c r="BK234" s="100">
        <f t="shared" si="105"/>
        <v>0</v>
      </c>
      <c r="BL234" s="100">
        <f t="shared" si="106"/>
        <v>0</v>
      </c>
      <c r="BM234" s="100"/>
      <c r="BN234" s="107">
        <f t="shared" si="107"/>
        <v>0</v>
      </c>
      <c r="BO234" s="108">
        <f t="shared" si="108"/>
        <v>0</v>
      </c>
      <c r="BP234" s="110"/>
      <c r="BQ234" s="111"/>
      <c r="BR234" s="112"/>
      <c r="BS234" s="110"/>
      <c r="BT234" s="113"/>
      <c r="BU234" s="113">
        <f t="shared" si="88"/>
        <v>0</v>
      </c>
      <c r="BV234" s="25">
        <v>225</v>
      </c>
      <c r="BW234" s="25">
        <v>0</v>
      </c>
      <c r="BX234" s="110"/>
    </row>
    <row r="235" spans="1:76">
      <c r="A235" s="82">
        <v>226</v>
      </c>
      <c r="B235" s="82">
        <v>226</v>
      </c>
      <c r="C235" s="83" t="s">
        <v>301</v>
      </c>
      <c r="D235" s="84">
        <f t="shared" si="89"/>
        <v>29</v>
      </c>
      <c r="E235" s="85">
        <f t="shared" si="90"/>
        <v>315641</v>
      </c>
      <c r="F235" s="85">
        <f t="shared" si="90"/>
        <v>25897</v>
      </c>
      <c r="G235" s="86">
        <f t="shared" si="91"/>
        <v>341538</v>
      </c>
      <c r="H235" s="87"/>
      <c r="I235" s="88">
        <f t="shared" si="92"/>
        <v>8985</v>
      </c>
      <c r="J235" s="89">
        <f t="shared" si="82"/>
        <v>0.21913698805538789</v>
      </c>
      <c r="K235" s="90">
        <f t="shared" si="93"/>
        <v>25897</v>
      </c>
      <c r="L235" s="86">
        <f t="shared" si="94"/>
        <v>34882</v>
      </c>
      <c r="M235" s="91"/>
      <c r="N235" s="114">
        <f t="shared" si="83"/>
        <v>306656</v>
      </c>
      <c r="P235" s="88">
        <f t="shared" si="95"/>
        <v>0</v>
      </c>
      <c r="Q235" s="85">
        <f t="shared" si="96"/>
        <v>8985</v>
      </c>
      <c r="R235" s="85">
        <f t="shared" si="97"/>
        <v>25897</v>
      </c>
      <c r="S235" s="93">
        <f t="shared" si="84"/>
        <v>34882</v>
      </c>
      <c r="U235" s="114"/>
      <c r="V235">
        <f t="shared" si="85"/>
        <v>0</v>
      </c>
      <c r="W235" s="94">
        <v>226</v>
      </c>
      <c r="X235" s="95">
        <v>29</v>
      </c>
      <c r="Y235" s="96">
        <v>315641</v>
      </c>
      <c r="Z235" s="96">
        <v>0</v>
      </c>
      <c r="AA235" s="96">
        <v>315641</v>
      </c>
      <c r="AB235" s="96">
        <v>25897</v>
      </c>
      <c r="AC235" s="96">
        <v>341538</v>
      </c>
      <c r="AD235" s="96">
        <v>0</v>
      </c>
      <c r="AE235" s="96">
        <v>0</v>
      </c>
      <c r="AF235" s="96">
        <v>0</v>
      </c>
      <c r="AG235" s="97">
        <v>341538</v>
      </c>
      <c r="AI235" s="94">
        <v>226</v>
      </c>
      <c r="AJ235" s="98">
        <v>226</v>
      </c>
      <c r="AK235" s="99" t="s">
        <v>301</v>
      </c>
      <c r="AL235" s="100">
        <f t="shared" si="98"/>
        <v>315641</v>
      </c>
      <c r="AM235" s="101">
        <v>306656</v>
      </c>
      <c r="AN235" s="100">
        <f t="shared" si="99"/>
        <v>8985</v>
      </c>
      <c r="AO235" s="100">
        <v>0</v>
      </c>
      <c r="AP235" s="100">
        <v>8768.75</v>
      </c>
      <c r="AQ235" s="100">
        <v>13604.25</v>
      </c>
      <c r="AR235" s="100">
        <v>0</v>
      </c>
      <c r="AS235" s="100">
        <v>9643.75</v>
      </c>
      <c r="AT235" s="100">
        <f t="shared" si="100"/>
        <v>0</v>
      </c>
      <c r="AU235" s="102">
        <f t="shared" si="101"/>
        <v>41001.75</v>
      </c>
      <c r="AV235" s="102">
        <f t="shared" si="102"/>
        <v>8985</v>
      </c>
      <c r="AX235" s="103">
        <v>226</v>
      </c>
      <c r="AY235" s="104" t="s">
        <v>301</v>
      </c>
      <c r="AZ235" s="105"/>
      <c r="BA235" s="105"/>
      <c r="BB235" s="106"/>
      <c r="BC235" s="107">
        <f t="shared" si="103"/>
        <v>0</v>
      </c>
      <c r="BD235" s="106"/>
      <c r="BE235" s="106"/>
      <c r="BF235" s="107">
        <f t="shared" si="86"/>
        <v>0</v>
      </c>
      <c r="BG235" s="108">
        <f t="shared" si="87"/>
        <v>0</v>
      </c>
      <c r="BH235" s="109"/>
      <c r="BI235" s="107">
        <v>0</v>
      </c>
      <c r="BJ235" s="100">
        <f t="shared" si="104"/>
        <v>8985</v>
      </c>
      <c r="BK235" s="100">
        <f t="shared" si="105"/>
        <v>8985</v>
      </c>
      <c r="BL235" s="100">
        <f t="shared" si="106"/>
        <v>0</v>
      </c>
      <c r="BM235" s="100"/>
      <c r="BN235" s="107">
        <f t="shared" si="107"/>
        <v>0</v>
      </c>
      <c r="BO235" s="108">
        <f t="shared" si="108"/>
        <v>0</v>
      </c>
      <c r="BP235" s="110"/>
      <c r="BQ235" s="111"/>
      <c r="BR235" s="112"/>
      <c r="BS235" s="110"/>
      <c r="BT235" s="113"/>
      <c r="BU235" s="113">
        <f t="shared" si="88"/>
        <v>0</v>
      </c>
      <c r="BV235" s="25">
        <v>226</v>
      </c>
      <c r="BW235" s="25">
        <v>0</v>
      </c>
      <c r="BX235" s="110"/>
    </row>
    <row r="236" spans="1:76">
      <c r="A236" s="82">
        <v>227</v>
      </c>
      <c r="B236" s="82">
        <v>227</v>
      </c>
      <c r="C236" s="83" t="s">
        <v>302</v>
      </c>
      <c r="D236" s="84">
        <f t="shared" si="89"/>
        <v>2</v>
      </c>
      <c r="E236" s="85">
        <f t="shared" si="90"/>
        <v>22368</v>
      </c>
      <c r="F236" s="85">
        <f t="shared" si="90"/>
        <v>1786</v>
      </c>
      <c r="G236" s="86">
        <f t="shared" si="91"/>
        <v>24154</v>
      </c>
      <c r="H236" s="87"/>
      <c r="I236" s="88">
        <f t="shared" si="92"/>
        <v>0</v>
      </c>
      <c r="J236" s="89">
        <f t="shared" si="82"/>
        <v>0</v>
      </c>
      <c r="K236" s="90">
        <f t="shared" si="93"/>
        <v>1786</v>
      </c>
      <c r="L236" s="86">
        <f t="shared" si="94"/>
        <v>1786</v>
      </c>
      <c r="M236" s="91"/>
      <c r="N236" s="114">
        <f t="shared" si="83"/>
        <v>22368</v>
      </c>
      <c r="P236" s="88">
        <f t="shared" si="95"/>
        <v>0</v>
      </c>
      <c r="Q236" s="85">
        <f t="shared" si="96"/>
        <v>0</v>
      </c>
      <c r="R236" s="85">
        <f t="shared" si="97"/>
        <v>1786</v>
      </c>
      <c r="S236" s="93">
        <f t="shared" si="84"/>
        <v>1786</v>
      </c>
      <c r="U236" s="114"/>
      <c r="V236">
        <f t="shared" si="85"/>
        <v>0</v>
      </c>
      <c r="W236" s="94">
        <v>227</v>
      </c>
      <c r="X236" s="95">
        <v>2</v>
      </c>
      <c r="Y236" s="96">
        <v>22368</v>
      </c>
      <c r="Z236" s="96">
        <v>0</v>
      </c>
      <c r="AA236" s="96">
        <v>22368</v>
      </c>
      <c r="AB236" s="96">
        <v>1786</v>
      </c>
      <c r="AC236" s="96">
        <v>24154</v>
      </c>
      <c r="AD236" s="96">
        <v>0</v>
      </c>
      <c r="AE236" s="96">
        <v>0</v>
      </c>
      <c r="AF236" s="96">
        <v>0</v>
      </c>
      <c r="AG236" s="97">
        <v>24154</v>
      </c>
      <c r="AI236" s="94">
        <v>227</v>
      </c>
      <c r="AJ236" s="98">
        <v>227</v>
      </c>
      <c r="AK236" s="99" t="s">
        <v>302</v>
      </c>
      <c r="AL236" s="100">
        <f t="shared" si="98"/>
        <v>22368</v>
      </c>
      <c r="AM236" s="101">
        <v>43535</v>
      </c>
      <c r="AN236" s="100">
        <f t="shared" si="99"/>
        <v>0</v>
      </c>
      <c r="AO236" s="100">
        <v>0</v>
      </c>
      <c r="AP236" s="100">
        <v>0</v>
      </c>
      <c r="AQ236" s="100">
        <v>947.25</v>
      </c>
      <c r="AR236" s="100">
        <v>4765.5</v>
      </c>
      <c r="AS236" s="100">
        <v>0</v>
      </c>
      <c r="AT236" s="100">
        <f t="shared" si="100"/>
        <v>0</v>
      </c>
      <c r="AU236" s="102">
        <f t="shared" si="101"/>
        <v>5712.75</v>
      </c>
      <c r="AV236" s="102">
        <f t="shared" si="102"/>
        <v>0</v>
      </c>
      <c r="AX236" s="103">
        <v>227</v>
      </c>
      <c r="AY236" s="104" t="s">
        <v>302</v>
      </c>
      <c r="AZ236" s="105"/>
      <c r="BA236" s="105"/>
      <c r="BB236" s="106"/>
      <c r="BC236" s="107">
        <f t="shared" si="103"/>
        <v>0</v>
      </c>
      <c r="BD236" s="106"/>
      <c r="BE236" s="106"/>
      <c r="BF236" s="107">
        <f t="shared" si="86"/>
        <v>0</v>
      </c>
      <c r="BG236" s="108">
        <f t="shared" si="87"/>
        <v>0</v>
      </c>
      <c r="BH236" s="109"/>
      <c r="BI236" s="107">
        <v>0</v>
      </c>
      <c r="BJ236" s="100">
        <f t="shared" si="104"/>
        <v>0</v>
      </c>
      <c r="BK236" s="100">
        <f t="shared" si="105"/>
        <v>0</v>
      </c>
      <c r="BL236" s="100">
        <f t="shared" si="106"/>
        <v>0</v>
      </c>
      <c r="BM236" s="100"/>
      <c r="BN236" s="107">
        <f t="shared" si="107"/>
        <v>0</v>
      </c>
      <c r="BO236" s="108">
        <f t="shared" si="108"/>
        <v>0</v>
      </c>
      <c r="BP236" s="110"/>
      <c r="BQ236" s="111"/>
      <c r="BR236" s="112"/>
      <c r="BS236" s="110"/>
      <c r="BT236" s="113"/>
      <c r="BU236" s="113">
        <f t="shared" si="88"/>
        <v>0</v>
      </c>
      <c r="BV236" s="25">
        <v>227</v>
      </c>
      <c r="BW236" s="25">
        <v>0</v>
      </c>
      <c r="BX236" s="110"/>
    </row>
    <row r="237" spans="1:76">
      <c r="A237" s="82">
        <v>228</v>
      </c>
      <c r="B237" s="82">
        <v>228</v>
      </c>
      <c r="C237" s="83" t="s">
        <v>303</v>
      </c>
      <c r="D237" s="84">
        <f t="shared" si="89"/>
        <v>0</v>
      </c>
      <c r="E237" s="85">
        <f t="shared" si="90"/>
        <v>0</v>
      </c>
      <c r="F237" s="85">
        <f t="shared" si="90"/>
        <v>0</v>
      </c>
      <c r="G237" s="86">
        <f t="shared" si="91"/>
        <v>0</v>
      </c>
      <c r="H237" s="87"/>
      <c r="I237" s="88">
        <f t="shared" si="92"/>
        <v>0</v>
      </c>
      <c r="J237" s="89" t="str">
        <f t="shared" si="82"/>
        <v/>
      </c>
      <c r="K237" s="90">
        <f t="shared" si="93"/>
        <v>0</v>
      </c>
      <c r="L237" s="86">
        <f t="shared" si="94"/>
        <v>0</v>
      </c>
      <c r="M237" s="91"/>
      <c r="N237" s="114">
        <f t="shared" si="83"/>
        <v>0</v>
      </c>
      <c r="P237" s="88">
        <f t="shared" si="95"/>
        <v>0</v>
      </c>
      <c r="Q237" s="85">
        <f t="shared" si="96"/>
        <v>0</v>
      </c>
      <c r="R237" s="85">
        <f t="shared" si="97"/>
        <v>0</v>
      </c>
      <c r="S237" s="93">
        <f t="shared" si="84"/>
        <v>0</v>
      </c>
      <c r="U237" s="114"/>
      <c r="V237">
        <f t="shared" si="85"/>
        <v>0</v>
      </c>
      <c r="W237" s="94">
        <v>228</v>
      </c>
      <c r="X237" s="95"/>
      <c r="Y237" s="96"/>
      <c r="Z237" s="96"/>
      <c r="AA237" s="96"/>
      <c r="AB237" s="96"/>
      <c r="AC237" s="96"/>
      <c r="AD237" s="96"/>
      <c r="AE237" s="96"/>
      <c r="AF237" s="96"/>
      <c r="AG237" s="97"/>
      <c r="AI237" s="94">
        <v>228</v>
      </c>
      <c r="AJ237" s="98">
        <v>228</v>
      </c>
      <c r="AK237" s="99" t="s">
        <v>303</v>
      </c>
      <c r="AL237" s="100">
        <f t="shared" si="98"/>
        <v>0</v>
      </c>
      <c r="AM237" s="101">
        <v>0</v>
      </c>
      <c r="AN237" s="100">
        <f t="shared" si="99"/>
        <v>0</v>
      </c>
      <c r="AO237" s="100">
        <v>0</v>
      </c>
      <c r="AP237" s="100">
        <v>0</v>
      </c>
      <c r="AQ237" s="100">
        <v>0</v>
      </c>
      <c r="AR237" s="100">
        <v>0</v>
      </c>
      <c r="AS237" s="100">
        <v>0</v>
      </c>
      <c r="AT237" s="100">
        <f t="shared" si="100"/>
        <v>0</v>
      </c>
      <c r="AU237" s="102">
        <f t="shared" si="101"/>
        <v>0</v>
      </c>
      <c r="AV237" s="102">
        <f t="shared" si="102"/>
        <v>0</v>
      </c>
      <c r="AX237" s="103">
        <v>228</v>
      </c>
      <c r="AY237" s="104" t="s">
        <v>303</v>
      </c>
      <c r="AZ237" s="105"/>
      <c r="BA237" s="105"/>
      <c r="BB237" s="106"/>
      <c r="BC237" s="107">
        <f t="shared" si="103"/>
        <v>0</v>
      </c>
      <c r="BD237" s="106"/>
      <c r="BE237" s="106"/>
      <c r="BF237" s="107">
        <f t="shared" si="86"/>
        <v>0</v>
      </c>
      <c r="BG237" s="108">
        <f t="shared" si="87"/>
        <v>0</v>
      </c>
      <c r="BH237" s="109"/>
      <c r="BI237" s="107">
        <v>0</v>
      </c>
      <c r="BJ237" s="100">
        <f t="shared" si="104"/>
        <v>0</v>
      </c>
      <c r="BK237" s="100">
        <f t="shared" si="105"/>
        <v>0</v>
      </c>
      <c r="BL237" s="100">
        <f t="shared" si="106"/>
        <v>0</v>
      </c>
      <c r="BM237" s="100"/>
      <c r="BN237" s="107">
        <f t="shared" si="107"/>
        <v>0</v>
      </c>
      <c r="BO237" s="108">
        <f t="shared" si="108"/>
        <v>0</v>
      </c>
      <c r="BP237" s="110"/>
      <c r="BQ237" s="111"/>
      <c r="BR237" s="112"/>
      <c r="BS237" s="110"/>
      <c r="BT237" s="113"/>
      <c r="BU237" s="113">
        <f t="shared" si="88"/>
        <v>0</v>
      </c>
      <c r="BV237" s="25">
        <v>228</v>
      </c>
      <c r="BW237" s="25">
        <v>0</v>
      </c>
      <c r="BX237" s="110"/>
    </row>
    <row r="238" spans="1:76">
      <c r="A238" s="82">
        <v>229</v>
      </c>
      <c r="B238" s="82">
        <v>229</v>
      </c>
      <c r="C238" s="83" t="s">
        <v>304</v>
      </c>
      <c r="D238" s="84">
        <f t="shared" si="89"/>
        <v>55</v>
      </c>
      <c r="E238" s="85">
        <f t="shared" si="90"/>
        <v>633538</v>
      </c>
      <c r="F238" s="85">
        <f t="shared" si="90"/>
        <v>49115</v>
      </c>
      <c r="G238" s="86">
        <f t="shared" si="91"/>
        <v>682653</v>
      </c>
      <c r="H238" s="87"/>
      <c r="I238" s="88">
        <f t="shared" si="92"/>
        <v>154494</v>
      </c>
      <c r="J238" s="89">
        <f t="shared" si="82"/>
        <v>0.75447943780552718</v>
      </c>
      <c r="K238" s="90">
        <f t="shared" si="93"/>
        <v>49115</v>
      </c>
      <c r="L238" s="86">
        <f t="shared" si="94"/>
        <v>203609</v>
      </c>
      <c r="M238" s="91"/>
      <c r="N238" s="114">
        <f t="shared" si="83"/>
        <v>479044</v>
      </c>
      <c r="P238" s="88">
        <f t="shared" si="95"/>
        <v>0</v>
      </c>
      <c r="Q238" s="85">
        <f t="shared" si="96"/>
        <v>154494</v>
      </c>
      <c r="R238" s="85">
        <f t="shared" si="97"/>
        <v>49115</v>
      </c>
      <c r="S238" s="93">
        <f t="shared" si="84"/>
        <v>203609</v>
      </c>
      <c r="U238" s="114"/>
      <c r="V238">
        <f t="shared" si="85"/>
        <v>0</v>
      </c>
      <c r="W238" s="94">
        <v>229</v>
      </c>
      <c r="X238" s="95">
        <v>55</v>
      </c>
      <c r="Y238" s="96">
        <v>633538</v>
      </c>
      <c r="Z238" s="96">
        <v>0</v>
      </c>
      <c r="AA238" s="96">
        <v>633538</v>
      </c>
      <c r="AB238" s="96">
        <v>49115</v>
      </c>
      <c r="AC238" s="96">
        <v>682653</v>
      </c>
      <c r="AD238" s="96">
        <v>0</v>
      </c>
      <c r="AE238" s="96">
        <v>0</v>
      </c>
      <c r="AF238" s="96">
        <v>0</v>
      </c>
      <c r="AG238" s="97">
        <v>682653</v>
      </c>
      <c r="AI238" s="94">
        <v>229</v>
      </c>
      <c r="AJ238" s="98">
        <v>229</v>
      </c>
      <c r="AK238" s="99" t="s">
        <v>304</v>
      </c>
      <c r="AL238" s="100">
        <f t="shared" si="98"/>
        <v>633538</v>
      </c>
      <c r="AM238" s="101">
        <v>479044</v>
      </c>
      <c r="AN238" s="100">
        <f t="shared" si="99"/>
        <v>154494</v>
      </c>
      <c r="AO238" s="100">
        <v>0</v>
      </c>
      <c r="AP238" s="100">
        <v>20023.5</v>
      </c>
      <c r="AQ238" s="100">
        <v>3182.25</v>
      </c>
      <c r="AR238" s="100">
        <v>27069.25</v>
      </c>
      <c r="AS238" s="100">
        <v>0</v>
      </c>
      <c r="AT238" s="100">
        <f t="shared" si="100"/>
        <v>0</v>
      </c>
      <c r="AU238" s="102">
        <f t="shared" si="101"/>
        <v>204769</v>
      </c>
      <c r="AV238" s="102">
        <f t="shared" si="102"/>
        <v>154494</v>
      </c>
      <c r="AX238" s="103">
        <v>229</v>
      </c>
      <c r="AY238" s="104" t="s">
        <v>304</v>
      </c>
      <c r="AZ238" s="105"/>
      <c r="BA238" s="105"/>
      <c r="BB238" s="106"/>
      <c r="BC238" s="107">
        <f t="shared" si="103"/>
        <v>0</v>
      </c>
      <c r="BD238" s="106"/>
      <c r="BE238" s="106"/>
      <c r="BF238" s="107">
        <f t="shared" si="86"/>
        <v>0</v>
      </c>
      <c r="BG238" s="108">
        <f t="shared" si="87"/>
        <v>0</v>
      </c>
      <c r="BH238" s="109"/>
      <c r="BI238" s="107">
        <v>0</v>
      </c>
      <c r="BJ238" s="100">
        <f t="shared" si="104"/>
        <v>154494</v>
      </c>
      <c r="BK238" s="100">
        <f t="shared" si="105"/>
        <v>154494</v>
      </c>
      <c r="BL238" s="100">
        <f t="shared" si="106"/>
        <v>0</v>
      </c>
      <c r="BM238" s="100"/>
      <c r="BN238" s="107">
        <f t="shared" si="107"/>
        <v>0</v>
      </c>
      <c r="BO238" s="108">
        <f t="shared" si="108"/>
        <v>0</v>
      </c>
      <c r="BP238" s="110"/>
      <c r="BQ238" s="111"/>
      <c r="BR238" s="112"/>
      <c r="BS238" s="110"/>
      <c r="BT238" s="113"/>
      <c r="BU238" s="113">
        <f t="shared" si="88"/>
        <v>0</v>
      </c>
      <c r="BV238" s="25">
        <v>229</v>
      </c>
      <c r="BW238" s="25">
        <v>0</v>
      </c>
      <c r="BX238" s="110"/>
    </row>
    <row r="239" spans="1:76">
      <c r="A239" s="82">
        <v>230</v>
      </c>
      <c r="B239" s="82">
        <v>230</v>
      </c>
      <c r="C239" s="83" t="s">
        <v>305</v>
      </c>
      <c r="D239" s="84">
        <f t="shared" si="89"/>
        <v>2</v>
      </c>
      <c r="E239" s="85">
        <f t="shared" si="90"/>
        <v>42008</v>
      </c>
      <c r="F239" s="85">
        <f t="shared" si="90"/>
        <v>1786</v>
      </c>
      <c r="G239" s="86">
        <f t="shared" si="91"/>
        <v>43794</v>
      </c>
      <c r="H239" s="87"/>
      <c r="I239" s="88">
        <f t="shared" si="92"/>
        <v>42008</v>
      </c>
      <c r="J239" s="89">
        <f t="shared" si="82"/>
        <v>1</v>
      </c>
      <c r="K239" s="90">
        <f t="shared" si="93"/>
        <v>1786</v>
      </c>
      <c r="L239" s="86">
        <f t="shared" si="94"/>
        <v>43794</v>
      </c>
      <c r="M239" s="91"/>
      <c r="N239" s="114">
        <f t="shared" si="83"/>
        <v>0</v>
      </c>
      <c r="P239" s="88">
        <f t="shared" si="95"/>
        <v>0</v>
      </c>
      <c r="Q239" s="85">
        <f t="shared" si="96"/>
        <v>42008</v>
      </c>
      <c r="R239" s="85">
        <f t="shared" si="97"/>
        <v>1786</v>
      </c>
      <c r="S239" s="93">
        <f t="shared" si="84"/>
        <v>43794</v>
      </c>
      <c r="U239" s="114"/>
      <c r="V239">
        <f t="shared" si="85"/>
        <v>0</v>
      </c>
      <c r="W239" s="94">
        <v>230</v>
      </c>
      <c r="X239" s="95">
        <v>2</v>
      </c>
      <c r="Y239" s="96">
        <v>42008</v>
      </c>
      <c r="Z239" s="96">
        <v>0</v>
      </c>
      <c r="AA239" s="96">
        <v>42008</v>
      </c>
      <c r="AB239" s="96">
        <v>1786</v>
      </c>
      <c r="AC239" s="96">
        <v>43794</v>
      </c>
      <c r="AD239" s="96">
        <v>0</v>
      </c>
      <c r="AE239" s="96">
        <v>0</v>
      </c>
      <c r="AF239" s="96">
        <v>0</v>
      </c>
      <c r="AG239" s="97">
        <v>43794</v>
      </c>
      <c r="AI239" s="94">
        <v>230</v>
      </c>
      <c r="AJ239" s="98">
        <v>230</v>
      </c>
      <c r="AK239" s="99" t="s">
        <v>305</v>
      </c>
      <c r="AL239" s="100">
        <f t="shared" si="98"/>
        <v>42008</v>
      </c>
      <c r="AM239" s="101">
        <v>0</v>
      </c>
      <c r="AN239" s="100">
        <f t="shared" si="99"/>
        <v>42008</v>
      </c>
      <c r="AO239" s="100">
        <v>0</v>
      </c>
      <c r="AP239" s="100">
        <v>0</v>
      </c>
      <c r="AQ239" s="100">
        <v>0</v>
      </c>
      <c r="AR239" s="100">
        <v>0</v>
      </c>
      <c r="AS239" s="100">
        <v>0</v>
      </c>
      <c r="AT239" s="100">
        <f t="shared" si="100"/>
        <v>0</v>
      </c>
      <c r="AU239" s="102">
        <f t="shared" si="101"/>
        <v>42008</v>
      </c>
      <c r="AV239" s="102">
        <f t="shared" si="102"/>
        <v>42008</v>
      </c>
      <c r="AX239" s="103">
        <v>230</v>
      </c>
      <c r="AY239" s="104" t="s">
        <v>305</v>
      </c>
      <c r="AZ239" s="105"/>
      <c r="BA239" s="105"/>
      <c r="BB239" s="106"/>
      <c r="BC239" s="107">
        <f t="shared" si="103"/>
        <v>0</v>
      </c>
      <c r="BD239" s="106"/>
      <c r="BE239" s="106"/>
      <c r="BF239" s="107">
        <f t="shared" si="86"/>
        <v>0</v>
      </c>
      <c r="BG239" s="108">
        <f t="shared" si="87"/>
        <v>0</v>
      </c>
      <c r="BH239" s="109"/>
      <c r="BI239" s="107">
        <v>0</v>
      </c>
      <c r="BJ239" s="100">
        <f t="shared" si="104"/>
        <v>42008</v>
      </c>
      <c r="BK239" s="100">
        <f t="shared" si="105"/>
        <v>42008</v>
      </c>
      <c r="BL239" s="100">
        <f t="shared" si="106"/>
        <v>0</v>
      </c>
      <c r="BM239" s="100"/>
      <c r="BN239" s="107">
        <f t="shared" si="107"/>
        <v>0</v>
      </c>
      <c r="BO239" s="108">
        <f t="shared" si="108"/>
        <v>0</v>
      </c>
      <c r="BP239" s="110"/>
      <c r="BQ239" s="111"/>
      <c r="BR239" s="112"/>
      <c r="BS239" s="110"/>
      <c r="BT239" s="113"/>
      <c r="BU239" s="113">
        <f t="shared" si="88"/>
        <v>0</v>
      </c>
      <c r="BV239" s="25">
        <v>230</v>
      </c>
      <c r="BW239" s="25">
        <v>0</v>
      </c>
      <c r="BX239" s="110"/>
    </row>
    <row r="240" spans="1:76">
      <c r="A240" s="82">
        <v>231</v>
      </c>
      <c r="B240" s="82">
        <v>231</v>
      </c>
      <c r="C240" s="83" t="s">
        <v>306</v>
      </c>
      <c r="D240" s="84">
        <f t="shared" si="89"/>
        <v>31</v>
      </c>
      <c r="E240" s="85">
        <f t="shared" si="90"/>
        <v>325418</v>
      </c>
      <c r="F240" s="85">
        <f t="shared" si="90"/>
        <v>27683</v>
      </c>
      <c r="G240" s="86">
        <f t="shared" si="91"/>
        <v>353101</v>
      </c>
      <c r="H240" s="87"/>
      <c r="I240" s="88">
        <f t="shared" si="92"/>
        <v>47040</v>
      </c>
      <c r="J240" s="89">
        <f t="shared" si="82"/>
        <v>0.53232089761253398</v>
      </c>
      <c r="K240" s="90">
        <f t="shared" si="93"/>
        <v>27683</v>
      </c>
      <c r="L240" s="86">
        <f t="shared" si="94"/>
        <v>74723</v>
      </c>
      <c r="M240" s="91"/>
      <c r="N240" s="114">
        <f t="shared" si="83"/>
        <v>278378</v>
      </c>
      <c r="P240" s="88">
        <f t="shared" si="95"/>
        <v>0</v>
      </c>
      <c r="Q240" s="85">
        <f t="shared" si="96"/>
        <v>47040</v>
      </c>
      <c r="R240" s="85">
        <f t="shared" si="97"/>
        <v>27683</v>
      </c>
      <c r="S240" s="93">
        <f t="shared" si="84"/>
        <v>74723</v>
      </c>
      <c r="U240" s="114"/>
      <c r="V240">
        <f t="shared" si="85"/>
        <v>0</v>
      </c>
      <c r="W240" s="94">
        <v>231</v>
      </c>
      <c r="X240" s="95">
        <v>31</v>
      </c>
      <c r="Y240" s="96">
        <v>325418</v>
      </c>
      <c r="Z240" s="96">
        <v>0</v>
      </c>
      <c r="AA240" s="96">
        <v>325418</v>
      </c>
      <c r="AB240" s="96">
        <v>27683</v>
      </c>
      <c r="AC240" s="96">
        <v>353101</v>
      </c>
      <c r="AD240" s="96">
        <v>0</v>
      </c>
      <c r="AE240" s="96">
        <v>0</v>
      </c>
      <c r="AF240" s="96">
        <v>0</v>
      </c>
      <c r="AG240" s="97">
        <v>353101</v>
      </c>
      <c r="AI240" s="94">
        <v>231</v>
      </c>
      <c r="AJ240" s="98">
        <v>231</v>
      </c>
      <c r="AK240" s="99" t="s">
        <v>306</v>
      </c>
      <c r="AL240" s="100">
        <f t="shared" si="98"/>
        <v>325418</v>
      </c>
      <c r="AM240" s="101">
        <v>278378</v>
      </c>
      <c r="AN240" s="100">
        <f t="shared" si="99"/>
        <v>47040</v>
      </c>
      <c r="AO240" s="100">
        <v>0</v>
      </c>
      <c r="AP240" s="100">
        <v>1408.5</v>
      </c>
      <c r="AQ240" s="100">
        <v>22271</v>
      </c>
      <c r="AR240" s="100">
        <v>17416.25</v>
      </c>
      <c r="AS240" s="100">
        <v>232</v>
      </c>
      <c r="AT240" s="100">
        <f t="shared" si="100"/>
        <v>0</v>
      </c>
      <c r="AU240" s="102">
        <f t="shared" si="101"/>
        <v>88367.75</v>
      </c>
      <c r="AV240" s="102">
        <f t="shared" si="102"/>
        <v>47040</v>
      </c>
      <c r="AX240" s="103">
        <v>231</v>
      </c>
      <c r="AY240" s="104" t="s">
        <v>306</v>
      </c>
      <c r="AZ240" s="105"/>
      <c r="BA240" s="105"/>
      <c r="BB240" s="106"/>
      <c r="BC240" s="107">
        <f t="shared" si="103"/>
        <v>0</v>
      </c>
      <c r="BD240" s="106"/>
      <c r="BE240" s="106"/>
      <c r="BF240" s="107">
        <f t="shared" si="86"/>
        <v>0</v>
      </c>
      <c r="BG240" s="108">
        <f t="shared" si="87"/>
        <v>0</v>
      </c>
      <c r="BH240" s="109"/>
      <c r="BI240" s="107">
        <v>0</v>
      </c>
      <c r="BJ240" s="100">
        <f t="shared" si="104"/>
        <v>47040</v>
      </c>
      <c r="BK240" s="100">
        <f t="shared" si="105"/>
        <v>47040</v>
      </c>
      <c r="BL240" s="100">
        <f t="shared" si="106"/>
        <v>0</v>
      </c>
      <c r="BM240" s="100"/>
      <c r="BN240" s="107">
        <f t="shared" si="107"/>
        <v>0</v>
      </c>
      <c r="BO240" s="108">
        <f t="shared" si="108"/>
        <v>0</v>
      </c>
      <c r="BP240" s="110"/>
      <c r="BQ240" s="111"/>
      <c r="BR240" s="112"/>
      <c r="BS240" s="110"/>
      <c r="BT240" s="113"/>
      <c r="BU240" s="113">
        <f t="shared" si="88"/>
        <v>0</v>
      </c>
      <c r="BV240" s="25">
        <v>231</v>
      </c>
      <c r="BW240" s="25">
        <v>0</v>
      </c>
      <c r="BX240" s="110"/>
    </row>
    <row r="241" spans="1:76">
      <c r="A241" s="82">
        <v>232</v>
      </c>
      <c r="B241" s="82">
        <v>232</v>
      </c>
      <c r="C241" s="83" t="s">
        <v>307</v>
      </c>
      <c r="D241" s="84">
        <f t="shared" si="89"/>
        <v>0</v>
      </c>
      <c r="E241" s="85">
        <f t="shared" si="90"/>
        <v>0</v>
      </c>
      <c r="F241" s="85">
        <f t="shared" si="90"/>
        <v>0</v>
      </c>
      <c r="G241" s="86">
        <f t="shared" si="91"/>
        <v>0</v>
      </c>
      <c r="H241" s="87"/>
      <c r="I241" s="88">
        <f t="shared" si="92"/>
        <v>0</v>
      </c>
      <c r="J241" s="89" t="str">
        <f t="shared" si="82"/>
        <v/>
      </c>
      <c r="K241" s="90">
        <f t="shared" si="93"/>
        <v>0</v>
      </c>
      <c r="L241" s="86">
        <f t="shared" si="94"/>
        <v>0</v>
      </c>
      <c r="M241" s="91"/>
      <c r="N241" s="114">
        <f t="shared" si="83"/>
        <v>0</v>
      </c>
      <c r="P241" s="88">
        <f t="shared" si="95"/>
        <v>0</v>
      </c>
      <c r="Q241" s="85">
        <f t="shared" si="96"/>
        <v>0</v>
      </c>
      <c r="R241" s="85">
        <f t="shared" si="97"/>
        <v>0</v>
      </c>
      <c r="S241" s="93">
        <f t="shared" si="84"/>
        <v>0</v>
      </c>
      <c r="U241" s="114"/>
      <c r="V241">
        <f t="shared" si="85"/>
        <v>0</v>
      </c>
      <c r="W241" s="94">
        <v>232</v>
      </c>
      <c r="X241" s="95"/>
      <c r="Y241" s="96"/>
      <c r="Z241" s="96"/>
      <c r="AA241" s="96"/>
      <c r="AB241" s="96"/>
      <c r="AC241" s="96"/>
      <c r="AD241" s="96"/>
      <c r="AE241" s="96"/>
      <c r="AF241" s="96"/>
      <c r="AG241" s="97"/>
      <c r="AI241" s="94">
        <v>232</v>
      </c>
      <c r="AJ241" s="98">
        <v>232</v>
      </c>
      <c r="AK241" s="99" t="s">
        <v>307</v>
      </c>
      <c r="AL241" s="100">
        <f t="shared" si="98"/>
        <v>0</v>
      </c>
      <c r="AM241" s="101">
        <v>0</v>
      </c>
      <c r="AN241" s="100">
        <f t="shared" si="99"/>
        <v>0</v>
      </c>
      <c r="AO241" s="100">
        <v>0</v>
      </c>
      <c r="AP241" s="100">
        <v>0</v>
      </c>
      <c r="AQ241" s="100">
        <v>0</v>
      </c>
      <c r="AR241" s="100">
        <v>0</v>
      </c>
      <c r="AS241" s="100">
        <v>0</v>
      </c>
      <c r="AT241" s="100">
        <f t="shared" si="100"/>
        <v>0</v>
      </c>
      <c r="AU241" s="102">
        <f t="shared" si="101"/>
        <v>0</v>
      </c>
      <c r="AV241" s="102">
        <f t="shared" si="102"/>
        <v>0</v>
      </c>
      <c r="AX241" s="103">
        <v>232</v>
      </c>
      <c r="AY241" s="104" t="s">
        <v>307</v>
      </c>
      <c r="AZ241" s="105"/>
      <c r="BA241" s="105"/>
      <c r="BB241" s="106"/>
      <c r="BC241" s="107">
        <f t="shared" si="103"/>
        <v>0</v>
      </c>
      <c r="BD241" s="106"/>
      <c r="BE241" s="106"/>
      <c r="BF241" s="107">
        <f t="shared" si="86"/>
        <v>0</v>
      </c>
      <c r="BG241" s="108">
        <f t="shared" si="87"/>
        <v>0</v>
      </c>
      <c r="BH241" s="109"/>
      <c r="BI241" s="107">
        <v>0</v>
      </c>
      <c r="BJ241" s="100">
        <f t="shared" si="104"/>
        <v>0</v>
      </c>
      <c r="BK241" s="100">
        <f t="shared" si="105"/>
        <v>0</v>
      </c>
      <c r="BL241" s="100">
        <f t="shared" si="106"/>
        <v>0</v>
      </c>
      <c r="BM241" s="100"/>
      <c r="BN241" s="107">
        <f t="shared" si="107"/>
        <v>0</v>
      </c>
      <c r="BO241" s="108">
        <f t="shared" si="108"/>
        <v>0</v>
      </c>
      <c r="BP241" s="110"/>
      <c r="BQ241" s="111"/>
      <c r="BR241" s="112"/>
      <c r="BS241" s="110"/>
      <c r="BT241" s="113"/>
      <c r="BU241" s="113">
        <f t="shared" si="88"/>
        <v>0</v>
      </c>
      <c r="BV241" s="25">
        <v>232</v>
      </c>
      <c r="BW241" s="25">
        <v>0</v>
      </c>
      <c r="BX241" s="110"/>
    </row>
    <row r="242" spans="1:76">
      <c r="A242" s="82">
        <v>233</v>
      </c>
      <c r="B242" s="82">
        <v>233</v>
      </c>
      <c r="C242" s="83" t="s">
        <v>308</v>
      </c>
      <c r="D242" s="84">
        <f t="shared" si="89"/>
        <v>0</v>
      </c>
      <c r="E242" s="85">
        <f t="shared" si="90"/>
        <v>0</v>
      </c>
      <c r="F242" s="85">
        <f t="shared" si="90"/>
        <v>0</v>
      </c>
      <c r="G242" s="86">
        <f t="shared" si="91"/>
        <v>0</v>
      </c>
      <c r="H242" s="87"/>
      <c r="I242" s="88">
        <f t="shared" si="92"/>
        <v>0</v>
      </c>
      <c r="J242" s="89" t="str">
        <f t="shared" si="82"/>
        <v/>
      </c>
      <c r="K242" s="90">
        <f t="shared" si="93"/>
        <v>0</v>
      </c>
      <c r="L242" s="86">
        <f t="shared" si="94"/>
        <v>0</v>
      </c>
      <c r="M242" s="91"/>
      <c r="N242" s="114">
        <f t="shared" si="83"/>
        <v>0</v>
      </c>
      <c r="P242" s="88">
        <f t="shared" si="95"/>
        <v>0</v>
      </c>
      <c r="Q242" s="85">
        <f t="shared" si="96"/>
        <v>0</v>
      </c>
      <c r="R242" s="85">
        <f t="shared" si="97"/>
        <v>0</v>
      </c>
      <c r="S242" s="93">
        <f t="shared" si="84"/>
        <v>0</v>
      </c>
      <c r="U242" s="114"/>
      <c r="V242">
        <f t="shared" si="85"/>
        <v>0</v>
      </c>
      <c r="W242" s="94">
        <v>233</v>
      </c>
      <c r="X242" s="95"/>
      <c r="Y242" s="96"/>
      <c r="Z242" s="96"/>
      <c r="AA242" s="96"/>
      <c r="AB242" s="96"/>
      <c r="AC242" s="96"/>
      <c r="AD242" s="96"/>
      <c r="AE242" s="96"/>
      <c r="AF242" s="96"/>
      <c r="AG242" s="97"/>
      <c r="AI242" s="94">
        <v>233</v>
      </c>
      <c r="AJ242" s="98">
        <v>233</v>
      </c>
      <c r="AK242" s="99" t="s">
        <v>308</v>
      </c>
      <c r="AL242" s="100">
        <f t="shared" si="98"/>
        <v>0</v>
      </c>
      <c r="AM242" s="101">
        <v>0</v>
      </c>
      <c r="AN242" s="100">
        <f t="shared" si="99"/>
        <v>0</v>
      </c>
      <c r="AO242" s="100">
        <v>0</v>
      </c>
      <c r="AP242" s="100">
        <v>0</v>
      </c>
      <c r="AQ242" s="100">
        <v>0</v>
      </c>
      <c r="AR242" s="100">
        <v>0</v>
      </c>
      <c r="AS242" s="100">
        <v>0</v>
      </c>
      <c r="AT242" s="100">
        <f t="shared" si="100"/>
        <v>0</v>
      </c>
      <c r="AU242" s="102">
        <f t="shared" si="101"/>
        <v>0</v>
      </c>
      <c r="AV242" s="102">
        <f t="shared" si="102"/>
        <v>0</v>
      </c>
      <c r="AX242" s="103">
        <v>233</v>
      </c>
      <c r="AY242" s="104" t="s">
        <v>308</v>
      </c>
      <c r="AZ242" s="105"/>
      <c r="BA242" s="105"/>
      <c r="BB242" s="106"/>
      <c r="BC242" s="107">
        <f t="shared" si="103"/>
        <v>0</v>
      </c>
      <c r="BD242" s="106"/>
      <c r="BE242" s="106"/>
      <c r="BF242" s="107">
        <f t="shared" si="86"/>
        <v>0</v>
      </c>
      <c r="BG242" s="108">
        <f t="shared" si="87"/>
        <v>0</v>
      </c>
      <c r="BH242" s="109"/>
      <c r="BI242" s="107">
        <v>0</v>
      </c>
      <c r="BJ242" s="100">
        <f t="shared" si="104"/>
        <v>0</v>
      </c>
      <c r="BK242" s="100">
        <f t="shared" si="105"/>
        <v>0</v>
      </c>
      <c r="BL242" s="100">
        <f t="shared" si="106"/>
        <v>0</v>
      </c>
      <c r="BM242" s="100"/>
      <c r="BN242" s="107">
        <f t="shared" si="107"/>
        <v>0</v>
      </c>
      <c r="BO242" s="108">
        <f t="shared" si="108"/>
        <v>0</v>
      </c>
      <c r="BP242" s="110"/>
      <c r="BQ242" s="111"/>
      <c r="BR242" s="112"/>
      <c r="BS242" s="110"/>
      <c r="BT242" s="113"/>
      <c r="BU242" s="113">
        <f t="shared" si="88"/>
        <v>0</v>
      </c>
      <c r="BV242" s="25">
        <v>233</v>
      </c>
      <c r="BW242" s="25">
        <v>0</v>
      </c>
      <c r="BX242" s="110"/>
    </row>
    <row r="243" spans="1:76">
      <c r="A243" s="82">
        <v>234</v>
      </c>
      <c r="B243" s="82">
        <v>234</v>
      </c>
      <c r="C243" s="83" t="s">
        <v>309</v>
      </c>
      <c r="D243" s="84">
        <f t="shared" si="89"/>
        <v>0</v>
      </c>
      <c r="E243" s="85">
        <f t="shared" si="90"/>
        <v>0</v>
      </c>
      <c r="F243" s="85">
        <f t="shared" si="90"/>
        <v>0</v>
      </c>
      <c r="G243" s="86">
        <f t="shared" si="91"/>
        <v>0</v>
      </c>
      <c r="H243" s="87"/>
      <c r="I243" s="88">
        <f t="shared" si="92"/>
        <v>0</v>
      </c>
      <c r="J243" s="89" t="str">
        <f t="shared" si="82"/>
        <v/>
      </c>
      <c r="K243" s="90">
        <f t="shared" si="93"/>
        <v>0</v>
      </c>
      <c r="L243" s="86">
        <f t="shared" si="94"/>
        <v>0</v>
      </c>
      <c r="M243" s="91"/>
      <c r="N243" s="114">
        <f t="shared" si="83"/>
        <v>0</v>
      </c>
      <c r="P243" s="88">
        <f t="shared" si="95"/>
        <v>0</v>
      </c>
      <c r="Q243" s="85">
        <f t="shared" si="96"/>
        <v>0</v>
      </c>
      <c r="R243" s="85">
        <f t="shared" si="97"/>
        <v>0</v>
      </c>
      <c r="S243" s="93">
        <f t="shared" si="84"/>
        <v>0</v>
      </c>
      <c r="U243" s="114"/>
      <c r="V243">
        <f t="shared" si="85"/>
        <v>0</v>
      </c>
      <c r="W243" s="94">
        <v>234</v>
      </c>
      <c r="X243" s="95"/>
      <c r="Y243" s="96"/>
      <c r="Z243" s="96"/>
      <c r="AA243" s="96"/>
      <c r="AB243" s="96"/>
      <c r="AC243" s="96"/>
      <c r="AD243" s="96"/>
      <c r="AE243" s="96"/>
      <c r="AF243" s="96"/>
      <c r="AG243" s="97"/>
      <c r="AI243" s="94">
        <v>234</v>
      </c>
      <c r="AJ243" s="98">
        <v>234</v>
      </c>
      <c r="AK243" s="99" t="s">
        <v>309</v>
      </c>
      <c r="AL243" s="100">
        <f t="shared" si="98"/>
        <v>0</v>
      </c>
      <c r="AM243" s="101">
        <v>0</v>
      </c>
      <c r="AN243" s="100">
        <f t="shared" si="99"/>
        <v>0</v>
      </c>
      <c r="AO243" s="100">
        <v>0</v>
      </c>
      <c r="AP243" s="100">
        <v>0</v>
      </c>
      <c r="AQ243" s="100">
        <v>0</v>
      </c>
      <c r="AR243" s="100">
        <v>0</v>
      </c>
      <c r="AS243" s="100">
        <v>0</v>
      </c>
      <c r="AT243" s="100">
        <f t="shared" si="100"/>
        <v>0</v>
      </c>
      <c r="AU243" s="102">
        <f t="shared" si="101"/>
        <v>0</v>
      </c>
      <c r="AV243" s="102">
        <f t="shared" si="102"/>
        <v>0</v>
      </c>
      <c r="AX243" s="103">
        <v>234</v>
      </c>
      <c r="AY243" s="104" t="s">
        <v>309</v>
      </c>
      <c r="AZ243" s="105"/>
      <c r="BA243" s="105"/>
      <c r="BB243" s="106"/>
      <c r="BC243" s="107">
        <f t="shared" si="103"/>
        <v>0</v>
      </c>
      <c r="BD243" s="106"/>
      <c r="BE243" s="106"/>
      <c r="BF243" s="107">
        <f t="shared" si="86"/>
        <v>0</v>
      </c>
      <c r="BG243" s="108">
        <f t="shared" si="87"/>
        <v>0</v>
      </c>
      <c r="BH243" s="109"/>
      <c r="BI243" s="107">
        <v>0</v>
      </c>
      <c r="BJ243" s="100">
        <f t="shared" si="104"/>
        <v>0</v>
      </c>
      <c r="BK243" s="100">
        <f t="shared" si="105"/>
        <v>0</v>
      </c>
      <c r="BL243" s="100">
        <f t="shared" si="106"/>
        <v>0</v>
      </c>
      <c r="BM243" s="100"/>
      <c r="BN243" s="107">
        <f t="shared" si="107"/>
        <v>0</v>
      </c>
      <c r="BO243" s="108">
        <f t="shared" si="108"/>
        <v>0</v>
      </c>
      <c r="BP243" s="110"/>
      <c r="BQ243" s="111"/>
      <c r="BR243" s="112"/>
      <c r="BS243" s="110"/>
      <c r="BT243" s="113"/>
      <c r="BU243" s="113">
        <f t="shared" si="88"/>
        <v>0</v>
      </c>
      <c r="BV243" s="25">
        <v>234</v>
      </c>
      <c r="BW243" s="25">
        <v>0</v>
      </c>
      <c r="BX243" s="110"/>
    </row>
    <row r="244" spans="1:76">
      <c r="A244" s="82">
        <v>235</v>
      </c>
      <c r="B244" s="82">
        <v>235</v>
      </c>
      <c r="C244" s="83" t="s">
        <v>310</v>
      </c>
      <c r="D244" s="84">
        <f t="shared" si="89"/>
        <v>0</v>
      </c>
      <c r="E244" s="85">
        <f t="shared" si="90"/>
        <v>0</v>
      </c>
      <c r="F244" s="85">
        <f t="shared" si="90"/>
        <v>0</v>
      </c>
      <c r="G244" s="86">
        <f t="shared" si="91"/>
        <v>0</v>
      </c>
      <c r="H244" s="87"/>
      <c r="I244" s="88">
        <f t="shared" si="92"/>
        <v>0</v>
      </c>
      <c r="J244" s="89" t="str">
        <f t="shared" si="82"/>
        <v/>
      </c>
      <c r="K244" s="90">
        <f t="shared" si="93"/>
        <v>0</v>
      </c>
      <c r="L244" s="86">
        <f t="shared" si="94"/>
        <v>0</v>
      </c>
      <c r="M244" s="91"/>
      <c r="N244" s="114">
        <f t="shared" si="83"/>
        <v>0</v>
      </c>
      <c r="P244" s="88">
        <f t="shared" si="95"/>
        <v>0</v>
      </c>
      <c r="Q244" s="85">
        <f t="shared" si="96"/>
        <v>0</v>
      </c>
      <c r="R244" s="85">
        <f t="shared" si="97"/>
        <v>0</v>
      </c>
      <c r="S244" s="93">
        <f t="shared" si="84"/>
        <v>0</v>
      </c>
      <c r="U244" s="114"/>
      <c r="V244">
        <f t="shared" si="85"/>
        <v>0</v>
      </c>
      <c r="W244" s="94">
        <v>235</v>
      </c>
      <c r="X244" s="95"/>
      <c r="Y244" s="96"/>
      <c r="Z244" s="96"/>
      <c r="AA244" s="96"/>
      <c r="AB244" s="96"/>
      <c r="AC244" s="96"/>
      <c r="AD244" s="96"/>
      <c r="AE244" s="96"/>
      <c r="AF244" s="96"/>
      <c r="AG244" s="97"/>
      <c r="AI244" s="94">
        <v>235</v>
      </c>
      <c r="AJ244" s="98">
        <v>235</v>
      </c>
      <c r="AK244" s="99" t="s">
        <v>310</v>
      </c>
      <c r="AL244" s="100">
        <f t="shared" si="98"/>
        <v>0</v>
      </c>
      <c r="AM244" s="101">
        <v>0</v>
      </c>
      <c r="AN244" s="100">
        <f t="shared" si="99"/>
        <v>0</v>
      </c>
      <c r="AO244" s="100">
        <v>0</v>
      </c>
      <c r="AP244" s="100">
        <v>0</v>
      </c>
      <c r="AQ244" s="100">
        <v>0</v>
      </c>
      <c r="AR244" s="100">
        <v>0</v>
      </c>
      <c r="AS244" s="100">
        <v>0</v>
      </c>
      <c r="AT244" s="100">
        <f t="shared" si="100"/>
        <v>0</v>
      </c>
      <c r="AU244" s="102">
        <f t="shared" si="101"/>
        <v>0</v>
      </c>
      <c r="AV244" s="102">
        <f t="shared" si="102"/>
        <v>0</v>
      </c>
      <c r="AX244" s="103">
        <v>235</v>
      </c>
      <c r="AY244" s="104" t="s">
        <v>310</v>
      </c>
      <c r="AZ244" s="105"/>
      <c r="BA244" s="105"/>
      <c r="BB244" s="106"/>
      <c r="BC244" s="107">
        <f t="shared" si="103"/>
        <v>0</v>
      </c>
      <c r="BD244" s="106"/>
      <c r="BE244" s="106"/>
      <c r="BF244" s="107">
        <f t="shared" si="86"/>
        <v>0</v>
      </c>
      <c r="BG244" s="108">
        <f t="shared" si="87"/>
        <v>0</v>
      </c>
      <c r="BH244" s="109"/>
      <c r="BI244" s="107">
        <v>0</v>
      </c>
      <c r="BJ244" s="100">
        <f t="shared" si="104"/>
        <v>0</v>
      </c>
      <c r="BK244" s="100">
        <f t="shared" si="105"/>
        <v>0</v>
      </c>
      <c r="BL244" s="100">
        <f t="shared" si="106"/>
        <v>0</v>
      </c>
      <c r="BM244" s="100"/>
      <c r="BN244" s="107">
        <f t="shared" si="107"/>
        <v>0</v>
      </c>
      <c r="BO244" s="108">
        <f t="shared" si="108"/>
        <v>0</v>
      </c>
      <c r="BP244" s="110"/>
      <c r="BQ244" s="111"/>
      <c r="BR244" s="112"/>
      <c r="BS244" s="110"/>
      <c r="BT244" s="113"/>
      <c r="BU244" s="113">
        <f t="shared" si="88"/>
        <v>0</v>
      </c>
      <c r="BV244" s="25">
        <v>235</v>
      </c>
      <c r="BW244" s="25">
        <v>0</v>
      </c>
      <c r="BX244" s="110"/>
    </row>
    <row r="245" spans="1:76">
      <c r="A245" s="82">
        <v>236</v>
      </c>
      <c r="B245" s="82">
        <v>236</v>
      </c>
      <c r="C245" s="83" t="s">
        <v>311</v>
      </c>
      <c r="D245" s="84">
        <f t="shared" si="89"/>
        <v>180</v>
      </c>
      <c r="E245" s="85">
        <f t="shared" si="90"/>
        <v>2163240</v>
      </c>
      <c r="F245" s="85">
        <f t="shared" si="90"/>
        <v>160740</v>
      </c>
      <c r="G245" s="86">
        <f t="shared" si="91"/>
        <v>2323980</v>
      </c>
      <c r="H245" s="87"/>
      <c r="I245" s="88">
        <f t="shared" si="92"/>
        <v>54753.818410221662</v>
      </c>
      <c r="J245" s="89">
        <f t="shared" si="82"/>
        <v>0.13768180975516767</v>
      </c>
      <c r="K245" s="90">
        <f t="shared" si="93"/>
        <v>160740</v>
      </c>
      <c r="L245" s="86">
        <f t="shared" si="94"/>
        <v>215493.81841022166</v>
      </c>
      <c r="M245" s="91"/>
      <c r="N245" s="114">
        <f t="shared" si="83"/>
        <v>2108486.1815897785</v>
      </c>
      <c r="P245" s="88">
        <f t="shared" si="95"/>
        <v>0</v>
      </c>
      <c r="Q245" s="85">
        <f t="shared" si="96"/>
        <v>54753.818410221662</v>
      </c>
      <c r="R245" s="85">
        <f t="shared" si="97"/>
        <v>160740</v>
      </c>
      <c r="S245" s="93">
        <f t="shared" si="84"/>
        <v>215493.81841022166</v>
      </c>
      <c r="U245" s="114"/>
      <c r="V245">
        <f t="shared" si="85"/>
        <v>0</v>
      </c>
      <c r="W245" s="94">
        <v>236</v>
      </c>
      <c r="X245" s="95">
        <v>180</v>
      </c>
      <c r="Y245" s="96">
        <v>2163240</v>
      </c>
      <c r="Z245" s="96">
        <v>0</v>
      </c>
      <c r="AA245" s="96">
        <v>2163240</v>
      </c>
      <c r="AB245" s="96">
        <v>160740</v>
      </c>
      <c r="AC245" s="96">
        <v>2323980</v>
      </c>
      <c r="AD245" s="96">
        <v>0</v>
      </c>
      <c r="AE245" s="96">
        <v>0</v>
      </c>
      <c r="AF245" s="96">
        <v>0</v>
      </c>
      <c r="AG245" s="97">
        <v>2323980</v>
      </c>
      <c r="AI245" s="94">
        <v>236</v>
      </c>
      <c r="AJ245" s="98">
        <v>236</v>
      </c>
      <c r="AK245" s="99" t="s">
        <v>311</v>
      </c>
      <c r="AL245" s="100">
        <f t="shared" si="98"/>
        <v>2163240</v>
      </c>
      <c r="AM245" s="101">
        <v>2112379</v>
      </c>
      <c r="AN245" s="100">
        <f t="shared" si="99"/>
        <v>50861</v>
      </c>
      <c r="AO245" s="100">
        <v>18125</v>
      </c>
      <c r="AP245" s="100">
        <v>98773</v>
      </c>
      <c r="AQ245" s="100">
        <v>106532</v>
      </c>
      <c r="AR245" s="100">
        <v>81319</v>
      </c>
      <c r="AS245" s="100">
        <v>42073.75</v>
      </c>
      <c r="AT245" s="100">
        <f t="shared" si="100"/>
        <v>0</v>
      </c>
      <c r="AU245" s="102">
        <f t="shared" si="101"/>
        <v>397683.75</v>
      </c>
      <c r="AV245" s="102">
        <f t="shared" si="102"/>
        <v>54753.818410221662</v>
      </c>
      <c r="AX245" s="103">
        <v>236</v>
      </c>
      <c r="AY245" s="104" t="s">
        <v>311</v>
      </c>
      <c r="AZ245" s="105"/>
      <c r="BA245" s="105"/>
      <c r="BB245" s="106"/>
      <c r="BC245" s="107">
        <f t="shared" si="103"/>
        <v>0</v>
      </c>
      <c r="BD245" s="106"/>
      <c r="BE245" s="106"/>
      <c r="BF245" s="107">
        <f t="shared" si="86"/>
        <v>0</v>
      </c>
      <c r="BG245" s="108">
        <f t="shared" si="87"/>
        <v>0</v>
      </c>
      <c r="BH245" s="109"/>
      <c r="BI245" s="107">
        <v>0</v>
      </c>
      <c r="BJ245" s="100">
        <f t="shared" si="104"/>
        <v>50861</v>
      </c>
      <c r="BK245" s="100">
        <f t="shared" si="105"/>
        <v>50861</v>
      </c>
      <c r="BL245" s="100">
        <f t="shared" si="106"/>
        <v>0</v>
      </c>
      <c r="BM245" s="100"/>
      <c r="BN245" s="107">
        <f t="shared" si="107"/>
        <v>0</v>
      </c>
      <c r="BO245" s="108">
        <f t="shared" si="108"/>
        <v>0</v>
      </c>
      <c r="BP245" s="110"/>
      <c r="BQ245" s="111"/>
      <c r="BR245" s="112"/>
      <c r="BS245" s="110"/>
      <c r="BT245" s="113"/>
      <c r="BU245" s="113">
        <f t="shared" si="88"/>
        <v>0</v>
      </c>
      <c r="BV245" s="25">
        <v>236</v>
      </c>
      <c r="BW245" s="25">
        <v>18125</v>
      </c>
      <c r="BX245" s="110"/>
    </row>
    <row r="246" spans="1:76">
      <c r="A246" s="82">
        <v>237</v>
      </c>
      <c r="B246" s="82">
        <v>237</v>
      </c>
      <c r="C246" s="83" t="s">
        <v>312</v>
      </c>
      <c r="D246" s="84">
        <f t="shared" si="89"/>
        <v>0</v>
      </c>
      <c r="E246" s="85">
        <f t="shared" si="90"/>
        <v>0</v>
      </c>
      <c r="F246" s="85">
        <f t="shared" si="90"/>
        <v>0</v>
      </c>
      <c r="G246" s="86">
        <f t="shared" si="91"/>
        <v>0</v>
      </c>
      <c r="H246" s="87"/>
      <c r="I246" s="88">
        <f t="shared" si="92"/>
        <v>0</v>
      </c>
      <c r="J246" s="89" t="str">
        <f t="shared" si="82"/>
        <v/>
      </c>
      <c r="K246" s="90">
        <f t="shared" si="93"/>
        <v>0</v>
      </c>
      <c r="L246" s="86">
        <f t="shared" si="94"/>
        <v>0</v>
      </c>
      <c r="M246" s="91"/>
      <c r="N246" s="114">
        <f t="shared" si="83"/>
        <v>0</v>
      </c>
      <c r="P246" s="88">
        <f t="shared" si="95"/>
        <v>0</v>
      </c>
      <c r="Q246" s="85">
        <f t="shared" si="96"/>
        <v>0</v>
      </c>
      <c r="R246" s="85">
        <f t="shared" si="97"/>
        <v>0</v>
      </c>
      <c r="S246" s="93">
        <f t="shared" si="84"/>
        <v>0</v>
      </c>
      <c r="U246" s="114"/>
      <c r="V246">
        <f t="shared" si="85"/>
        <v>0</v>
      </c>
      <c r="W246" s="94">
        <v>237</v>
      </c>
      <c r="X246" s="95"/>
      <c r="Y246" s="96"/>
      <c r="Z246" s="96"/>
      <c r="AA246" s="96"/>
      <c r="AB246" s="96"/>
      <c r="AC246" s="96"/>
      <c r="AD246" s="96"/>
      <c r="AE246" s="96"/>
      <c r="AF246" s="96"/>
      <c r="AG246" s="97"/>
      <c r="AI246" s="94">
        <v>237</v>
      </c>
      <c r="AJ246" s="98">
        <v>237</v>
      </c>
      <c r="AK246" s="99" t="s">
        <v>312</v>
      </c>
      <c r="AL246" s="100">
        <f t="shared" si="98"/>
        <v>0</v>
      </c>
      <c r="AM246" s="101">
        <v>0</v>
      </c>
      <c r="AN246" s="100">
        <f t="shared" si="99"/>
        <v>0</v>
      </c>
      <c r="AO246" s="100">
        <v>0</v>
      </c>
      <c r="AP246" s="100">
        <v>0</v>
      </c>
      <c r="AQ246" s="100">
        <v>0</v>
      </c>
      <c r="AR246" s="100">
        <v>0</v>
      </c>
      <c r="AS246" s="100">
        <v>0</v>
      </c>
      <c r="AT246" s="100">
        <f t="shared" si="100"/>
        <v>0</v>
      </c>
      <c r="AU246" s="102">
        <f t="shared" si="101"/>
        <v>0</v>
      </c>
      <c r="AV246" s="102">
        <f t="shared" si="102"/>
        <v>0</v>
      </c>
      <c r="AX246" s="103">
        <v>237</v>
      </c>
      <c r="AY246" s="104" t="s">
        <v>312</v>
      </c>
      <c r="AZ246" s="105"/>
      <c r="BA246" s="105"/>
      <c r="BB246" s="106"/>
      <c r="BC246" s="107">
        <f t="shared" si="103"/>
        <v>0</v>
      </c>
      <c r="BD246" s="106"/>
      <c r="BE246" s="106"/>
      <c r="BF246" s="107">
        <f t="shared" si="86"/>
        <v>0</v>
      </c>
      <c r="BG246" s="108">
        <f t="shared" si="87"/>
        <v>0</v>
      </c>
      <c r="BH246" s="109"/>
      <c r="BI246" s="107">
        <v>0</v>
      </c>
      <c r="BJ246" s="100">
        <f t="shared" si="104"/>
        <v>0</v>
      </c>
      <c r="BK246" s="100">
        <f t="shared" si="105"/>
        <v>0</v>
      </c>
      <c r="BL246" s="100">
        <f t="shared" si="106"/>
        <v>0</v>
      </c>
      <c r="BM246" s="100"/>
      <c r="BN246" s="107">
        <f t="shared" si="107"/>
        <v>0</v>
      </c>
      <c r="BO246" s="108">
        <f t="shared" si="108"/>
        <v>0</v>
      </c>
      <c r="BP246" s="110"/>
      <c r="BQ246" s="111"/>
      <c r="BR246" s="112"/>
      <c r="BS246" s="110"/>
      <c r="BT246" s="113"/>
      <c r="BU246" s="113">
        <f t="shared" si="88"/>
        <v>0</v>
      </c>
      <c r="BV246" s="25">
        <v>237</v>
      </c>
      <c r="BW246" s="25">
        <v>0</v>
      </c>
      <c r="BX246" s="110"/>
    </row>
    <row r="247" spans="1:76">
      <c r="A247" s="82">
        <v>238</v>
      </c>
      <c r="B247" s="82">
        <v>238</v>
      </c>
      <c r="C247" s="83" t="s">
        <v>313</v>
      </c>
      <c r="D247" s="84">
        <f t="shared" si="89"/>
        <v>13</v>
      </c>
      <c r="E247" s="85">
        <f t="shared" si="90"/>
        <v>176228</v>
      </c>
      <c r="F247" s="85">
        <f t="shared" si="90"/>
        <v>11609</v>
      </c>
      <c r="G247" s="86">
        <f t="shared" si="91"/>
        <v>187837</v>
      </c>
      <c r="H247" s="87"/>
      <c r="I247" s="88">
        <f t="shared" si="92"/>
        <v>31391</v>
      </c>
      <c r="J247" s="89">
        <f t="shared" si="82"/>
        <v>0.49997212732239132</v>
      </c>
      <c r="K247" s="90">
        <f t="shared" si="93"/>
        <v>11609</v>
      </c>
      <c r="L247" s="86">
        <f t="shared" si="94"/>
        <v>43000</v>
      </c>
      <c r="M247" s="91"/>
      <c r="N247" s="114">
        <f t="shared" si="83"/>
        <v>144837</v>
      </c>
      <c r="P247" s="88">
        <f t="shared" si="95"/>
        <v>0</v>
      </c>
      <c r="Q247" s="85">
        <f t="shared" si="96"/>
        <v>31391</v>
      </c>
      <c r="R247" s="85">
        <f t="shared" si="97"/>
        <v>11609</v>
      </c>
      <c r="S247" s="93">
        <f t="shared" si="84"/>
        <v>43000</v>
      </c>
      <c r="U247" s="114"/>
      <c r="V247">
        <f t="shared" si="85"/>
        <v>0</v>
      </c>
      <c r="W247" s="94">
        <v>238</v>
      </c>
      <c r="X247" s="95">
        <v>13</v>
      </c>
      <c r="Y247" s="96">
        <v>176228</v>
      </c>
      <c r="Z247" s="96">
        <v>0</v>
      </c>
      <c r="AA247" s="96">
        <v>176228</v>
      </c>
      <c r="AB247" s="96">
        <v>11609</v>
      </c>
      <c r="AC247" s="96">
        <v>187837</v>
      </c>
      <c r="AD247" s="96">
        <v>0</v>
      </c>
      <c r="AE247" s="96">
        <v>0</v>
      </c>
      <c r="AF247" s="96">
        <v>0</v>
      </c>
      <c r="AG247" s="97">
        <v>187837</v>
      </c>
      <c r="AI247" s="94">
        <v>238</v>
      </c>
      <c r="AJ247" s="98">
        <v>238</v>
      </c>
      <c r="AK247" s="99" t="s">
        <v>313</v>
      </c>
      <c r="AL247" s="100">
        <f t="shared" si="98"/>
        <v>176228</v>
      </c>
      <c r="AM247" s="101">
        <v>144837</v>
      </c>
      <c r="AN247" s="100">
        <f t="shared" si="99"/>
        <v>31391</v>
      </c>
      <c r="AO247" s="100">
        <v>0</v>
      </c>
      <c r="AP247" s="100">
        <v>12034.5</v>
      </c>
      <c r="AQ247" s="100">
        <v>14501.5</v>
      </c>
      <c r="AR247" s="100">
        <v>0</v>
      </c>
      <c r="AS247" s="100">
        <v>4858.5</v>
      </c>
      <c r="AT247" s="100">
        <f t="shared" si="100"/>
        <v>0</v>
      </c>
      <c r="AU247" s="102">
        <f t="shared" si="101"/>
        <v>62785.5</v>
      </c>
      <c r="AV247" s="102">
        <f t="shared" si="102"/>
        <v>31391</v>
      </c>
      <c r="AX247" s="103">
        <v>238</v>
      </c>
      <c r="AY247" s="104" t="s">
        <v>313</v>
      </c>
      <c r="AZ247" s="105"/>
      <c r="BA247" s="105"/>
      <c r="BB247" s="106"/>
      <c r="BC247" s="107">
        <f t="shared" si="103"/>
        <v>0</v>
      </c>
      <c r="BD247" s="106"/>
      <c r="BE247" s="106"/>
      <c r="BF247" s="107">
        <f t="shared" si="86"/>
        <v>0</v>
      </c>
      <c r="BG247" s="108">
        <f t="shared" si="87"/>
        <v>0</v>
      </c>
      <c r="BH247" s="109"/>
      <c r="BI247" s="107">
        <v>0</v>
      </c>
      <c r="BJ247" s="100">
        <f t="shared" si="104"/>
        <v>31391</v>
      </c>
      <c r="BK247" s="100">
        <f t="shared" si="105"/>
        <v>31391</v>
      </c>
      <c r="BL247" s="100">
        <f t="shared" si="106"/>
        <v>0</v>
      </c>
      <c r="BM247" s="100"/>
      <c r="BN247" s="107">
        <f t="shared" si="107"/>
        <v>0</v>
      </c>
      <c r="BO247" s="108">
        <f t="shared" si="108"/>
        <v>0</v>
      </c>
      <c r="BP247" s="110"/>
      <c r="BQ247" s="111"/>
      <c r="BR247" s="112"/>
      <c r="BS247" s="110"/>
      <c r="BT247" s="113"/>
      <c r="BU247" s="113">
        <f t="shared" si="88"/>
        <v>0</v>
      </c>
      <c r="BV247" s="25">
        <v>238</v>
      </c>
      <c r="BW247" s="25">
        <v>0</v>
      </c>
      <c r="BX247" s="110"/>
    </row>
    <row r="248" spans="1:76">
      <c r="A248" s="82">
        <v>239</v>
      </c>
      <c r="B248" s="82">
        <v>239</v>
      </c>
      <c r="C248" s="83" t="s">
        <v>314</v>
      </c>
      <c r="D248" s="84">
        <f t="shared" si="89"/>
        <v>576</v>
      </c>
      <c r="E248" s="85">
        <f t="shared" si="90"/>
        <v>6825749</v>
      </c>
      <c r="F248" s="85">
        <f t="shared" si="90"/>
        <v>514368</v>
      </c>
      <c r="G248" s="86">
        <f t="shared" si="91"/>
        <v>7340117</v>
      </c>
      <c r="H248" s="87"/>
      <c r="I248" s="88">
        <f t="shared" si="92"/>
        <v>283993.88686417235</v>
      </c>
      <c r="J248" s="89">
        <f t="shared" si="82"/>
        <v>0.25885050752806105</v>
      </c>
      <c r="K248" s="90">
        <f t="shared" si="93"/>
        <v>514368</v>
      </c>
      <c r="L248" s="86">
        <f t="shared" si="94"/>
        <v>798361.88686417229</v>
      </c>
      <c r="M248" s="91"/>
      <c r="N248" s="114">
        <f t="shared" si="83"/>
        <v>6541755.1131358277</v>
      </c>
      <c r="P248" s="88">
        <f t="shared" si="95"/>
        <v>0</v>
      </c>
      <c r="Q248" s="85">
        <f t="shared" si="96"/>
        <v>283993.88686417235</v>
      </c>
      <c r="R248" s="85">
        <f t="shared" si="97"/>
        <v>514368</v>
      </c>
      <c r="S248" s="93">
        <f t="shared" si="84"/>
        <v>798361.88686417229</v>
      </c>
      <c r="U248" s="114"/>
      <c r="V248">
        <f t="shared" si="85"/>
        <v>0</v>
      </c>
      <c r="W248" s="94">
        <v>239</v>
      </c>
      <c r="X248" s="95">
        <v>576</v>
      </c>
      <c r="Y248" s="96">
        <v>6825749</v>
      </c>
      <c r="Z248" s="96">
        <v>0</v>
      </c>
      <c r="AA248" s="96">
        <v>6825749</v>
      </c>
      <c r="AB248" s="96">
        <v>514368</v>
      </c>
      <c r="AC248" s="96">
        <v>7340117</v>
      </c>
      <c r="AD248" s="96">
        <v>0</v>
      </c>
      <c r="AE248" s="96">
        <v>0</v>
      </c>
      <c r="AF248" s="96">
        <v>0</v>
      </c>
      <c r="AG248" s="97">
        <v>7340117</v>
      </c>
      <c r="AI248" s="94">
        <v>239</v>
      </c>
      <c r="AJ248" s="98">
        <v>239</v>
      </c>
      <c r="AK248" s="99" t="s">
        <v>314</v>
      </c>
      <c r="AL248" s="100">
        <f t="shared" si="98"/>
        <v>6825749</v>
      </c>
      <c r="AM248" s="101">
        <v>6584416</v>
      </c>
      <c r="AN248" s="100">
        <f t="shared" si="99"/>
        <v>241333</v>
      </c>
      <c r="AO248" s="100">
        <v>198629.5</v>
      </c>
      <c r="AP248" s="100">
        <v>152119.25</v>
      </c>
      <c r="AQ248" s="100">
        <v>176312</v>
      </c>
      <c r="AR248" s="100">
        <v>179150.25</v>
      </c>
      <c r="AS248" s="100">
        <v>149590.75</v>
      </c>
      <c r="AT248" s="100">
        <f t="shared" si="100"/>
        <v>0</v>
      </c>
      <c r="AU248" s="102">
        <f t="shared" si="101"/>
        <v>1097134.75</v>
      </c>
      <c r="AV248" s="102">
        <f t="shared" si="102"/>
        <v>283993.88686417235</v>
      </c>
      <c r="AX248" s="103">
        <v>239</v>
      </c>
      <c r="AY248" s="104" t="s">
        <v>314</v>
      </c>
      <c r="AZ248" s="105"/>
      <c r="BA248" s="105"/>
      <c r="BB248" s="106"/>
      <c r="BC248" s="107">
        <f t="shared" si="103"/>
        <v>0</v>
      </c>
      <c r="BD248" s="106"/>
      <c r="BE248" s="106"/>
      <c r="BF248" s="107">
        <f t="shared" si="86"/>
        <v>0</v>
      </c>
      <c r="BG248" s="108">
        <f t="shared" si="87"/>
        <v>0</v>
      </c>
      <c r="BH248" s="109"/>
      <c r="BI248" s="107">
        <v>0</v>
      </c>
      <c r="BJ248" s="100">
        <f t="shared" si="104"/>
        <v>241333</v>
      </c>
      <c r="BK248" s="100">
        <f t="shared" si="105"/>
        <v>241333</v>
      </c>
      <c r="BL248" s="100">
        <f t="shared" si="106"/>
        <v>0</v>
      </c>
      <c r="BM248" s="100"/>
      <c r="BN248" s="107">
        <f t="shared" si="107"/>
        <v>0</v>
      </c>
      <c r="BO248" s="108">
        <f t="shared" si="108"/>
        <v>0</v>
      </c>
      <c r="BP248" s="110"/>
      <c r="BQ248" s="111"/>
      <c r="BR248" s="112"/>
      <c r="BS248" s="110"/>
      <c r="BT248" s="113"/>
      <c r="BU248" s="113">
        <f t="shared" si="88"/>
        <v>0</v>
      </c>
      <c r="BV248" s="25">
        <v>239</v>
      </c>
      <c r="BW248" s="25">
        <v>198629.5</v>
      </c>
      <c r="BX248" s="110"/>
    </row>
    <row r="249" spans="1:76">
      <c r="A249" s="82">
        <v>240</v>
      </c>
      <c r="B249" s="82">
        <v>240</v>
      </c>
      <c r="C249" s="83" t="s">
        <v>315</v>
      </c>
      <c r="D249" s="84">
        <f t="shared" si="89"/>
        <v>0</v>
      </c>
      <c r="E249" s="85">
        <f t="shared" si="90"/>
        <v>0</v>
      </c>
      <c r="F249" s="85">
        <f t="shared" si="90"/>
        <v>0</v>
      </c>
      <c r="G249" s="86">
        <f t="shared" si="91"/>
        <v>0</v>
      </c>
      <c r="H249" s="87"/>
      <c r="I249" s="88">
        <f t="shared" si="92"/>
        <v>775.07356898689216</v>
      </c>
      <c r="J249" s="89">
        <f t="shared" si="82"/>
        <v>0.19581218189525476</v>
      </c>
      <c r="K249" s="90">
        <f t="shared" si="93"/>
        <v>0</v>
      </c>
      <c r="L249" s="86">
        <f t="shared" si="94"/>
        <v>775.07356898689216</v>
      </c>
      <c r="M249" s="91"/>
      <c r="N249" s="114">
        <f t="shared" si="83"/>
        <v>-775.07356898689216</v>
      </c>
      <c r="P249" s="88">
        <f t="shared" si="95"/>
        <v>0</v>
      </c>
      <c r="Q249" s="85">
        <f t="shared" si="96"/>
        <v>775.07356898689216</v>
      </c>
      <c r="R249" s="85">
        <f t="shared" si="97"/>
        <v>0</v>
      </c>
      <c r="S249" s="93">
        <f t="shared" si="84"/>
        <v>775.07356898689216</v>
      </c>
      <c r="U249" s="114"/>
      <c r="V249">
        <f t="shared" si="85"/>
        <v>0</v>
      </c>
      <c r="W249" s="94">
        <v>240</v>
      </c>
      <c r="X249" s="95"/>
      <c r="Y249" s="96"/>
      <c r="Z249" s="96"/>
      <c r="AA249" s="96"/>
      <c r="AB249" s="96"/>
      <c r="AC249" s="96"/>
      <c r="AD249" s="96"/>
      <c r="AE249" s="96"/>
      <c r="AF249" s="96"/>
      <c r="AG249" s="97"/>
      <c r="AI249" s="94">
        <v>240</v>
      </c>
      <c r="AJ249" s="98">
        <v>240</v>
      </c>
      <c r="AK249" s="99" t="s">
        <v>315</v>
      </c>
      <c r="AL249" s="100">
        <f t="shared" si="98"/>
        <v>0</v>
      </c>
      <c r="AM249" s="101">
        <v>14435</v>
      </c>
      <c r="AN249" s="100">
        <f t="shared" si="99"/>
        <v>0</v>
      </c>
      <c r="AO249" s="100">
        <v>3608.75</v>
      </c>
      <c r="AP249" s="100">
        <v>0</v>
      </c>
      <c r="AQ249" s="100">
        <v>0</v>
      </c>
      <c r="AR249" s="100">
        <v>0</v>
      </c>
      <c r="AS249" s="100">
        <v>349.5</v>
      </c>
      <c r="AT249" s="100">
        <f t="shared" si="100"/>
        <v>0</v>
      </c>
      <c r="AU249" s="102">
        <f t="shared" si="101"/>
        <v>3958.25</v>
      </c>
      <c r="AV249" s="102">
        <f t="shared" si="102"/>
        <v>775.07356898689216</v>
      </c>
      <c r="AX249" s="103">
        <v>240</v>
      </c>
      <c r="AY249" s="104" t="s">
        <v>315</v>
      </c>
      <c r="AZ249" s="105"/>
      <c r="BA249" s="105"/>
      <c r="BB249" s="106"/>
      <c r="BC249" s="107">
        <f t="shared" si="103"/>
        <v>0</v>
      </c>
      <c r="BD249" s="106"/>
      <c r="BE249" s="106"/>
      <c r="BF249" s="107">
        <f t="shared" si="86"/>
        <v>0</v>
      </c>
      <c r="BG249" s="108">
        <f t="shared" si="87"/>
        <v>0</v>
      </c>
      <c r="BH249" s="109"/>
      <c r="BI249" s="107">
        <v>0</v>
      </c>
      <c r="BJ249" s="100">
        <f t="shared" si="104"/>
        <v>0</v>
      </c>
      <c r="BK249" s="100">
        <f t="shared" si="105"/>
        <v>0</v>
      </c>
      <c r="BL249" s="100">
        <f t="shared" si="106"/>
        <v>0</v>
      </c>
      <c r="BM249" s="100"/>
      <c r="BN249" s="107">
        <f t="shared" si="107"/>
        <v>0</v>
      </c>
      <c r="BO249" s="108">
        <f t="shared" si="108"/>
        <v>0</v>
      </c>
      <c r="BP249" s="110"/>
      <c r="BQ249" s="111"/>
      <c r="BR249" s="112"/>
      <c r="BS249" s="110"/>
      <c r="BT249" s="113"/>
      <c r="BU249" s="113">
        <f t="shared" si="88"/>
        <v>0</v>
      </c>
      <c r="BV249" s="25">
        <v>240</v>
      </c>
      <c r="BW249" s="25">
        <v>3608.75</v>
      </c>
      <c r="BX249" s="110"/>
    </row>
    <row r="250" spans="1:76">
      <c r="A250" s="82">
        <v>241</v>
      </c>
      <c r="B250" s="82">
        <v>241</v>
      </c>
      <c r="C250" s="83" t="s">
        <v>316</v>
      </c>
      <c r="D250" s="84">
        <f t="shared" si="89"/>
        <v>0</v>
      </c>
      <c r="E250" s="85">
        <f t="shared" si="90"/>
        <v>0</v>
      </c>
      <c r="F250" s="85">
        <f t="shared" si="90"/>
        <v>0</v>
      </c>
      <c r="G250" s="86">
        <f t="shared" si="91"/>
        <v>0</v>
      </c>
      <c r="H250" s="87"/>
      <c r="I250" s="88">
        <f t="shared" si="92"/>
        <v>0</v>
      </c>
      <c r="J250" s="89" t="str">
        <f t="shared" si="82"/>
        <v/>
      </c>
      <c r="K250" s="90">
        <f t="shared" si="93"/>
        <v>0</v>
      </c>
      <c r="L250" s="86">
        <f t="shared" si="94"/>
        <v>0</v>
      </c>
      <c r="M250" s="91"/>
      <c r="N250" s="114">
        <f t="shared" si="83"/>
        <v>0</v>
      </c>
      <c r="P250" s="88">
        <f t="shared" si="95"/>
        <v>0</v>
      </c>
      <c r="Q250" s="85">
        <f t="shared" si="96"/>
        <v>0</v>
      </c>
      <c r="R250" s="85">
        <f t="shared" si="97"/>
        <v>0</v>
      </c>
      <c r="S250" s="93">
        <f t="shared" si="84"/>
        <v>0</v>
      </c>
      <c r="U250" s="114"/>
      <c r="V250">
        <f t="shared" si="85"/>
        <v>0</v>
      </c>
      <c r="W250" s="94">
        <v>241</v>
      </c>
      <c r="X250" s="95"/>
      <c r="Y250" s="96"/>
      <c r="Z250" s="96"/>
      <c r="AA250" s="96"/>
      <c r="AB250" s="96"/>
      <c r="AC250" s="96"/>
      <c r="AD250" s="96"/>
      <c r="AE250" s="96"/>
      <c r="AF250" s="96"/>
      <c r="AG250" s="97"/>
      <c r="AI250" s="94">
        <v>241</v>
      </c>
      <c r="AJ250" s="98">
        <v>241</v>
      </c>
      <c r="AK250" s="99" t="s">
        <v>316</v>
      </c>
      <c r="AL250" s="100">
        <f t="shared" si="98"/>
        <v>0</v>
      </c>
      <c r="AM250" s="101">
        <v>0</v>
      </c>
      <c r="AN250" s="100">
        <f t="shared" si="99"/>
        <v>0</v>
      </c>
      <c r="AO250" s="100">
        <v>0</v>
      </c>
      <c r="AP250" s="100">
        <v>0</v>
      </c>
      <c r="AQ250" s="100">
        <v>0</v>
      </c>
      <c r="AR250" s="100">
        <v>0</v>
      </c>
      <c r="AS250" s="100">
        <v>0</v>
      </c>
      <c r="AT250" s="100">
        <f t="shared" si="100"/>
        <v>0</v>
      </c>
      <c r="AU250" s="102">
        <f t="shared" si="101"/>
        <v>0</v>
      </c>
      <c r="AV250" s="102">
        <f t="shared" si="102"/>
        <v>0</v>
      </c>
      <c r="AX250" s="103">
        <v>241</v>
      </c>
      <c r="AY250" s="104" t="s">
        <v>316</v>
      </c>
      <c r="AZ250" s="105"/>
      <c r="BA250" s="105"/>
      <c r="BB250" s="106"/>
      <c r="BC250" s="107">
        <f t="shared" si="103"/>
        <v>0</v>
      </c>
      <c r="BD250" s="106"/>
      <c r="BE250" s="106"/>
      <c r="BF250" s="107">
        <f t="shared" si="86"/>
        <v>0</v>
      </c>
      <c r="BG250" s="108">
        <f t="shared" si="87"/>
        <v>0</v>
      </c>
      <c r="BH250" s="109"/>
      <c r="BI250" s="107">
        <v>0</v>
      </c>
      <c r="BJ250" s="100">
        <f t="shared" si="104"/>
        <v>0</v>
      </c>
      <c r="BK250" s="100">
        <f t="shared" si="105"/>
        <v>0</v>
      </c>
      <c r="BL250" s="100">
        <f t="shared" si="106"/>
        <v>0</v>
      </c>
      <c r="BM250" s="100"/>
      <c r="BN250" s="107">
        <f t="shared" si="107"/>
        <v>0</v>
      </c>
      <c r="BO250" s="108">
        <f t="shared" si="108"/>
        <v>0</v>
      </c>
      <c r="BP250" s="110"/>
      <c r="BQ250" s="111"/>
      <c r="BR250" s="112"/>
      <c r="BS250" s="110"/>
      <c r="BT250" s="113"/>
      <c r="BU250" s="113">
        <f t="shared" si="88"/>
        <v>0</v>
      </c>
      <c r="BV250" s="25">
        <v>241</v>
      </c>
      <c r="BW250" s="25">
        <v>0</v>
      </c>
      <c r="BX250" s="110"/>
    </row>
    <row r="251" spans="1:76">
      <c r="A251" s="82">
        <v>242</v>
      </c>
      <c r="B251" s="82">
        <v>242</v>
      </c>
      <c r="C251" s="83" t="s">
        <v>317</v>
      </c>
      <c r="D251" s="84">
        <f t="shared" si="89"/>
        <v>3</v>
      </c>
      <c r="E251" s="85">
        <f t="shared" si="90"/>
        <v>149781</v>
      </c>
      <c r="F251" s="85">
        <f t="shared" si="90"/>
        <v>2679</v>
      </c>
      <c r="G251" s="86">
        <f t="shared" si="91"/>
        <v>152460</v>
      </c>
      <c r="H251" s="87"/>
      <c r="I251" s="88">
        <f t="shared" si="92"/>
        <v>45949.872888548176</v>
      </c>
      <c r="J251" s="89">
        <f t="shared" si="82"/>
        <v>0.94147035514835475</v>
      </c>
      <c r="K251" s="90">
        <f t="shared" si="93"/>
        <v>2679</v>
      </c>
      <c r="L251" s="86">
        <f t="shared" si="94"/>
        <v>48628.872888548176</v>
      </c>
      <c r="M251" s="91"/>
      <c r="N251" s="114">
        <f t="shared" si="83"/>
        <v>103831.12711145182</v>
      </c>
      <c r="P251" s="88">
        <f t="shared" si="95"/>
        <v>0</v>
      </c>
      <c r="Q251" s="85">
        <f t="shared" si="96"/>
        <v>45949.872888548176</v>
      </c>
      <c r="R251" s="85">
        <f t="shared" si="97"/>
        <v>2679</v>
      </c>
      <c r="S251" s="93">
        <f t="shared" si="84"/>
        <v>48628.872888548176</v>
      </c>
      <c r="U251" s="114"/>
      <c r="V251">
        <f t="shared" si="85"/>
        <v>0</v>
      </c>
      <c r="W251" s="94">
        <v>242</v>
      </c>
      <c r="X251" s="95">
        <v>3</v>
      </c>
      <c r="Y251" s="96">
        <v>149781</v>
      </c>
      <c r="Z251" s="96">
        <v>0</v>
      </c>
      <c r="AA251" s="96">
        <v>149781</v>
      </c>
      <c r="AB251" s="96">
        <v>2679</v>
      </c>
      <c r="AC251" s="96">
        <v>152460</v>
      </c>
      <c r="AD251" s="96">
        <v>0</v>
      </c>
      <c r="AE251" s="96">
        <v>0</v>
      </c>
      <c r="AF251" s="96">
        <v>0</v>
      </c>
      <c r="AG251" s="97">
        <v>152460</v>
      </c>
      <c r="AI251" s="94">
        <v>242</v>
      </c>
      <c r="AJ251" s="98">
        <v>242</v>
      </c>
      <c r="AK251" s="99" t="s">
        <v>317</v>
      </c>
      <c r="AL251" s="100">
        <f t="shared" si="98"/>
        <v>149781</v>
      </c>
      <c r="AM251" s="101">
        <v>104229</v>
      </c>
      <c r="AN251" s="100">
        <f t="shared" si="99"/>
        <v>45552</v>
      </c>
      <c r="AO251" s="100">
        <v>1852.5</v>
      </c>
      <c r="AP251" s="100">
        <v>0</v>
      </c>
      <c r="AQ251" s="100">
        <v>0</v>
      </c>
      <c r="AR251" s="100">
        <v>0</v>
      </c>
      <c r="AS251" s="100">
        <v>1402</v>
      </c>
      <c r="AT251" s="100">
        <f t="shared" si="100"/>
        <v>0</v>
      </c>
      <c r="AU251" s="102">
        <f t="shared" si="101"/>
        <v>48806.5</v>
      </c>
      <c r="AV251" s="102">
        <f t="shared" si="102"/>
        <v>45949.872888548176</v>
      </c>
      <c r="AX251" s="103">
        <v>242</v>
      </c>
      <c r="AY251" s="104" t="s">
        <v>317</v>
      </c>
      <c r="AZ251" s="105"/>
      <c r="BA251" s="105"/>
      <c r="BB251" s="106"/>
      <c r="BC251" s="107">
        <f t="shared" si="103"/>
        <v>0</v>
      </c>
      <c r="BD251" s="106"/>
      <c r="BE251" s="106"/>
      <c r="BF251" s="107">
        <f t="shared" si="86"/>
        <v>0</v>
      </c>
      <c r="BG251" s="108">
        <f t="shared" si="87"/>
        <v>0</v>
      </c>
      <c r="BH251" s="109"/>
      <c r="BI251" s="107">
        <v>0</v>
      </c>
      <c r="BJ251" s="100">
        <f t="shared" si="104"/>
        <v>45552</v>
      </c>
      <c r="BK251" s="100">
        <f t="shared" si="105"/>
        <v>45552</v>
      </c>
      <c r="BL251" s="100">
        <f t="shared" si="106"/>
        <v>0</v>
      </c>
      <c r="BM251" s="100"/>
      <c r="BN251" s="107">
        <f t="shared" si="107"/>
        <v>0</v>
      </c>
      <c r="BO251" s="108">
        <f t="shared" si="108"/>
        <v>0</v>
      </c>
      <c r="BP251" s="110"/>
      <c r="BQ251" s="111"/>
      <c r="BR251" s="112"/>
      <c r="BS251" s="110"/>
      <c r="BT251" s="113"/>
      <c r="BU251" s="113">
        <f t="shared" si="88"/>
        <v>0</v>
      </c>
      <c r="BV251" s="25">
        <v>242</v>
      </c>
      <c r="BW251" s="25">
        <v>1852.5</v>
      </c>
      <c r="BX251" s="110"/>
    </row>
    <row r="252" spans="1:76">
      <c r="A252" s="82">
        <v>243</v>
      </c>
      <c r="B252" s="82">
        <v>243</v>
      </c>
      <c r="C252" s="83" t="s">
        <v>318</v>
      </c>
      <c r="D252" s="84">
        <f t="shared" si="89"/>
        <v>29</v>
      </c>
      <c r="E252" s="85">
        <f t="shared" si="90"/>
        <v>361497</v>
      </c>
      <c r="F252" s="85">
        <f t="shared" si="90"/>
        <v>25897</v>
      </c>
      <c r="G252" s="86">
        <f t="shared" si="91"/>
        <v>387394</v>
      </c>
      <c r="H252" s="87"/>
      <c r="I252" s="88">
        <f t="shared" si="92"/>
        <v>0</v>
      </c>
      <c r="J252" s="89">
        <f t="shared" si="82"/>
        <v>0</v>
      </c>
      <c r="K252" s="90">
        <f t="shared" si="93"/>
        <v>25897</v>
      </c>
      <c r="L252" s="86">
        <f t="shared" si="94"/>
        <v>25897</v>
      </c>
      <c r="M252" s="91"/>
      <c r="N252" s="114">
        <f t="shared" si="83"/>
        <v>361497</v>
      </c>
      <c r="P252" s="88">
        <f t="shared" si="95"/>
        <v>0</v>
      </c>
      <c r="Q252" s="85">
        <f t="shared" si="96"/>
        <v>0</v>
      </c>
      <c r="R252" s="85">
        <f t="shared" si="97"/>
        <v>25897</v>
      </c>
      <c r="S252" s="93">
        <f t="shared" si="84"/>
        <v>25897</v>
      </c>
      <c r="U252" s="114"/>
      <c r="V252">
        <f t="shared" si="85"/>
        <v>0</v>
      </c>
      <c r="W252" s="94">
        <v>243</v>
      </c>
      <c r="X252" s="95">
        <v>29</v>
      </c>
      <c r="Y252" s="96">
        <v>361497</v>
      </c>
      <c r="Z252" s="96">
        <v>0</v>
      </c>
      <c r="AA252" s="96">
        <v>361497</v>
      </c>
      <c r="AB252" s="96">
        <v>25897</v>
      </c>
      <c r="AC252" s="96">
        <v>387394</v>
      </c>
      <c r="AD252" s="96">
        <v>0</v>
      </c>
      <c r="AE252" s="96">
        <v>0</v>
      </c>
      <c r="AF252" s="96">
        <v>0</v>
      </c>
      <c r="AG252" s="97">
        <v>387394</v>
      </c>
      <c r="AI252" s="94">
        <v>243</v>
      </c>
      <c r="AJ252" s="98">
        <v>243</v>
      </c>
      <c r="AK252" s="99" t="s">
        <v>318</v>
      </c>
      <c r="AL252" s="100">
        <f t="shared" si="98"/>
        <v>361497</v>
      </c>
      <c r="AM252" s="101">
        <v>390293</v>
      </c>
      <c r="AN252" s="100">
        <f t="shared" si="99"/>
        <v>0</v>
      </c>
      <c r="AO252" s="100">
        <v>0</v>
      </c>
      <c r="AP252" s="100">
        <v>13146.75</v>
      </c>
      <c r="AQ252" s="100">
        <v>33085.5</v>
      </c>
      <c r="AR252" s="100">
        <v>0</v>
      </c>
      <c r="AS252" s="100">
        <v>2976.75</v>
      </c>
      <c r="AT252" s="100">
        <f t="shared" si="100"/>
        <v>0</v>
      </c>
      <c r="AU252" s="102">
        <f t="shared" si="101"/>
        <v>49209</v>
      </c>
      <c r="AV252" s="102">
        <f t="shared" si="102"/>
        <v>0</v>
      </c>
      <c r="AX252" s="103">
        <v>243</v>
      </c>
      <c r="AY252" s="104" t="s">
        <v>318</v>
      </c>
      <c r="AZ252" s="105"/>
      <c r="BA252" s="105"/>
      <c r="BB252" s="106"/>
      <c r="BC252" s="107">
        <f t="shared" si="103"/>
        <v>0</v>
      </c>
      <c r="BD252" s="106"/>
      <c r="BE252" s="106"/>
      <c r="BF252" s="107">
        <f t="shared" si="86"/>
        <v>0</v>
      </c>
      <c r="BG252" s="108">
        <f t="shared" si="87"/>
        <v>0</v>
      </c>
      <c r="BH252" s="109"/>
      <c r="BI252" s="107">
        <v>0</v>
      </c>
      <c r="BJ252" s="100">
        <f t="shared" si="104"/>
        <v>0</v>
      </c>
      <c r="BK252" s="100">
        <f t="shared" si="105"/>
        <v>0</v>
      </c>
      <c r="BL252" s="100">
        <f t="shared" si="106"/>
        <v>0</v>
      </c>
      <c r="BM252" s="100"/>
      <c r="BN252" s="107">
        <f t="shared" si="107"/>
        <v>0</v>
      </c>
      <c r="BO252" s="108">
        <f t="shared" si="108"/>
        <v>0</v>
      </c>
      <c r="BP252" s="110"/>
      <c r="BQ252" s="111"/>
      <c r="BR252" s="112"/>
      <c r="BS252" s="110"/>
      <c r="BT252" s="113"/>
      <c r="BU252" s="113">
        <f t="shared" si="88"/>
        <v>0</v>
      </c>
      <c r="BV252" s="25">
        <v>243</v>
      </c>
      <c r="BW252" s="25">
        <v>0</v>
      </c>
      <c r="BX252" s="110"/>
    </row>
    <row r="253" spans="1:76">
      <c r="A253" s="82">
        <v>244</v>
      </c>
      <c r="B253" s="82">
        <v>244</v>
      </c>
      <c r="C253" s="83" t="s">
        <v>319</v>
      </c>
      <c r="D253" s="84">
        <f t="shared" si="89"/>
        <v>232</v>
      </c>
      <c r="E253" s="85">
        <f t="shared" si="90"/>
        <v>3069172</v>
      </c>
      <c r="F253" s="85">
        <f t="shared" si="90"/>
        <v>207176</v>
      </c>
      <c r="G253" s="86">
        <f t="shared" si="91"/>
        <v>3276348</v>
      </c>
      <c r="H253" s="87"/>
      <c r="I253" s="88">
        <f t="shared" si="92"/>
        <v>234752</v>
      </c>
      <c r="J253" s="89">
        <f t="shared" si="82"/>
        <v>0.60104051452214169</v>
      </c>
      <c r="K253" s="90">
        <f t="shared" si="93"/>
        <v>207176</v>
      </c>
      <c r="L253" s="86">
        <f t="shared" si="94"/>
        <v>441928</v>
      </c>
      <c r="M253" s="91"/>
      <c r="N253" s="114">
        <f t="shared" si="83"/>
        <v>2834420</v>
      </c>
      <c r="P253" s="88">
        <f t="shared" si="95"/>
        <v>0</v>
      </c>
      <c r="Q253" s="85">
        <f t="shared" si="96"/>
        <v>234752</v>
      </c>
      <c r="R253" s="85">
        <f t="shared" si="97"/>
        <v>207176</v>
      </c>
      <c r="S253" s="93">
        <f t="shared" si="84"/>
        <v>441928</v>
      </c>
      <c r="U253" s="114"/>
      <c r="V253">
        <f t="shared" si="85"/>
        <v>0</v>
      </c>
      <c r="W253" s="94">
        <v>244</v>
      </c>
      <c r="X253" s="95">
        <v>232</v>
      </c>
      <c r="Y253" s="96">
        <v>3069172</v>
      </c>
      <c r="Z253" s="96">
        <v>0</v>
      </c>
      <c r="AA253" s="96">
        <v>3069172</v>
      </c>
      <c r="AB253" s="96">
        <v>207176</v>
      </c>
      <c r="AC253" s="96">
        <v>3276348</v>
      </c>
      <c r="AD253" s="96">
        <v>0</v>
      </c>
      <c r="AE253" s="96">
        <v>0</v>
      </c>
      <c r="AF253" s="96">
        <v>0</v>
      </c>
      <c r="AG253" s="97">
        <v>3276348</v>
      </c>
      <c r="AI253" s="94">
        <v>244</v>
      </c>
      <c r="AJ253" s="98">
        <v>244</v>
      </c>
      <c r="AK253" s="99" t="s">
        <v>319</v>
      </c>
      <c r="AL253" s="100">
        <f t="shared" si="98"/>
        <v>3069172</v>
      </c>
      <c r="AM253" s="101">
        <v>2834420</v>
      </c>
      <c r="AN253" s="100">
        <f t="shared" si="99"/>
        <v>234752</v>
      </c>
      <c r="AO253" s="100">
        <v>0</v>
      </c>
      <c r="AP253" s="100">
        <v>39428.25</v>
      </c>
      <c r="AQ253" s="100">
        <v>68182</v>
      </c>
      <c r="AR253" s="100">
        <v>0</v>
      </c>
      <c r="AS253" s="100">
        <v>48213.75</v>
      </c>
      <c r="AT253" s="100">
        <f t="shared" si="100"/>
        <v>0</v>
      </c>
      <c r="AU253" s="102">
        <f t="shared" si="101"/>
        <v>390576</v>
      </c>
      <c r="AV253" s="102">
        <f t="shared" si="102"/>
        <v>234752</v>
      </c>
      <c r="AX253" s="103">
        <v>244</v>
      </c>
      <c r="AY253" s="104" t="s">
        <v>319</v>
      </c>
      <c r="AZ253" s="105"/>
      <c r="BA253" s="105"/>
      <c r="BB253" s="106"/>
      <c r="BC253" s="107">
        <f t="shared" si="103"/>
        <v>0</v>
      </c>
      <c r="BD253" s="106"/>
      <c r="BE253" s="106"/>
      <c r="BF253" s="107">
        <f t="shared" si="86"/>
        <v>0</v>
      </c>
      <c r="BG253" s="108">
        <f t="shared" si="87"/>
        <v>0</v>
      </c>
      <c r="BH253" s="109"/>
      <c r="BI253" s="107">
        <v>0</v>
      </c>
      <c r="BJ253" s="100">
        <f t="shared" si="104"/>
        <v>234752</v>
      </c>
      <c r="BK253" s="100">
        <f t="shared" si="105"/>
        <v>234752</v>
      </c>
      <c r="BL253" s="100">
        <f t="shared" si="106"/>
        <v>0</v>
      </c>
      <c r="BM253" s="100"/>
      <c r="BN253" s="107">
        <f t="shared" si="107"/>
        <v>0</v>
      </c>
      <c r="BO253" s="108">
        <f t="shared" si="108"/>
        <v>0</v>
      </c>
      <c r="BP253" s="110"/>
      <c r="BQ253" s="111"/>
      <c r="BR253" s="112"/>
      <c r="BS253" s="110"/>
      <c r="BT253" s="113"/>
      <c r="BU253" s="113">
        <f t="shared" si="88"/>
        <v>0</v>
      </c>
      <c r="BV253" s="25">
        <v>244</v>
      </c>
      <c r="BW253" s="25">
        <v>0</v>
      </c>
      <c r="BX253" s="110"/>
    </row>
    <row r="254" spans="1:76">
      <c r="A254" s="82">
        <v>245</v>
      </c>
      <c r="B254" s="82">
        <v>245</v>
      </c>
      <c r="C254" s="83" t="s">
        <v>320</v>
      </c>
      <c r="D254" s="84">
        <f t="shared" si="89"/>
        <v>0</v>
      </c>
      <c r="E254" s="85">
        <f t="shared" si="90"/>
        <v>0</v>
      </c>
      <c r="F254" s="85">
        <f t="shared" si="90"/>
        <v>0</v>
      </c>
      <c r="G254" s="86">
        <f t="shared" si="91"/>
        <v>0</v>
      </c>
      <c r="H254" s="87"/>
      <c r="I254" s="88">
        <f t="shared" si="92"/>
        <v>0</v>
      </c>
      <c r="J254" s="89" t="str">
        <f t="shared" si="82"/>
        <v/>
      </c>
      <c r="K254" s="90">
        <f t="shared" si="93"/>
        <v>0</v>
      </c>
      <c r="L254" s="86">
        <f t="shared" si="94"/>
        <v>0</v>
      </c>
      <c r="M254" s="91"/>
      <c r="N254" s="114">
        <f t="shared" si="83"/>
        <v>0</v>
      </c>
      <c r="P254" s="88">
        <f t="shared" si="95"/>
        <v>0</v>
      </c>
      <c r="Q254" s="85">
        <f t="shared" si="96"/>
        <v>0</v>
      </c>
      <c r="R254" s="85">
        <f t="shared" si="97"/>
        <v>0</v>
      </c>
      <c r="S254" s="93">
        <f t="shared" si="84"/>
        <v>0</v>
      </c>
      <c r="U254" s="114"/>
      <c r="V254">
        <f t="shared" si="85"/>
        <v>0</v>
      </c>
      <c r="W254" s="94">
        <v>245</v>
      </c>
      <c r="X254" s="95"/>
      <c r="Y254" s="96"/>
      <c r="Z254" s="96"/>
      <c r="AA254" s="96"/>
      <c r="AB254" s="96"/>
      <c r="AC254" s="96"/>
      <c r="AD254" s="96"/>
      <c r="AE254" s="96"/>
      <c r="AF254" s="96"/>
      <c r="AG254" s="97"/>
      <c r="AI254" s="94">
        <v>245</v>
      </c>
      <c r="AJ254" s="98">
        <v>245</v>
      </c>
      <c r="AK254" s="99" t="s">
        <v>320</v>
      </c>
      <c r="AL254" s="100">
        <f t="shared" si="98"/>
        <v>0</v>
      </c>
      <c r="AM254" s="101">
        <v>0</v>
      </c>
      <c r="AN254" s="100">
        <f t="shared" si="99"/>
        <v>0</v>
      </c>
      <c r="AO254" s="100">
        <v>0</v>
      </c>
      <c r="AP254" s="100">
        <v>0</v>
      </c>
      <c r="AQ254" s="100">
        <v>0</v>
      </c>
      <c r="AR254" s="100">
        <v>0</v>
      </c>
      <c r="AS254" s="100">
        <v>0</v>
      </c>
      <c r="AT254" s="100">
        <f t="shared" si="100"/>
        <v>0</v>
      </c>
      <c r="AU254" s="102">
        <f t="shared" si="101"/>
        <v>0</v>
      </c>
      <c r="AV254" s="102">
        <f t="shared" si="102"/>
        <v>0</v>
      </c>
      <c r="AX254" s="103">
        <v>245</v>
      </c>
      <c r="AY254" s="104" t="s">
        <v>320</v>
      </c>
      <c r="AZ254" s="105"/>
      <c r="BA254" s="105"/>
      <c r="BB254" s="106"/>
      <c r="BC254" s="107">
        <f t="shared" si="103"/>
        <v>0</v>
      </c>
      <c r="BD254" s="106"/>
      <c r="BE254" s="106"/>
      <c r="BF254" s="107">
        <f t="shared" si="86"/>
        <v>0</v>
      </c>
      <c r="BG254" s="108">
        <f t="shared" si="87"/>
        <v>0</v>
      </c>
      <c r="BH254" s="109"/>
      <c r="BI254" s="107">
        <v>0</v>
      </c>
      <c r="BJ254" s="100">
        <f t="shared" si="104"/>
        <v>0</v>
      </c>
      <c r="BK254" s="100">
        <f t="shared" si="105"/>
        <v>0</v>
      </c>
      <c r="BL254" s="100">
        <f t="shared" si="106"/>
        <v>0</v>
      </c>
      <c r="BM254" s="100"/>
      <c r="BN254" s="107">
        <f t="shared" si="107"/>
        <v>0</v>
      </c>
      <c r="BO254" s="108">
        <f t="shared" si="108"/>
        <v>0</v>
      </c>
      <c r="BP254" s="110"/>
      <c r="BQ254" s="111"/>
      <c r="BR254" s="112"/>
      <c r="BS254" s="110"/>
      <c r="BT254" s="113"/>
      <c r="BU254" s="113">
        <f t="shared" si="88"/>
        <v>0</v>
      </c>
      <c r="BV254" s="25">
        <v>245</v>
      </c>
      <c r="BW254" s="25">
        <v>0</v>
      </c>
      <c r="BX254" s="110"/>
    </row>
    <row r="255" spans="1:76">
      <c r="A255" s="82">
        <v>246</v>
      </c>
      <c r="B255" s="82">
        <v>246</v>
      </c>
      <c r="C255" s="83" t="s">
        <v>321</v>
      </c>
      <c r="D255" s="84">
        <f t="shared" si="89"/>
        <v>1</v>
      </c>
      <c r="E255" s="85">
        <f t="shared" si="90"/>
        <v>12175</v>
      </c>
      <c r="F255" s="85">
        <f t="shared" si="90"/>
        <v>893</v>
      </c>
      <c r="G255" s="86">
        <f t="shared" si="91"/>
        <v>13068</v>
      </c>
      <c r="H255" s="87"/>
      <c r="I255" s="88">
        <f t="shared" si="92"/>
        <v>1082</v>
      </c>
      <c r="J255" s="89">
        <f t="shared" si="82"/>
        <v>0.30491757080456533</v>
      </c>
      <c r="K255" s="90">
        <f t="shared" si="93"/>
        <v>893</v>
      </c>
      <c r="L255" s="86">
        <f t="shared" si="94"/>
        <v>1975</v>
      </c>
      <c r="M255" s="91"/>
      <c r="N255" s="114">
        <f t="shared" si="83"/>
        <v>11093</v>
      </c>
      <c r="P255" s="88">
        <f t="shared" si="95"/>
        <v>0</v>
      </c>
      <c r="Q255" s="85">
        <f t="shared" si="96"/>
        <v>1082</v>
      </c>
      <c r="R255" s="85">
        <f t="shared" si="97"/>
        <v>893</v>
      </c>
      <c r="S255" s="93">
        <f t="shared" si="84"/>
        <v>1975</v>
      </c>
      <c r="U255" s="114"/>
      <c r="V255">
        <f t="shared" si="85"/>
        <v>0</v>
      </c>
      <c r="W255" s="94">
        <v>246</v>
      </c>
      <c r="X255" s="95">
        <v>1</v>
      </c>
      <c r="Y255" s="96">
        <v>12175</v>
      </c>
      <c r="Z255" s="96">
        <v>0</v>
      </c>
      <c r="AA255" s="96">
        <v>12175</v>
      </c>
      <c r="AB255" s="96">
        <v>893</v>
      </c>
      <c r="AC255" s="96">
        <v>13068</v>
      </c>
      <c r="AD255" s="96">
        <v>0</v>
      </c>
      <c r="AE255" s="96">
        <v>0</v>
      </c>
      <c r="AF255" s="96">
        <v>0</v>
      </c>
      <c r="AG255" s="97">
        <v>13068</v>
      </c>
      <c r="AI255" s="94">
        <v>246</v>
      </c>
      <c r="AJ255" s="98">
        <v>246</v>
      </c>
      <c r="AK255" s="99" t="s">
        <v>321</v>
      </c>
      <c r="AL255" s="100">
        <f t="shared" si="98"/>
        <v>12175</v>
      </c>
      <c r="AM255" s="101">
        <v>11093</v>
      </c>
      <c r="AN255" s="100">
        <f t="shared" si="99"/>
        <v>1082</v>
      </c>
      <c r="AO255" s="100">
        <v>0</v>
      </c>
      <c r="AP255" s="100">
        <v>0</v>
      </c>
      <c r="AQ255" s="100">
        <v>0</v>
      </c>
      <c r="AR255" s="100">
        <v>0</v>
      </c>
      <c r="AS255" s="100">
        <v>2466.5</v>
      </c>
      <c r="AT255" s="100">
        <f t="shared" si="100"/>
        <v>0</v>
      </c>
      <c r="AU255" s="102">
        <f t="shared" si="101"/>
        <v>3548.5</v>
      </c>
      <c r="AV255" s="102">
        <f t="shared" si="102"/>
        <v>1082</v>
      </c>
      <c r="AX255" s="103">
        <v>246</v>
      </c>
      <c r="AY255" s="104" t="s">
        <v>321</v>
      </c>
      <c r="AZ255" s="105"/>
      <c r="BA255" s="105"/>
      <c r="BB255" s="106"/>
      <c r="BC255" s="107">
        <f t="shared" si="103"/>
        <v>0</v>
      </c>
      <c r="BD255" s="106"/>
      <c r="BE255" s="106"/>
      <c r="BF255" s="107">
        <f t="shared" si="86"/>
        <v>0</v>
      </c>
      <c r="BG255" s="108">
        <f t="shared" si="87"/>
        <v>0</v>
      </c>
      <c r="BH255" s="109"/>
      <c r="BI255" s="107">
        <v>0</v>
      </c>
      <c r="BJ255" s="100">
        <f t="shared" si="104"/>
        <v>1082</v>
      </c>
      <c r="BK255" s="100">
        <f t="shared" si="105"/>
        <v>1082</v>
      </c>
      <c r="BL255" s="100">
        <f t="shared" si="106"/>
        <v>0</v>
      </c>
      <c r="BM255" s="100"/>
      <c r="BN255" s="107">
        <f t="shared" si="107"/>
        <v>0</v>
      </c>
      <c r="BO255" s="108">
        <f t="shared" si="108"/>
        <v>0</v>
      </c>
      <c r="BP255" s="110"/>
      <c r="BQ255" s="111"/>
      <c r="BR255" s="112"/>
      <c r="BS255" s="110"/>
      <c r="BT255" s="113"/>
      <c r="BU255" s="113">
        <f t="shared" si="88"/>
        <v>0</v>
      </c>
      <c r="BV255" s="25">
        <v>246</v>
      </c>
      <c r="BW255" s="25">
        <v>0</v>
      </c>
      <c r="BX255" s="110"/>
    </row>
    <row r="256" spans="1:76">
      <c r="A256" s="82">
        <v>247</v>
      </c>
      <c r="B256" s="82">
        <v>247</v>
      </c>
      <c r="C256" s="83" t="s">
        <v>322</v>
      </c>
      <c r="D256" s="84">
        <f t="shared" si="89"/>
        <v>0</v>
      </c>
      <c r="E256" s="85">
        <f t="shared" si="90"/>
        <v>0</v>
      </c>
      <c r="F256" s="85">
        <f t="shared" si="90"/>
        <v>0</v>
      </c>
      <c r="G256" s="86">
        <f t="shared" si="91"/>
        <v>0</v>
      </c>
      <c r="H256" s="87"/>
      <c r="I256" s="88">
        <f t="shared" si="92"/>
        <v>0</v>
      </c>
      <c r="J256" s="89" t="str">
        <f t="shared" si="82"/>
        <v/>
      </c>
      <c r="K256" s="90">
        <f t="shared" si="93"/>
        <v>0</v>
      </c>
      <c r="L256" s="86">
        <f t="shared" si="94"/>
        <v>0</v>
      </c>
      <c r="M256" s="91"/>
      <c r="N256" s="114">
        <f t="shared" si="83"/>
        <v>0</v>
      </c>
      <c r="P256" s="88">
        <f t="shared" si="95"/>
        <v>0</v>
      </c>
      <c r="Q256" s="85">
        <f t="shared" si="96"/>
        <v>0</v>
      </c>
      <c r="R256" s="85">
        <f t="shared" si="97"/>
        <v>0</v>
      </c>
      <c r="S256" s="93">
        <f t="shared" si="84"/>
        <v>0</v>
      </c>
      <c r="U256" s="114"/>
      <c r="V256">
        <f t="shared" si="85"/>
        <v>0</v>
      </c>
      <c r="W256" s="94">
        <v>247</v>
      </c>
      <c r="X256" s="95"/>
      <c r="Y256" s="96"/>
      <c r="Z256" s="96"/>
      <c r="AA256" s="96"/>
      <c r="AB256" s="96"/>
      <c r="AC256" s="96"/>
      <c r="AD256" s="96"/>
      <c r="AE256" s="96"/>
      <c r="AF256" s="96"/>
      <c r="AG256" s="97"/>
      <c r="AI256" s="94">
        <v>247</v>
      </c>
      <c r="AJ256" s="98">
        <v>247</v>
      </c>
      <c r="AK256" s="99" t="s">
        <v>322</v>
      </c>
      <c r="AL256" s="100">
        <f t="shared" si="98"/>
        <v>0</v>
      </c>
      <c r="AM256" s="101">
        <v>0</v>
      </c>
      <c r="AN256" s="100">
        <f t="shared" si="99"/>
        <v>0</v>
      </c>
      <c r="AO256" s="100">
        <v>0</v>
      </c>
      <c r="AP256" s="100">
        <v>0</v>
      </c>
      <c r="AQ256" s="100">
        <v>0</v>
      </c>
      <c r="AR256" s="100">
        <v>0</v>
      </c>
      <c r="AS256" s="100">
        <v>0</v>
      </c>
      <c r="AT256" s="100">
        <f t="shared" si="100"/>
        <v>0</v>
      </c>
      <c r="AU256" s="102">
        <f t="shared" si="101"/>
        <v>0</v>
      </c>
      <c r="AV256" s="102">
        <f t="shared" si="102"/>
        <v>0</v>
      </c>
      <c r="AX256" s="103">
        <v>247</v>
      </c>
      <c r="AY256" s="104" t="s">
        <v>322</v>
      </c>
      <c r="AZ256" s="105"/>
      <c r="BA256" s="105"/>
      <c r="BB256" s="106"/>
      <c r="BC256" s="107">
        <f t="shared" si="103"/>
        <v>0</v>
      </c>
      <c r="BD256" s="106"/>
      <c r="BE256" s="106"/>
      <c r="BF256" s="107">
        <f t="shared" si="86"/>
        <v>0</v>
      </c>
      <c r="BG256" s="108">
        <f t="shared" si="87"/>
        <v>0</v>
      </c>
      <c r="BH256" s="109"/>
      <c r="BI256" s="107">
        <v>0</v>
      </c>
      <c r="BJ256" s="100">
        <f t="shared" si="104"/>
        <v>0</v>
      </c>
      <c r="BK256" s="100">
        <f t="shared" si="105"/>
        <v>0</v>
      </c>
      <c r="BL256" s="100">
        <f t="shared" si="106"/>
        <v>0</v>
      </c>
      <c r="BM256" s="100"/>
      <c r="BN256" s="107">
        <f t="shared" si="107"/>
        <v>0</v>
      </c>
      <c r="BO256" s="108">
        <f t="shared" si="108"/>
        <v>0</v>
      </c>
      <c r="BP256" s="110"/>
      <c r="BQ256" s="111"/>
      <c r="BR256" s="112"/>
      <c r="BS256" s="110"/>
      <c r="BT256" s="113"/>
      <c r="BU256" s="113">
        <f t="shared" si="88"/>
        <v>0</v>
      </c>
      <c r="BV256" s="25">
        <v>247</v>
      </c>
      <c r="BW256" s="25">
        <v>0</v>
      </c>
      <c r="BX256" s="110"/>
    </row>
    <row r="257" spans="1:76">
      <c r="A257" s="82">
        <v>248</v>
      </c>
      <c r="B257" s="82">
        <v>248</v>
      </c>
      <c r="C257" s="83" t="s">
        <v>323</v>
      </c>
      <c r="D257" s="84">
        <f t="shared" si="89"/>
        <v>258</v>
      </c>
      <c r="E257" s="85">
        <f t="shared" si="90"/>
        <v>3156206</v>
      </c>
      <c r="F257" s="85">
        <f t="shared" si="90"/>
        <v>230394</v>
      </c>
      <c r="G257" s="86">
        <f t="shared" si="91"/>
        <v>3386600</v>
      </c>
      <c r="H257" s="87"/>
      <c r="I257" s="88">
        <f t="shared" si="92"/>
        <v>1133084.5921950061</v>
      </c>
      <c r="J257" s="89">
        <f t="shared" si="82"/>
        <v>0.85518867913969465</v>
      </c>
      <c r="K257" s="90">
        <f t="shared" si="93"/>
        <v>230394</v>
      </c>
      <c r="L257" s="86">
        <f t="shared" si="94"/>
        <v>1363478.5921950061</v>
      </c>
      <c r="M257" s="91"/>
      <c r="N257" s="114">
        <f t="shared" si="83"/>
        <v>2023121.4078049939</v>
      </c>
      <c r="P257" s="88">
        <f t="shared" si="95"/>
        <v>0</v>
      </c>
      <c r="Q257" s="85">
        <f t="shared" si="96"/>
        <v>1133084.5921950061</v>
      </c>
      <c r="R257" s="85">
        <f t="shared" si="97"/>
        <v>230394</v>
      </c>
      <c r="S257" s="93">
        <f t="shared" si="84"/>
        <v>1363478.5921950061</v>
      </c>
      <c r="U257" s="114"/>
      <c r="V257">
        <f t="shared" si="85"/>
        <v>0</v>
      </c>
      <c r="W257" s="94">
        <v>248</v>
      </c>
      <c r="X257" s="95">
        <v>258</v>
      </c>
      <c r="Y257" s="96">
        <v>3156206</v>
      </c>
      <c r="Z257" s="96">
        <v>0</v>
      </c>
      <c r="AA257" s="96">
        <v>3156206</v>
      </c>
      <c r="AB257" s="96">
        <v>230394</v>
      </c>
      <c r="AC257" s="96">
        <v>3386600</v>
      </c>
      <c r="AD257" s="96">
        <v>0</v>
      </c>
      <c r="AE257" s="96">
        <v>0</v>
      </c>
      <c r="AF257" s="96">
        <v>0</v>
      </c>
      <c r="AG257" s="97">
        <v>3386600</v>
      </c>
      <c r="AI257" s="94">
        <v>248</v>
      </c>
      <c r="AJ257" s="98">
        <v>248</v>
      </c>
      <c r="AK257" s="99" t="s">
        <v>323</v>
      </c>
      <c r="AL257" s="100">
        <f t="shared" si="98"/>
        <v>3156206</v>
      </c>
      <c r="AM257" s="101">
        <v>2037323</v>
      </c>
      <c r="AN257" s="100">
        <f t="shared" si="99"/>
        <v>1118883</v>
      </c>
      <c r="AO257" s="100">
        <v>66122.75</v>
      </c>
      <c r="AP257" s="100">
        <v>105353.75</v>
      </c>
      <c r="AQ257" s="100">
        <v>0</v>
      </c>
      <c r="AR257" s="100">
        <v>0</v>
      </c>
      <c r="AS257" s="100">
        <v>34593.25</v>
      </c>
      <c r="AT257" s="100">
        <f t="shared" si="100"/>
        <v>0</v>
      </c>
      <c r="AU257" s="102">
        <f t="shared" si="101"/>
        <v>1324952.75</v>
      </c>
      <c r="AV257" s="102">
        <f t="shared" si="102"/>
        <v>1133084.5921950061</v>
      </c>
      <c r="AX257" s="103">
        <v>248</v>
      </c>
      <c r="AY257" s="104" t="s">
        <v>323</v>
      </c>
      <c r="AZ257" s="105"/>
      <c r="BA257" s="105"/>
      <c r="BB257" s="106"/>
      <c r="BC257" s="107">
        <f t="shared" si="103"/>
        <v>0</v>
      </c>
      <c r="BD257" s="106"/>
      <c r="BE257" s="106"/>
      <c r="BF257" s="107">
        <f t="shared" si="86"/>
        <v>0</v>
      </c>
      <c r="BG257" s="108">
        <f t="shared" si="87"/>
        <v>0</v>
      </c>
      <c r="BH257" s="109"/>
      <c r="BI257" s="107">
        <v>0</v>
      </c>
      <c r="BJ257" s="100">
        <f t="shared" si="104"/>
        <v>1118883</v>
      </c>
      <c r="BK257" s="100">
        <f t="shared" si="105"/>
        <v>1118883</v>
      </c>
      <c r="BL257" s="100">
        <f t="shared" si="106"/>
        <v>0</v>
      </c>
      <c r="BM257" s="100"/>
      <c r="BN257" s="107">
        <f t="shared" si="107"/>
        <v>0</v>
      </c>
      <c r="BO257" s="108">
        <f t="shared" si="108"/>
        <v>0</v>
      </c>
      <c r="BP257" s="110"/>
      <c r="BQ257" s="111"/>
      <c r="BR257" s="112"/>
      <c r="BS257" s="110"/>
      <c r="BT257" s="113"/>
      <c r="BU257" s="113">
        <f t="shared" si="88"/>
        <v>0</v>
      </c>
      <c r="BV257" s="25">
        <v>248</v>
      </c>
      <c r="BW257" s="25">
        <v>66122.75</v>
      </c>
      <c r="BX257" s="110"/>
    </row>
    <row r="258" spans="1:76">
      <c r="A258" s="82">
        <v>249</v>
      </c>
      <c r="B258" s="82">
        <v>249</v>
      </c>
      <c r="C258" s="83" t="s">
        <v>324</v>
      </c>
      <c r="D258" s="84">
        <f t="shared" si="89"/>
        <v>0</v>
      </c>
      <c r="E258" s="85">
        <f t="shared" si="90"/>
        <v>0</v>
      </c>
      <c r="F258" s="85">
        <f t="shared" si="90"/>
        <v>0</v>
      </c>
      <c r="G258" s="86">
        <f t="shared" si="91"/>
        <v>0</v>
      </c>
      <c r="H258" s="87"/>
      <c r="I258" s="88">
        <f t="shared" si="92"/>
        <v>0</v>
      </c>
      <c r="J258" s="89">
        <f t="shared" si="82"/>
        <v>0</v>
      </c>
      <c r="K258" s="90">
        <f t="shared" si="93"/>
        <v>0</v>
      </c>
      <c r="L258" s="86">
        <f t="shared" si="94"/>
        <v>0</v>
      </c>
      <c r="M258" s="91"/>
      <c r="N258" s="114">
        <f t="shared" si="83"/>
        <v>0</v>
      </c>
      <c r="P258" s="88">
        <f t="shared" si="95"/>
        <v>0</v>
      </c>
      <c r="Q258" s="85">
        <f t="shared" si="96"/>
        <v>0</v>
      </c>
      <c r="R258" s="85">
        <f t="shared" si="97"/>
        <v>0</v>
      </c>
      <c r="S258" s="93">
        <f t="shared" si="84"/>
        <v>0</v>
      </c>
      <c r="U258" s="114"/>
      <c r="V258">
        <f t="shared" si="85"/>
        <v>0</v>
      </c>
      <c r="W258" s="94">
        <v>249</v>
      </c>
      <c r="X258" s="95"/>
      <c r="Y258" s="96"/>
      <c r="Z258" s="96"/>
      <c r="AA258" s="96"/>
      <c r="AB258" s="96"/>
      <c r="AC258" s="96"/>
      <c r="AD258" s="96"/>
      <c r="AE258" s="96"/>
      <c r="AF258" s="96"/>
      <c r="AG258" s="97"/>
      <c r="AI258" s="94">
        <v>249</v>
      </c>
      <c r="AJ258" s="98">
        <v>249</v>
      </c>
      <c r="AK258" s="99" t="s">
        <v>324</v>
      </c>
      <c r="AL258" s="100">
        <f t="shared" si="98"/>
        <v>0</v>
      </c>
      <c r="AM258" s="101">
        <v>0</v>
      </c>
      <c r="AN258" s="100">
        <f t="shared" si="99"/>
        <v>0</v>
      </c>
      <c r="AO258" s="100">
        <v>0</v>
      </c>
      <c r="AP258" s="100">
        <v>0</v>
      </c>
      <c r="AQ258" s="100">
        <v>5159.25</v>
      </c>
      <c r="AR258" s="100">
        <v>0</v>
      </c>
      <c r="AS258" s="100">
        <v>0</v>
      </c>
      <c r="AT258" s="100">
        <f t="shared" si="100"/>
        <v>0</v>
      </c>
      <c r="AU258" s="102">
        <f t="shared" si="101"/>
        <v>5159.25</v>
      </c>
      <c r="AV258" s="102">
        <f t="shared" si="102"/>
        <v>0</v>
      </c>
      <c r="AX258" s="103">
        <v>249</v>
      </c>
      <c r="AY258" s="104" t="s">
        <v>324</v>
      </c>
      <c r="AZ258" s="105"/>
      <c r="BA258" s="105"/>
      <c r="BB258" s="106"/>
      <c r="BC258" s="107">
        <f t="shared" si="103"/>
        <v>0</v>
      </c>
      <c r="BD258" s="106"/>
      <c r="BE258" s="106"/>
      <c r="BF258" s="107">
        <f t="shared" si="86"/>
        <v>0</v>
      </c>
      <c r="BG258" s="108">
        <f t="shared" si="87"/>
        <v>0</v>
      </c>
      <c r="BH258" s="109"/>
      <c r="BI258" s="107">
        <v>0</v>
      </c>
      <c r="BJ258" s="100">
        <f t="shared" si="104"/>
        <v>0</v>
      </c>
      <c r="BK258" s="100">
        <f t="shared" si="105"/>
        <v>0</v>
      </c>
      <c r="BL258" s="100">
        <f t="shared" si="106"/>
        <v>0</v>
      </c>
      <c r="BM258" s="100"/>
      <c r="BN258" s="107">
        <f t="shared" si="107"/>
        <v>0</v>
      </c>
      <c r="BO258" s="108">
        <f t="shared" si="108"/>
        <v>0</v>
      </c>
      <c r="BP258" s="110"/>
      <c r="BQ258" s="111"/>
      <c r="BR258" s="112"/>
      <c r="BS258" s="110"/>
      <c r="BT258" s="113"/>
      <c r="BU258" s="113">
        <f t="shared" si="88"/>
        <v>0</v>
      </c>
      <c r="BV258" s="25">
        <v>249</v>
      </c>
      <c r="BW258" s="25">
        <v>0</v>
      </c>
      <c r="BX258" s="110"/>
    </row>
    <row r="259" spans="1:76">
      <c r="A259" s="82">
        <v>250</v>
      </c>
      <c r="B259" s="82">
        <v>250</v>
      </c>
      <c r="C259" s="83" t="s">
        <v>325</v>
      </c>
      <c r="D259" s="84">
        <f t="shared" si="89"/>
        <v>0</v>
      </c>
      <c r="E259" s="85">
        <f t="shared" si="90"/>
        <v>0</v>
      </c>
      <c r="F259" s="85">
        <f t="shared" si="90"/>
        <v>0</v>
      </c>
      <c r="G259" s="86">
        <f t="shared" si="91"/>
        <v>0</v>
      </c>
      <c r="H259" s="87"/>
      <c r="I259" s="88">
        <f t="shared" si="92"/>
        <v>0</v>
      </c>
      <c r="J259" s="89" t="str">
        <f t="shared" si="82"/>
        <v/>
      </c>
      <c r="K259" s="90">
        <f t="shared" si="93"/>
        <v>0</v>
      </c>
      <c r="L259" s="86">
        <f t="shared" si="94"/>
        <v>0</v>
      </c>
      <c r="M259" s="91"/>
      <c r="N259" s="114">
        <f t="shared" si="83"/>
        <v>0</v>
      </c>
      <c r="P259" s="88">
        <f t="shared" si="95"/>
        <v>0</v>
      </c>
      <c r="Q259" s="85">
        <f t="shared" si="96"/>
        <v>0</v>
      </c>
      <c r="R259" s="85">
        <f t="shared" si="97"/>
        <v>0</v>
      </c>
      <c r="S259" s="93">
        <f t="shared" si="84"/>
        <v>0</v>
      </c>
      <c r="U259" s="114"/>
      <c r="V259">
        <f t="shared" si="85"/>
        <v>0</v>
      </c>
      <c r="W259" s="94">
        <v>250</v>
      </c>
      <c r="X259" s="95"/>
      <c r="Y259" s="96"/>
      <c r="Z259" s="96"/>
      <c r="AA259" s="96"/>
      <c r="AB259" s="96"/>
      <c r="AC259" s="96"/>
      <c r="AD259" s="96"/>
      <c r="AE259" s="96"/>
      <c r="AF259" s="96"/>
      <c r="AG259" s="97"/>
      <c r="AI259" s="94">
        <v>250</v>
      </c>
      <c r="AJ259" s="98">
        <v>250</v>
      </c>
      <c r="AK259" s="99" t="s">
        <v>325</v>
      </c>
      <c r="AL259" s="100">
        <f t="shared" si="98"/>
        <v>0</v>
      </c>
      <c r="AM259" s="101">
        <v>0</v>
      </c>
      <c r="AN259" s="100">
        <f t="shared" si="99"/>
        <v>0</v>
      </c>
      <c r="AO259" s="100">
        <v>0</v>
      </c>
      <c r="AP259" s="100">
        <v>0</v>
      </c>
      <c r="AQ259" s="100">
        <v>0</v>
      </c>
      <c r="AR259" s="100">
        <v>0</v>
      </c>
      <c r="AS259" s="100">
        <v>0</v>
      </c>
      <c r="AT259" s="100">
        <f t="shared" si="100"/>
        <v>0</v>
      </c>
      <c r="AU259" s="102">
        <f t="shared" si="101"/>
        <v>0</v>
      </c>
      <c r="AV259" s="102">
        <f t="shared" si="102"/>
        <v>0</v>
      </c>
      <c r="AX259" s="103">
        <v>250</v>
      </c>
      <c r="AY259" s="104" t="s">
        <v>325</v>
      </c>
      <c r="AZ259" s="105"/>
      <c r="BA259" s="105"/>
      <c r="BB259" s="106"/>
      <c r="BC259" s="107">
        <f t="shared" si="103"/>
        <v>0</v>
      </c>
      <c r="BD259" s="106"/>
      <c r="BE259" s="106"/>
      <c r="BF259" s="107">
        <f t="shared" si="86"/>
        <v>0</v>
      </c>
      <c r="BG259" s="108">
        <f t="shared" si="87"/>
        <v>0</v>
      </c>
      <c r="BH259" s="109"/>
      <c r="BI259" s="107">
        <v>0</v>
      </c>
      <c r="BJ259" s="100">
        <f t="shared" si="104"/>
        <v>0</v>
      </c>
      <c r="BK259" s="100">
        <f t="shared" si="105"/>
        <v>0</v>
      </c>
      <c r="BL259" s="100">
        <f t="shared" si="106"/>
        <v>0</v>
      </c>
      <c r="BM259" s="100"/>
      <c r="BN259" s="107">
        <f t="shared" si="107"/>
        <v>0</v>
      </c>
      <c r="BO259" s="108">
        <f t="shared" si="108"/>
        <v>0</v>
      </c>
      <c r="BP259" s="110"/>
      <c r="BQ259" s="111"/>
      <c r="BR259" s="112"/>
      <c r="BS259" s="110"/>
      <c r="BT259" s="113"/>
      <c r="BU259" s="113">
        <f t="shared" si="88"/>
        <v>0</v>
      </c>
      <c r="BV259" s="25">
        <v>250</v>
      </c>
      <c r="BW259" s="25">
        <v>0</v>
      </c>
      <c r="BX259" s="110"/>
    </row>
    <row r="260" spans="1:76">
      <c r="A260" s="82">
        <v>251</v>
      </c>
      <c r="B260" s="82">
        <v>251</v>
      </c>
      <c r="C260" s="83" t="s">
        <v>326</v>
      </c>
      <c r="D260" s="84">
        <f t="shared" si="89"/>
        <v>96</v>
      </c>
      <c r="E260" s="85">
        <f t="shared" si="90"/>
        <v>1051060</v>
      </c>
      <c r="F260" s="85">
        <f t="shared" si="90"/>
        <v>85728</v>
      </c>
      <c r="G260" s="86">
        <f t="shared" si="91"/>
        <v>1136788</v>
      </c>
      <c r="H260" s="87"/>
      <c r="I260" s="88">
        <f t="shared" si="92"/>
        <v>153231.5073466441</v>
      </c>
      <c r="J260" s="89">
        <f t="shared" si="82"/>
        <v>0.76651780009926718</v>
      </c>
      <c r="K260" s="90">
        <f t="shared" si="93"/>
        <v>85728</v>
      </c>
      <c r="L260" s="86">
        <f t="shared" si="94"/>
        <v>238959.5073466441</v>
      </c>
      <c r="M260" s="91"/>
      <c r="N260" s="114">
        <f t="shared" si="83"/>
        <v>897828.49265335593</v>
      </c>
      <c r="P260" s="88">
        <f t="shared" si="95"/>
        <v>0</v>
      </c>
      <c r="Q260" s="85">
        <f t="shared" si="96"/>
        <v>153231.5073466441</v>
      </c>
      <c r="R260" s="85">
        <f t="shared" si="97"/>
        <v>85728</v>
      </c>
      <c r="S260" s="93">
        <f t="shared" si="84"/>
        <v>238959.5073466441</v>
      </c>
      <c r="U260" s="114"/>
      <c r="V260">
        <f t="shared" si="85"/>
        <v>0</v>
      </c>
      <c r="W260" s="94">
        <v>251</v>
      </c>
      <c r="X260" s="95">
        <v>96</v>
      </c>
      <c r="Y260" s="96">
        <v>1051060</v>
      </c>
      <c r="Z260" s="96">
        <v>0</v>
      </c>
      <c r="AA260" s="96">
        <v>1051060</v>
      </c>
      <c r="AB260" s="96">
        <v>85728</v>
      </c>
      <c r="AC260" s="96">
        <v>1136788</v>
      </c>
      <c r="AD260" s="96">
        <v>0</v>
      </c>
      <c r="AE260" s="96">
        <v>0</v>
      </c>
      <c r="AF260" s="96">
        <v>0</v>
      </c>
      <c r="AG260" s="97">
        <v>1136788</v>
      </c>
      <c r="AI260" s="94">
        <v>251</v>
      </c>
      <c r="AJ260" s="98">
        <v>251</v>
      </c>
      <c r="AK260" s="99" t="s">
        <v>326</v>
      </c>
      <c r="AL260" s="100">
        <f t="shared" si="98"/>
        <v>1051060</v>
      </c>
      <c r="AM260" s="101">
        <v>901546</v>
      </c>
      <c r="AN260" s="100">
        <f t="shared" si="99"/>
        <v>149514</v>
      </c>
      <c r="AO260" s="100">
        <v>17308.75</v>
      </c>
      <c r="AP260" s="100">
        <v>17951.75</v>
      </c>
      <c r="AQ260" s="100">
        <v>0</v>
      </c>
      <c r="AR260" s="100">
        <v>11590.25</v>
      </c>
      <c r="AS260" s="100">
        <v>3541.25</v>
      </c>
      <c r="AT260" s="100">
        <f t="shared" si="100"/>
        <v>0</v>
      </c>
      <c r="AU260" s="102">
        <f t="shared" si="101"/>
        <v>199906</v>
      </c>
      <c r="AV260" s="102">
        <f t="shared" si="102"/>
        <v>153231.5073466441</v>
      </c>
      <c r="AX260" s="103">
        <v>251</v>
      </c>
      <c r="AY260" s="104" t="s">
        <v>326</v>
      </c>
      <c r="AZ260" s="105"/>
      <c r="BA260" s="105"/>
      <c r="BB260" s="106"/>
      <c r="BC260" s="107">
        <f t="shared" si="103"/>
        <v>0</v>
      </c>
      <c r="BD260" s="106"/>
      <c r="BE260" s="106"/>
      <c r="BF260" s="107">
        <f t="shared" si="86"/>
        <v>0</v>
      </c>
      <c r="BG260" s="108">
        <f t="shared" si="87"/>
        <v>0</v>
      </c>
      <c r="BH260" s="109"/>
      <c r="BI260" s="107">
        <v>0</v>
      </c>
      <c r="BJ260" s="100">
        <f t="shared" si="104"/>
        <v>149514</v>
      </c>
      <c r="BK260" s="100">
        <f t="shared" si="105"/>
        <v>149514</v>
      </c>
      <c r="BL260" s="100">
        <f t="shared" si="106"/>
        <v>0</v>
      </c>
      <c r="BM260" s="100"/>
      <c r="BN260" s="107">
        <f t="shared" si="107"/>
        <v>0</v>
      </c>
      <c r="BO260" s="108">
        <f t="shared" si="108"/>
        <v>0</v>
      </c>
      <c r="BP260" s="110"/>
      <c r="BQ260" s="111"/>
      <c r="BR260" s="112"/>
      <c r="BS260" s="110"/>
      <c r="BT260" s="113"/>
      <c r="BU260" s="113">
        <f t="shared" si="88"/>
        <v>0</v>
      </c>
      <c r="BV260" s="25">
        <v>251</v>
      </c>
      <c r="BW260" s="25">
        <v>17308.75</v>
      </c>
      <c r="BX260" s="110"/>
    </row>
    <row r="261" spans="1:76">
      <c r="A261" s="82">
        <v>252</v>
      </c>
      <c r="B261" s="82">
        <v>252</v>
      </c>
      <c r="C261" s="83" t="s">
        <v>327</v>
      </c>
      <c r="D261" s="84">
        <f t="shared" si="89"/>
        <v>0</v>
      </c>
      <c r="E261" s="85">
        <f t="shared" si="90"/>
        <v>0</v>
      </c>
      <c r="F261" s="85">
        <f t="shared" si="90"/>
        <v>0</v>
      </c>
      <c r="G261" s="86">
        <f t="shared" si="91"/>
        <v>0</v>
      </c>
      <c r="H261" s="87"/>
      <c r="I261" s="88">
        <f t="shared" si="92"/>
        <v>0</v>
      </c>
      <c r="J261" s="89">
        <f t="shared" si="82"/>
        <v>0</v>
      </c>
      <c r="K261" s="90">
        <f t="shared" si="93"/>
        <v>0</v>
      </c>
      <c r="L261" s="86">
        <f t="shared" si="94"/>
        <v>0</v>
      </c>
      <c r="M261" s="91"/>
      <c r="N261" s="114">
        <f t="shared" si="83"/>
        <v>0</v>
      </c>
      <c r="P261" s="88">
        <f t="shared" si="95"/>
        <v>0</v>
      </c>
      <c r="Q261" s="85">
        <f t="shared" si="96"/>
        <v>0</v>
      </c>
      <c r="R261" s="85">
        <f t="shared" si="97"/>
        <v>0</v>
      </c>
      <c r="S261" s="93">
        <f t="shared" si="84"/>
        <v>0</v>
      </c>
      <c r="U261" s="114"/>
      <c r="V261">
        <f t="shared" si="85"/>
        <v>0</v>
      </c>
      <c r="W261" s="94">
        <v>252</v>
      </c>
      <c r="X261" s="95"/>
      <c r="Y261" s="96"/>
      <c r="Z261" s="96"/>
      <c r="AA261" s="96"/>
      <c r="AB261" s="96"/>
      <c r="AC261" s="96"/>
      <c r="AD261" s="96"/>
      <c r="AE261" s="96"/>
      <c r="AF261" s="96"/>
      <c r="AG261" s="97"/>
      <c r="AI261" s="94">
        <v>252</v>
      </c>
      <c r="AJ261" s="98">
        <v>252</v>
      </c>
      <c r="AK261" s="99" t="s">
        <v>327</v>
      </c>
      <c r="AL261" s="100">
        <f t="shared" si="98"/>
        <v>0</v>
      </c>
      <c r="AM261" s="101">
        <v>0</v>
      </c>
      <c r="AN261" s="100">
        <f t="shared" si="99"/>
        <v>0</v>
      </c>
      <c r="AO261" s="100">
        <v>0</v>
      </c>
      <c r="AP261" s="100">
        <v>0</v>
      </c>
      <c r="AQ261" s="100">
        <v>0</v>
      </c>
      <c r="AR261" s="100">
        <v>3598</v>
      </c>
      <c r="AS261" s="100">
        <v>1299.75</v>
      </c>
      <c r="AT261" s="100">
        <f t="shared" si="100"/>
        <v>0</v>
      </c>
      <c r="AU261" s="102">
        <f t="shared" si="101"/>
        <v>4897.75</v>
      </c>
      <c r="AV261" s="102">
        <f t="shared" si="102"/>
        <v>0</v>
      </c>
      <c r="AX261" s="103">
        <v>252</v>
      </c>
      <c r="AY261" s="104" t="s">
        <v>327</v>
      </c>
      <c r="AZ261" s="105"/>
      <c r="BA261" s="105"/>
      <c r="BB261" s="106"/>
      <c r="BC261" s="107">
        <f t="shared" si="103"/>
        <v>0</v>
      </c>
      <c r="BD261" s="106"/>
      <c r="BE261" s="106"/>
      <c r="BF261" s="107">
        <f t="shared" si="86"/>
        <v>0</v>
      </c>
      <c r="BG261" s="108">
        <f t="shared" si="87"/>
        <v>0</v>
      </c>
      <c r="BH261" s="109"/>
      <c r="BI261" s="107">
        <v>0</v>
      </c>
      <c r="BJ261" s="100">
        <f t="shared" si="104"/>
        <v>0</v>
      </c>
      <c r="BK261" s="100">
        <f t="shared" si="105"/>
        <v>0</v>
      </c>
      <c r="BL261" s="100">
        <f t="shared" si="106"/>
        <v>0</v>
      </c>
      <c r="BM261" s="100"/>
      <c r="BN261" s="107">
        <f t="shared" si="107"/>
        <v>0</v>
      </c>
      <c r="BO261" s="108">
        <f t="shared" si="108"/>
        <v>0</v>
      </c>
      <c r="BP261" s="110"/>
      <c r="BQ261" s="111"/>
      <c r="BR261" s="112"/>
      <c r="BS261" s="110"/>
      <c r="BT261" s="113"/>
      <c r="BU261" s="113">
        <f t="shared" si="88"/>
        <v>0</v>
      </c>
      <c r="BV261" s="25">
        <v>252</v>
      </c>
      <c r="BW261" s="25">
        <v>0</v>
      </c>
      <c r="BX261" s="110"/>
    </row>
    <row r="262" spans="1:76">
      <c r="A262" s="82">
        <v>253</v>
      </c>
      <c r="B262" s="82">
        <v>253</v>
      </c>
      <c r="C262" s="83" t="s">
        <v>328</v>
      </c>
      <c r="D262" s="84">
        <f t="shared" si="89"/>
        <v>3</v>
      </c>
      <c r="E262" s="85">
        <f t="shared" si="90"/>
        <v>84342</v>
      </c>
      <c r="F262" s="85">
        <f t="shared" si="90"/>
        <v>2679</v>
      </c>
      <c r="G262" s="86">
        <f t="shared" si="91"/>
        <v>87021</v>
      </c>
      <c r="H262" s="87"/>
      <c r="I262" s="88">
        <f t="shared" si="92"/>
        <v>44351.238264220723</v>
      </c>
      <c r="J262" s="89">
        <f t="shared" si="82"/>
        <v>0.81159511527111683</v>
      </c>
      <c r="K262" s="90">
        <f t="shared" si="93"/>
        <v>2679</v>
      </c>
      <c r="L262" s="86">
        <f t="shared" si="94"/>
        <v>47030.238264220723</v>
      </c>
      <c r="M262" s="91"/>
      <c r="N262" s="114">
        <f t="shared" si="83"/>
        <v>39990.761735779277</v>
      </c>
      <c r="P262" s="88">
        <f t="shared" si="95"/>
        <v>0</v>
      </c>
      <c r="Q262" s="85">
        <f t="shared" si="96"/>
        <v>44351.238264220723</v>
      </c>
      <c r="R262" s="85">
        <f t="shared" si="97"/>
        <v>2679</v>
      </c>
      <c r="S262" s="93">
        <f t="shared" si="84"/>
        <v>47030.238264220723</v>
      </c>
      <c r="U262" s="114"/>
      <c r="V262">
        <f t="shared" si="85"/>
        <v>0</v>
      </c>
      <c r="W262" s="94">
        <v>253</v>
      </c>
      <c r="X262" s="95">
        <v>3</v>
      </c>
      <c r="Y262" s="96">
        <v>84342</v>
      </c>
      <c r="Z262" s="96">
        <v>0</v>
      </c>
      <c r="AA262" s="96">
        <v>84342</v>
      </c>
      <c r="AB262" s="96">
        <v>2679</v>
      </c>
      <c r="AC262" s="96">
        <v>87021</v>
      </c>
      <c r="AD262" s="96">
        <v>0</v>
      </c>
      <c r="AE262" s="96">
        <v>0</v>
      </c>
      <c r="AF262" s="96">
        <v>0</v>
      </c>
      <c r="AG262" s="97">
        <v>87021</v>
      </c>
      <c r="AI262" s="94">
        <v>253</v>
      </c>
      <c r="AJ262" s="98">
        <v>253</v>
      </c>
      <c r="AK262" s="99" t="s">
        <v>328</v>
      </c>
      <c r="AL262" s="100">
        <f t="shared" si="98"/>
        <v>84342</v>
      </c>
      <c r="AM262" s="101">
        <v>41096</v>
      </c>
      <c r="AN262" s="100">
        <f t="shared" si="99"/>
        <v>43246</v>
      </c>
      <c r="AO262" s="100">
        <v>5146</v>
      </c>
      <c r="AP262" s="100">
        <v>0</v>
      </c>
      <c r="AQ262" s="100">
        <v>6255</v>
      </c>
      <c r="AR262" s="100">
        <v>0</v>
      </c>
      <c r="AS262" s="100">
        <v>0</v>
      </c>
      <c r="AT262" s="100">
        <f t="shared" si="100"/>
        <v>0</v>
      </c>
      <c r="AU262" s="102">
        <f t="shared" si="101"/>
        <v>54647</v>
      </c>
      <c r="AV262" s="102">
        <f t="shared" si="102"/>
        <v>44351.238264220723</v>
      </c>
      <c r="AX262" s="103">
        <v>253</v>
      </c>
      <c r="AY262" s="104" t="s">
        <v>328</v>
      </c>
      <c r="AZ262" s="105"/>
      <c r="BA262" s="105"/>
      <c r="BB262" s="106"/>
      <c r="BC262" s="107">
        <f t="shared" si="103"/>
        <v>0</v>
      </c>
      <c r="BD262" s="106"/>
      <c r="BE262" s="106"/>
      <c r="BF262" s="107">
        <f t="shared" si="86"/>
        <v>0</v>
      </c>
      <c r="BG262" s="108">
        <f t="shared" si="87"/>
        <v>0</v>
      </c>
      <c r="BH262" s="109"/>
      <c r="BI262" s="107">
        <v>0</v>
      </c>
      <c r="BJ262" s="100">
        <f t="shared" si="104"/>
        <v>43246</v>
      </c>
      <c r="BK262" s="100">
        <f t="shared" si="105"/>
        <v>43246</v>
      </c>
      <c r="BL262" s="100">
        <f t="shared" si="106"/>
        <v>0</v>
      </c>
      <c r="BM262" s="100"/>
      <c r="BN262" s="107">
        <f t="shared" si="107"/>
        <v>0</v>
      </c>
      <c r="BO262" s="108">
        <f t="shared" si="108"/>
        <v>0</v>
      </c>
      <c r="BP262" s="110"/>
      <c r="BQ262" s="111"/>
      <c r="BR262" s="112"/>
      <c r="BS262" s="110"/>
      <c r="BT262" s="113"/>
      <c r="BU262" s="113">
        <f t="shared" si="88"/>
        <v>0</v>
      </c>
      <c r="BV262" s="25">
        <v>253</v>
      </c>
      <c r="BW262" s="25">
        <v>5146</v>
      </c>
      <c r="BX262" s="110"/>
    </row>
    <row r="263" spans="1:76">
      <c r="A263" s="82">
        <v>254</v>
      </c>
      <c r="B263" s="82">
        <v>254</v>
      </c>
      <c r="C263" s="83" t="s">
        <v>329</v>
      </c>
      <c r="D263" s="84">
        <f t="shared" si="89"/>
        <v>0</v>
      </c>
      <c r="E263" s="85">
        <f t="shared" si="90"/>
        <v>0</v>
      </c>
      <c r="F263" s="85">
        <f t="shared" si="90"/>
        <v>0</v>
      </c>
      <c r="G263" s="86">
        <f t="shared" si="91"/>
        <v>0</v>
      </c>
      <c r="H263" s="87"/>
      <c r="I263" s="88">
        <f t="shared" si="92"/>
        <v>0</v>
      </c>
      <c r="J263" s="89" t="str">
        <f t="shared" si="82"/>
        <v/>
      </c>
      <c r="K263" s="90">
        <f t="shared" si="93"/>
        <v>0</v>
      </c>
      <c r="L263" s="86">
        <f t="shared" si="94"/>
        <v>0</v>
      </c>
      <c r="M263" s="91"/>
      <c r="N263" s="114">
        <f t="shared" si="83"/>
        <v>0</v>
      </c>
      <c r="P263" s="88">
        <f t="shared" si="95"/>
        <v>0</v>
      </c>
      <c r="Q263" s="85">
        <f t="shared" si="96"/>
        <v>0</v>
      </c>
      <c r="R263" s="85">
        <f t="shared" si="97"/>
        <v>0</v>
      </c>
      <c r="S263" s="93">
        <f t="shared" si="84"/>
        <v>0</v>
      </c>
      <c r="U263" s="114"/>
      <c r="V263">
        <f t="shared" si="85"/>
        <v>0</v>
      </c>
      <c r="W263" s="94">
        <v>254</v>
      </c>
      <c r="X263" s="95"/>
      <c r="Y263" s="96"/>
      <c r="Z263" s="96"/>
      <c r="AA263" s="96"/>
      <c r="AB263" s="96"/>
      <c r="AC263" s="96"/>
      <c r="AD263" s="96"/>
      <c r="AE263" s="96"/>
      <c r="AF263" s="96"/>
      <c r="AG263" s="97"/>
      <c r="AI263" s="94">
        <v>254</v>
      </c>
      <c r="AJ263" s="98">
        <v>254</v>
      </c>
      <c r="AK263" s="99" t="s">
        <v>329</v>
      </c>
      <c r="AL263" s="100">
        <f t="shared" si="98"/>
        <v>0</v>
      </c>
      <c r="AM263" s="101">
        <v>0</v>
      </c>
      <c r="AN263" s="100">
        <f t="shared" si="99"/>
        <v>0</v>
      </c>
      <c r="AO263" s="100">
        <v>0</v>
      </c>
      <c r="AP263" s="100">
        <v>0</v>
      </c>
      <c r="AQ263" s="100">
        <v>0</v>
      </c>
      <c r="AR263" s="100">
        <v>0</v>
      </c>
      <c r="AS263" s="100">
        <v>0</v>
      </c>
      <c r="AT263" s="100">
        <f t="shared" si="100"/>
        <v>0</v>
      </c>
      <c r="AU263" s="102">
        <f t="shared" si="101"/>
        <v>0</v>
      </c>
      <c r="AV263" s="102">
        <f t="shared" si="102"/>
        <v>0</v>
      </c>
      <c r="AX263" s="103">
        <v>254</v>
      </c>
      <c r="AY263" s="104" t="s">
        <v>329</v>
      </c>
      <c r="AZ263" s="105"/>
      <c r="BA263" s="105"/>
      <c r="BB263" s="106"/>
      <c r="BC263" s="107">
        <f t="shared" si="103"/>
        <v>0</v>
      </c>
      <c r="BD263" s="106"/>
      <c r="BE263" s="106"/>
      <c r="BF263" s="107">
        <f t="shared" si="86"/>
        <v>0</v>
      </c>
      <c r="BG263" s="108">
        <f t="shared" si="87"/>
        <v>0</v>
      </c>
      <c r="BH263" s="109"/>
      <c r="BI263" s="107">
        <v>0</v>
      </c>
      <c r="BJ263" s="100">
        <f t="shared" si="104"/>
        <v>0</v>
      </c>
      <c r="BK263" s="100">
        <f t="shared" si="105"/>
        <v>0</v>
      </c>
      <c r="BL263" s="100">
        <f t="shared" si="106"/>
        <v>0</v>
      </c>
      <c r="BM263" s="100"/>
      <c r="BN263" s="107">
        <f t="shared" si="107"/>
        <v>0</v>
      </c>
      <c r="BO263" s="108">
        <f t="shared" si="108"/>
        <v>0</v>
      </c>
      <c r="BP263" s="110"/>
      <c r="BQ263" s="111"/>
      <c r="BR263" s="112"/>
      <c r="BS263" s="110"/>
      <c r="BT263" s="113"/>
      <c r="BU263" s="113">
        <f t="shared" si="88"/>
        <v>0</v>
      </c>
      <c r="BV263" s="25">
        <v>254</v>
      </c>
      <c r="BW263" s="25">
        <v>0</v>
      </c>
      <c r="BX263" s="110"/>
    </row>
    <row r="264" spans="1:76">
      <c r="A264" s="82">
        <v>255</v>
      </c>
      <c r="B264" s="82">
        <v>255</v>
      </c>
      <c r="C264" s="83" t="s">
        <v>330</v>
      </c>
      <c r="D264" s="84">
        <f t="shared" si="89"/>
        <v>0</v>
      </c>
      <c r="E264" s="85">
        <f t="shared" si="90"/>
        <v>0</v>
      </c>
      <c r="F264" s="85">
        <f t="shared" si="90"/>
        <v>0</v>
      </c>
      <c r="G264" s="86">
        <f t="shared" si="91"/>
        <v>0</v>
      </c>
      <c r="H264" s="87"/>
      <c r="I264" s="88">
        <f t="shared" si="92"/>
        <v>0</v>
      </c>
      <c r="J264" s="89" t="str">
        <f t="shared" si="82"/>
        <v/>
      </c>
      <c r="K264" s="90">
        <f t="shared" si="93"/>
        <v>0</v>
      </c>
      <c r="L264" s="86">
        <f t="shared" si="94"/>
        <v>0</v>
      </c>
      <c r="M264" s="91"/>
      <c r="N264" s="114">
        <f t="shared" si="83"/>
        <v>0</v>
      </c>
      <c r="P264" s="88">
        <f t="shared" si="95"/>
        <v>0</v>
      </c>
      <c r="Q264" s="85">
        <f t="shared" si="96"/>
        <v>0</v>
      </c>
      <c r="R264" s="85">
        <f t="shared" si="97"/>
        <v>0</v>
      </c>
      <c r="S264" s="93">
        <f t="shared" si="84"/>
        <v>0</v>
      </c>
      <c r="U264" s="114"/>
      <c r="V264">
        <f t="shared" si="85"/>
        <v>0</v>
      </c>
      <c r="W264" s="94">
        <v>255</v>
      </c>
      <c r="X264" s="95"/>
      <c r="Y264" s="96"/>
      <c r="Z264" s="96"/>
      <c r="AA264" s="96"/>
      <c r="AB264" s="96"/>
      <c r="AC264" s="96"/>
      <c r="AD264" s="96"/>
      <c r="AE264" s="96"/>
      <c r="AF264" s="96"/>
      <c r="AG264" s="97"/>
      <c r="AI264" s="94">
        <v>255</v>
      </c>
      <c r="AJ264" s="98">
        <v>255</v>
      </c>
      <c r="AK264" s="99" t="s">
        <v>330</v>
      </c>
      <c r="AL264" s="100">
        <f t="shared" si="98"/>
        <v>0</v>
      </c>
      <c r="AM264" s="101">
        <v>0</v>
      </c>
      <c r="AN264" s="100">
        <f t="shared" si="99"/>
        <v>0</v>
      </c>
      <c r="AO264" s="100">
        <v>0</v>
      </c>
      <c r="AP264" s="100">
        <v>0</v>
      </c>
      <c r="AQ264" s="100">
        <v>0</v>
      </c>
      <c r="AR264" s="100">
        <v>0</v>
      </c>
      <c r="AS264" s="100">
        <v>0</v>
      </c>
      <c r="AT264" s="100">
        <f t="shared" si="100"/>
        <v>0</v>
      </c>
      <c r="AU264" s="102">
        <f t="shared" si="101"/>
        <v>0</v>
      </c>
      <c r="AV264" s="102">
        <f t="shared" si="102"/>
        <v>0</v>
      </c>
      <c r="AX264" s="103">
        <v>255</v>
      </c>
      <c r="AY264" s="104" t="s">
        <v>330</v>
      </c>
      <c r="AZ264" s="105"/>
      <c r="BA264" s="105"/>
      <c r="BB264" s="106"/>
      <c r="BC264" s="107">
        <f t="shared" si="103"/>
        <v>0</v>
      </c>
      <c r="BD264" s="106"/>
      <c r="BE264" s="106"/>
      <c r="BF264" s="107">
        <f t="shared" si="86"/>
        <v>0</v>
      </c>
      <c r="BG264" s="108">
        <f t="shared" si="87"/>
        <v>0</v>
      </c>
      <c r="BH264" s="109"/>
      <c r="BI264" s="107">
        <v>0</v>
      </c>
      <c r="BJ264" s="100">
        <f t="shared" si="104"/>
        <v>0</v>
      </c>
      <c r="BK264" s="100">
        <f t="shared" si="105"/>
        <v>0</v>
      </c>
      <c r="BL264" s="100">
        <f t="shared" si="106"/>
        <v>0</v>
      </c>
      <c r="BM264" s="100"/>
      <c r="BN264" s="107">
        <f t="shared" si="107"/>
        <v>0</v>
      </c>
      <c r="BO264" s="108">
        <f t="shared" si="108"/>
        <v>0</v>
      </c>
      <c r="BP264" s="110"/>
      <c r="BQ264" s="111"/>
      <c r="BR264" s="112"/>
      <c r="BS264" s="110"/>
      <c r="BT264" s="113"/>
      <c r="BU264" s="113">
        <f t="shared" si="88"/>
        <v>0</v>
      </c>
      <c r="BV264" s="25">
        <v>255</v>
      </c>
      <c r="BW264" s="25">
        <v>0</v>
      </c>
      <c r="BX264" s="110"/>
    </row>
    <row r="265" spans="1:76">
      <c r="A265" s="82">
        <v>256</v>
      </c>
      <c r="B265" s="82">
        <v>256</v>
      </c>
      <c r="C265" s="83" t="s">
        <v>331</v>
      </c>
      <c r="D265" s="84">
        <f t="shared" si="89"/>
        <v>0</v>
      </c>
      <c r="E265" s="85">
        <f t="shared" si="90"/>
        <v>0</v>
      </c>
      <c r="F265" s="85">
        <f t="shared" si="90"/>
        <v>0</v>
      </c>
      <c r="G265" s="86">
        <f t="shared" si="91"/>
        <v>0</v>
      </c>
      <c r="H265" s="87"/>
      <c r="I265" s="88">
        <f t="shared" si="92"/>
        <v>0</v>
      </c>
      <c r="J265" s="89" t="str">
        <f t="shared" si="82"/>
        <v/>
      </c>
      <c r="K265" s="90">
        <f t="shared" si="93"/>
        <v>0</v>
      </c>
      <c r="L265" s="86">
        <f t="shared" si="94"/>
        <v>0</v>
      </c>
      <c r="M265" s="91"/>
      <c r="N265" s="114">
        <f t="shared" si="83"/>
        <v>0</v>
      </c>
      <c r="P265" s="88">
        <f t="shared" si="95"/>
        <v>0</v>
      </c>
      <c r="Q265" s="85">
        <f t="shared" si="96"/>
        <v>0</v>
      </c>
      <c r="R265" s="85">
        <f t="shared" si="97"/>
        <v>0</v>
      </c>
      <c r="S265" s="93">
        <f t="shared" si="84"/>
        <v>0</v>
      </c>
      <c r="U265" s="114"/>
      <c r="V265">
        <f t="shared" si="85"/>
        <v>0</v>
      </c>
      <c r="W265" s="94">
        <v>256</v>
      </c>
      <c r="X265" s="95"/>
      <c r="Y265" s="96"/>
      <c r="Z265" s="96"/>
      <c r="AA265" s="96"/>
      <c r="AB265" s="96"/>
      <c r="AC265" s="96"/>
      <c r="AD265" s="96"/>
      <c r="AE265" s="96"/>
      <c r="AF265" s="96"/>
      <c r="AG265" s="97"/>
      <c r="AI265" s="94">
        <v>256</v>
      </c>
      <c r="AJ265" s="98">
        <v>256</v>
      </c>
      <c r="AK265" s="99" t="s">
        <v>331</v>
      </c>
      <c r="AL265" s="100">
        <f t="shared" si="98"/>
        <v>0</v>
      </c>
      <c r="AM265" s="101">
        <v>0</v>
      </c>
      <c r="AN265" s="100">
        <f t="shared" si="99"/>
        <v>0</v>
      </c>
      <c r="AO265" s="100">
        <v>0</v>
      </c>
      <c r="AP265" s="100">
        <v>0</v>
      </c>
      <c r="AQ265" s="100">
        <v>0</v>
      </c>
      <c r="AR265" s="100">
        <v>0</v>
      </c>
      <c r="AS265" s="100">
        <v>0</v>
      </c>
      <c r="AT265" s="100">
        <f t="shared" si="100"/>
        <v>0</v>
      </c>
      <c r="AU265" s="102">
        <f t="shared" si="101"/>
        <v>0</v>
      </c>
      <c r="AV265" s="102">
        <f t="shared" si="102"/>
        <v>0</v>
      </c>
      <c r="AX265" s="103">
        <v>256</v>
      </c>
      <c r="AY265" s="104" t="s">
        <v>331</v>
      </c>
      <c r="AZ265" s="105"/>
      <c r="BA265" s="105"/>
      <c r="BB265" s="106"/>
      <c r="BC265" s="107">
        <f t="shared" si="103"/>
        <v>0</v>
      </c>
      <c r="BD265" s="106"/>
      <c r="BE265" s="106"/>
      <c r="BF265" s="107">
        <f t="shared" si="86"/>
        <v>0</v>
      </c>
      <c r="BG265" s="108">
        <f t="shared" si="87"/>
        <v>0</v>
      </c>
      <c r="BH265" s="109"/>
      <c r="BI265" s="107">
        <v>0</v>
      </c>
      <c r="BJ265" s="100">
        <f t="shared" si="104"/>
        <v>0</v>
      </c>
      <c r="BK265" s="100">
        <f t="shared" si="105"/>
        <v>0</v>
      </c>
      <c r="BL265" s="100">
        <f t="shared" si="106"/>
        <v>0</v>
      </c>
      <c r="BM265" s="100"/>
      <c r="BN265" s="107">
        <f t="shared" si="107"/>
        <v>0</v>
      </c>
      <c r="BO265" s="108">
        <f t="shared" si="108"/>
        <v>0</v>
      </c>
      <c r="BP265" s="110"/>
      <c r="BQ265" s="111"/>
      <c r="BR265" s="112"/>
      <c r="BS265" s="110"/>
      <c r="BT265" s="113"/>
      <c r="BU265" s="113">
        <f t="shared" si="88"/>
        <v>0</v>
      </c>
      <c r="BV265" s="25">
        <v>256</v>
      </c>
      <c r="BW265" s="25">
        <v>0</v>
      </c>
      <c r="BX265" s="110"/>
    </row>
    <row r="266" spans="1:76">
      <c r="A266" s="82">
        <v>257</v>
      </c>
      <c r="B266" s="82">
        <v>257</v>
      </c>
      <c r="C266" s="83" t="s">
        <v>332</v>
      </c>
      <c r="D266" s="84">
        <f t="shared" si="89"/>
        <v>0</v>
      </c>
      <c r="E266" s="85">
        <f t="shared" si="90"/>
        <v>0</v>
      </c>
      <c r="F266" s="85">
        <f t="shared" si="90"/>
        <v>0</v>
      </c>
      <c r="G266" s="86">
        <f t="shared" si="91"/>
        <v>0</v>
      </c>
      <c r="H266" s="87"/>
      <c r="I266" s="88">
        <f t="shared" si="92"/>
        <v>0</v>
      </c>
      <c r="J266" s="89" t="str">
        <f t="shared" ref="J266:J329" si="109">IF(AU266=0,"",(SUM(I266)/SUM(AU266)))</f>
        <v/>
      </c>
      <c r="K266" s="90">
        <f t="shared" si="93"/>
        <v>0</v>
      </c>
      <c r="L266" s="86">
        <f t="shared" si="94"/>
        <v>0</v>
      </c>
      <c r="M266" s="91"/>
      <c r="N266" s="114">
        <f t="shared" ref="N266:N329" si="110">G266-L266</f>
        <v>0</v>
      </c>
      <c r="P266" s="88">
        <f t="shared" si="95"/>
        <v>0</v>
      </c>
      <c r="Q266" s="85">
        <f t="shared" si="96"/>
        <v>0</v>
      </c>
      <c r="R266" s="85">
        <f t="shared" si="97"/>
        <v>0</v>
      </c>
      <c r="S266" s="93">
        <f t="shared" ref="S266:S329" si="111">SUM(P266:R266)-AE266-BE266</f>
        <v>0</v>
      </c>
      <c r="U266" s="114"/>
      <c r="V266">
        <f t="shared" ref="V266:V329" si="112">W266-A266</f>
        <v>0</v>
      </c>
      <c r="W266" s="94">
        <v>257</v>
      </c>
      <c r="X266" s="95"/>
      <c r="Y266" s="96"/>
      <c r="Z266" s="96"/>
      <c r="AA266" s="96"/>
      <c r="AB266" s="96"/>
      <c r="AC266" s="96"/>
      <c r="AD266" s="96"/>
      <c r="AE266" s="96"/>
      <c r="AF266" s="96"/>
      <c r="AG266" s="97"/>
      <c r="AI266" s="94">
        <v>257</v>
      </c>
      <c r="AJ266" s="98">
        <v>257</v>
      </c>
      <c r="AK266" s="99" t="s">
        <v>332</v>
      </c>
      <c r="AL266" s="100">
        <f t="shared" si="98"/>
        <v>0</v>
      </c>
      <c r="AM266" s="101">
        <v>0</v>
      </c>
      <c r="AN266" s="100">
        <f t="shared" si="99"/>
        <v>0</v>
      </c>
      <c r="AO266" s="100">
        <v>0</v>
      </c>
      <c r="AP266" s="100">
        <v>0</v>
      </c>
      <c r="AQ266" s="100">
        <v>0</v>
      </c>
      <c r="AR266" s="100">
        <v>0</v>
      </c>
      <c r="AS266" s="100">
        <v>0</v>
      </c>
      <c r="AT266" s="100">
        <f t="shared" si="100"/>
        <v>0</v>
      </c>
      <c r="AU266" s="102">
        <f t="shared" si="101"/>
        <v>0</v>
      </c>
      <c r="AV266" s="102">
        <f t="shared" si="102"/>
        <v>0</v>
      </c>
      <c r="AX266" s="103">
        <v>257</v>
      </c>
      <c r="AY266" s="104" t="s">
        <v>332</v>
      </c>
      <c r="AZ266" s="105"/>
      <c r="BA266" s="105"/>
      <c r="BB266" s="106"/>
      <c r="BC266" s="107">
        <f t="shared" si="103"/>
        <v>0</v>
      </c>
      <c r="BD266" s="106"/>
      <c r="BE266" s="106"/>
      <c r="BF266" s="107">
        <f t="shared" ref="BF266:BF329" si="113">BD266+BE266</f>
        <v>0</v>
      </c>
      <c r="BG266" s="108">
        <f t="shared" ref="BG266:BG329" si="114">BF266+BC266</f>
        <v>0</v>
      </c>
      <c r="BH266" s="109"/>
      <c r="BI266" s="107">
        <v>0</v>
      </c>
      <c r="BJ266" s="100">
        <f t="shared" si="104"/>
        <v>0</v>
      </c>
      <c r="BK266" s="100">
        <f t="shared" si="105"/>
        <v>0</v>
      </c>
      <c r="BL266" s="100">
        <f t="shared" si="106"/>
        <v>0</v>
      </c>
      <c r="BM266" s="100"/>
      <c r="BN266" s="107">
        <f t="shared" si="107"/>
        <v>0</v>
      </c>
      <c r="BO266" s="108">
        <f t="shared" si="108"/>
        <v>0</v>
      </c>
      <c r="BP266" s="110"/>
      <c r="BQ266" s="111"/>
      <c r="BR266" s="112"/>
      <c r="BS266" s="110"/>
      <c r="BT266" s="113"/>
      <c r="BU266" s="113">
        <f t="shared" ref="BU266:BU329" si="115">BV266-A266</f>
        <v>0</v>
      </c>
      <c r="BV266" s="25">
        <v>257</v>
      </c>
      <c r="BW266" s="25">
        <v>0</v>
      </c>
      <c r="BX266" s="110"/>
    </row>
    <row r="267" spans="1:76">
      <c r="A267" s="82">
        <v>258</v>
      </c>
      <c r="B267" s="82">
        <v>258</v>
      </c>
      <c r="C267" s="83" t="s">
        <v>333</v>
      </c>
      <c r="D267" s="84">
        <f t="shared" ref="D267:D330" si="116">X267</f>
        <v>447</v>
      </c>
      <c r="E267" s="85">
        <f t="shared" ref="E267:F330" si="117">AA267+BA267</f>
        <v>6068800</v>
      </c>
      <c r="F267" s="85">
        <f t="shared" si="117"/>
        <v>399171</v>
      </c>
      <c r="G267" s="86">
        <f t="shared" ref="G267:G330" si="118">F267+E267</f>
        <v>6467971</v>
      </c>
      <c r="H267" s="87"/>
      <c r="I267" s="88">
        <f t="shared" ref="I267:I330" si="119">IF(AV267="",AU267,AV267)</f>
        <v>876963.42329715844</v>
      </c>
      <c r="J267" s="89">
        <f t="shared" si="109"/>
        <v>0.58345621295986039</v>
      </c>
      <c r="K267" s="90">
        <f t="shared" ref="K267:K330" si="120">F267</f>
        <v>399171</v>
      </c>
      <c r="L267" s="86">
        <f t="shared" ref="L267:L330" si="121">I267+K267</f>
        <v>1276134.4232971584</v>
      </c>
      <c r="M267" s="91"/>
      <c r="N267" s="114">
        <f t="shared" si="110"/>
        <v>5191836.5767028416</v>
      </c>
      <c r="P267" s="88">
        <f t="shared" ref="P267:P330" si="122">AF267+BF267</f>
        <v>0</v>
      </c>
      <c r="Q267" s="85">
        <f t="shared" ref="Q267:Q330" si="123">IF(AV267="",AU267,AV267)</f>
        <v>876963.42329715844</v>
      </c>
      <c r="R267" s="85">
        <f t="shared" ref="R267:R330" si="124">AB267+AE267+BB267+BE267</f>
        <v>399171</v>
      </c>
      <c r="S267" s="93">
        <f t="shared" si="111"/>
        <v>1276134.4232971584</v>
      </c>
      <c r="U267" s="114"/>
      <c r="V267">
        <f t="shared" si="112"/>
        <v>0</v>
      </c>
      <c r="W267" s="94">
        <v>258</v>
      </c>
      <c r="X267" s="95">
        <v>447</v>
      </c>
      <c r="Y267" s="96">
        <v>6068800</v>
      </c>
      <c r="Z267" s="96">
        <v>0</v>
      </c>
      <c r="AA267" s="96">
        <v>6068800</v>
      </c>
      <c r="AB267" s="96">
        <v>399171</v>
      </c>
      <c r="AC267" s="96">
        <v>6467971</v>
      </c>
      <c r="AD267" s="96">
        <v>0</v>
      </c>
      <c r="AE267" s="96">
        <v>0</v>
      </c>
      <c r="AF267" s="96">
        <v>0</v>
      </c>
      <c r="AG267" s="97">
        <v>6467971</v>
      </c>
      <c r="AI267" s="94">
        <v>258</v>
      </c>
      <c r="AJ267" s="98">
        <v>258</v>
      </c>
      <c r="AK267" s="99" t="s">
        <v>333</v>
      </c>
      <c r="AL267" s="100">
        <f t="shared" ref="AL267:AL330" si="125">AA267+BA267</f>
        <v>6068800</v>
      </c>
      <c r="AM267" s="101">
        <v>5249699</v>
      </c>
      <c r="AN267" s="100">
        <f t="shared" ref="AN267:AN330" si="126">IF(AM267&lt;0,AL267,IF(AL267-AM267&gt;0,AL267-AM267,0))</f>
        <v>819101</v>
      </c>
      <c r="AO267" s="100">
        <v>269408</v>
      </c>
      <c r="AP267" s="100">
        <v>83612.5</v>
      </c>
      <c r="AQ267" s="100">
        <v>168256</v>
      </c>
      <c r="AR267" s="100">
        <v>150784.5</v>
      </c>
      <c r="AS267" s="100">
        <v>11887.25</v>
      </c>
      <c r="AT267" s="100">
        <f t="shared" ref="AT267:AT330" si="127">BN267</f>
        <v>0</v>
      </c>
      <c r="AU267" s="102">
        <f t="shared" ref="AU267:AU330" si="128">SUM(AN267:AS267)+AT267</f>
        <v>1503049.25</v>
      </c>
      <c r="AV267" s="102">
        <f t="shared" ref="AV267:AV330" si="129">AN267*AN$3+AO267*AO$3+AP267*AP$3+AQ267*AQ$3+AR267*AR$3+AS267*AS$3</f>
        <v>876963.42329715844</v>
      </c>
      <c r="AX267" s="103">
        <v>258</v>
      </c>
      <c r="AY267" s="104" t="s">
        <v>333</v>
      </c>
      <c r="AZ267" s="105"/>
      <c r="BA267" s="105"/>
      <c r="BB267" s="106"/>
      <c r="BC267" s="107">
        <f t="shared" ref="BC267:BC330" si="130">BA267+BB267</f>
        <v>0</v>
      </c>
      <c r="BD267" s="106"/>
      <c r="BE267" s="106"/>
      <c r="BF267" s="107">
        <f t="shared" si="113"/>
        <v>0</v>
      </c>
      <c r="BG267" s="108">
        <f t="shared" si="114"/>
        <v>0</v>
      </c>
      <c r="BH267" s="109"/>
      <c r="BI267" s="107">
        <v>0</v>
      </c>
      <c r="BJ267" s="100">
        <f t="shared" ref="BJ267:BJ330" si="131">AN267</f>
        <v>819101</v>
      </c>
      <c r="BK267" s="100">
        <f t="shared" ref="BK267:BK330" si="132">IF(AM267&lt;0,0,IF((AA267-AM267)&gt;0,AA267-AM267,0))</f>
        <v>819101</v>
      </c>
      <c r="BL267" s="100">
        <f t="shared" ref="BL267:BL330" si="133">BJ267-BK267</f>
        <v>0</v>
      </c>
      <c r="BM267" s="100"/>
      <c r="BN267" s="107">
        <f t="shared" ref="BN267:BN330" si="134">IF(AND(BL267&lt;0,BM267&lt;0),      IF(BL267&lt;BM267,    0,   BM267-BL267),    IF(AND(BL267&gt;0,BM267&gt;0),     IF(OR(BM267&gt;BL267,BM267=BL267    ),      BM267-BL267,    0), BM267))</f>
        <v>0</v>
      </c>
      <c r="BO267" s="108">
        <f t="shared" ref="BO267:BO330" si="135">BI267+BN267</f>
        <v>0</v>
      </c>
      <c r="BP267" s="110"/>
      <c r="BQ267" s="111"/>
      <c r="BR267" s="112"/>
      <c r="BS267" s="110"/>
      <c r="BT267" s="113"/>
      <c r="BU267" s="113">
        <f t="shared" si="115"/>
        <v>0</v>
      </c>
      <c r="BV267" s="25">
        <v>258</v>
      </c>
      <c r="BW267" s="25">
        <v>269408</v>
      </c>
      <c r="BX267" s="110"/>
    </row>
    <row r="268" spans="1:76">
      <c r="A268" s="82">
        <v>259</v>
      </c>
      <c r="B268" s="82">
        <v>259</v>
      </c>
      <c r="C268" s="83" t="s">
        <v>334</v>
      </c>
      <c r="D268" s="84">
        <f t="shared" si="116"/>
        <v>0</v>
      </c>
      <c r="E268" s="85">
        <f t="shared" si="117"/>
        <v>0</v>
      </c>
      <c r="F268" s="85">
        <f t="shared" si="117"/>
        <v>0</v>
      </c>
      <c r="G268" s="86">
        <f t="shared" si="118"/>
        <v>0</v>
      </c>
      <c r="H268" s="87"/>
      <c r="I268" s="88">
        <f t="shared" si="119"/>
        <v>0</v>
      </c>
      <c r="J268" s="89" t="str">
        <f t="shared" si="109"/>
        <v/>
      </c>
      <c r="K268" s="90">
        <f t="shared" si="120"/>
        <v>0</v>
      </c>
      <c r="L268" s="86">
        <f t="shared" si="121"/>
        <v>0</v>
      </c>
      <c r="M268" s="91"/>
      <c r="N268" s="114">
        <f t="shared" si="110"/>
        <v>0</v>
      </c>
      <c r="P268" s="88">
        <f t="shared" si="122"/>
        <v>0</v>
      </c>
      <c r="Q268" s="85">
        <f t="shared" si="123"/>
        <v>0</v>
      </c>
      <c r="R268" s="85">
        <f t="shared" si="124"/>
        <v>0</v>
      </c>
      <c r="S268" s="93">
        <f t="shared" si="111"/>
        <v>0</v>
      </c>
      <c r="U268" s="114"/>
      <c r="V268">
        <f t="shared" si="112"/>
        <v>0</v>
      </c>
      <c r="W268" s="94">
        <v>259</v>
      </c>
      <c r="X268" s="95"/>
      <c r="Y268" s="96"/>
      <c r="Z268" s="96"/>
      <c r="AA268" s="96"/>
      <c r="AB268" s="96"/>
      <c r="AC268" s="96"/>
      <c r="AD268" s="96"/>
      <c r="AE268" s="96"/>
      <c r="AF268" s="96"/>
      <c r="AG268" s="97"/>
      <c r="AI268" s="94">
        <v>259</v>
      </c>
      <c r="AJ268" s="98">
        <v>259</v>
      </c>
      <c r="AK268" s="99" t="s">
        <v>334</v>
      </c>
      <c r="AL268" s="100">
        <f t="shared" si="125"/>
        <v>0</v>
      </c>
      <c r="AM268" s="101">
        <v>0</v>
      </c>
      <c r="AN268" s="100">
        <f t="shared" si="126"/>
        <v>0</v>
      </c>
      <c r="AO268" s="100">
        <v>0</v>
      </c>
      <c r="AP268" s="100">
        <v>0</v>
      </c>
      <c r="AQ268" s="100">
        <v>0</v>
      </c>
      <c r="AR268" s="100">
        <v>0</v>
      </c>
      <c r="AS268" s="100">
        <v>0</v>
      </c>
      <c r="AT268" s="100">
        <f t="shared" si="127"/>
        <v>0</v>
      </c>
      <c r="AU268" s="102">
        <f t="shared" si="128"/>
        <v>0</v>
      </c>
      <c r="AV268" s="102">
        <f t="shared" si="129"/>
        <v>0</v>
      </c>
      <c r="AX268" s="103">
        <v>259</v>
      </c>
      <c r="AY268" s="104" t="s">
        <v>334</v>
      </c>
      <c r="AZ268" s="105"/>
      <c r="BA268" s="105"/>
      <c r="BB268" s="106"/>
      <c r="BC268" s="107">
        <f t="shared" si="130"/>
        <v>0</v>
      </c>
      <c r="BD268" s="106"/>
      <c r="BE268" s="106"/>
      <c r="BF268" s="107">
        <f t="shared" si="113"/>
        <v>0</v>
      </c>
      <c r="BG268" s="108">
        <f t="shared" si="114"/>
        <v>0</v>
      </c>
      <c r="BH268" s="109"/>
      <c r="BI268" s="107">
        <v>0</v>
      </c>
      <c r="BJ268" s="100">
        <f t="shared" si="131"/>
        <v>0</v>
      </c>
      <c r="BK268" s="100">
        <f t="shared" si="132"/>
        <v>0</v>
      </c>
      <c r="BL268" s="100">
        <f t="shared" si="133"/>
        <v>0</v>
      </c>
      <c r="BM268" s="100"/>
      <c r="BN268" s="107">
        <f t="shared" si="134"/>
        <v>0</v>
      </c>
      <c r="BO268" s="108">
        <f t="shared" si="135"/>
        <v>0</v>
      </c>
      <c r="BP268" s="110"/>
      <c r="BQ268" s="111"/>
      <c r="BR268" s="112"/>
      <c r="BS268" s="110"/>
      <c r="BT268" s="113"/>
      <c r="BU268" s="113">
        <f t="shared" si="115"/>
        <v>0</v>
      </c>
      <c r="BV268" s="25">
        <v>259</v>
      </c>
      <c r="BW268" s="25">
        <v>0</v>
      </c>
      <c r="BX268" s="110"/>
    </row>
    <row r="269" spans="1:76">
      <c r="A269" s="82">
        <v>260</v>
      </c>
      <c r="B269" s="82">
        <v>260</v>
      </c>
      <c r="C269" s="83" t="s">
        <v>335</v>
      </c>
      <c r="D269" s="84">
        <f t="shared" si="116"/>
        <v>0</v>
      </c>
      <c r="E269" s="85">
        <f t="shared" si="117"/>
        <v>0</v>
      </c>
      <c r="F269" s="85">
        <f t="shared" si="117"/>
        <v>0</v>
      </c>
      <c r="G269" s="86">
        <f t="shared" si="118"/>
        <v>0</v>
      </c>
      <c r="H269" s="87"/>
      <c r="I269" s="88">
        <f t="shared" si="119"/>
        <v>0</v>
      </c>
      <c r="J269" s="89" t="str">
        <f t="shared" si="109"/>
        <v/>
      </c>
      <c r="K269" s="90">
        <f t="shared" si="120"/>
        <v>0</v>
      </c>
      <c r="L269" s="86">
        <f t="shared" si="121"/>
        <v>0</v>
      </c>
      <c r="M269" s="91"/>
      <c r="N269" s="114">
        <f t="shared" si="110"/>
        <v>0</v>
      </c>
      <c r="P269" s="88">
        <f t="shared" si="122"/>
        <v>0</v>
      </c>
      <c r="Q269" s="85">
        <f t="shared" si="123"/>
        <v>0</v>
      </c>
      <c r="R269" s="85">
        <f t="shared" si="124"/>
        <v>0</v>
      </c>
      <c r="S269" s="93">
        <f t="shared" si="111"/>
        <v>0</v>
      </c>
      <c r="U269" s="114"/>
      <c r="V269">
        <f t="shared" si="112"/>
        <v>0</v>
      </c>
      <c r="W269" s="94">
        <v>260</v>
      </c>
      <c r="X269" s="95"/>
      <c r="Y269" s="96"/>
      <c r="Z269" s="96"/>
      <c r="AA269" s="96"/>
      <c r="AB269" s="96"/>
      <c r="AC269" s="96"/>
      <c r="AD269" s="96"/>
      <c r="AE269" s="96"/>
      <c r="AF269" s="96"/>
      <c r="AG269" s="97"/>
      <c r="AI269" s="94">
        <v>260</v>
      </c>
      <c r="AJ269" s="98">
        <v>260</v>
      </c>
      <c r="AK269" s="99" t="s">
        <v>335</v>
      </c>
      <c r="AL269" s="100">
        <f t="shared" si="125"/>
        <v>0</v>
      </c>
      <c r="AM269" s="101">
        <v>0</v>
      </c>
      <c r="AN269" s="100">
        <f t="shared" si="126"/>
        <v>0</v>
      </c>
      <c r="AO269" s="100">
        <v>0</v>
      </c>
      <c r="AP269" s="100">
        <v>0</v>
      </c>
      <c r="AQ269" s="100">
        <v>0</v>
      </c>
      <c r="AR269" s="100">
        <v>0</v>
      </c>
      <c r="AS269" s="100">
        <v>0</v>
      </c>
      <c r="AT269" s="100">
        <f t="shared" si="127"/>
        <v>0</v>
      </c>
      <c r="AU269" s="102">
        <f t="shared" si="128"/>
        <v>0</v>
      </c>
      <c r="AV269" s="102">
        <f t="shared" si="129"/>
        <v>0</v>
      </c>
      <c r="AX269" s="103">
        <v>260</v>
      </c>
      <c r="AY269" s="104" t="s">
        <v>335</v>
      </c>
      <c r="AZ269" s="105"/>
      <c r="BA269" s="105"/>
      <c r="BB269" s="106"/>
      <c r="BC269" s="107">
        <f t="shared" si="130"/>
        <v>0</v>
      </c>
      <c r="BD269" s="106"/>
      <c r="BE269" s="106"/>
      <c r="BF269" s="107">
        <f t="shared" si="113"/>
        <v>0</v>
      </c>
      <c r="BG269" s="108">
        <f t="shared" si="114"/>
        <v>0</v>
      </c>
      <c r="BH269" s="109"/>
      <c r="BI269" s="107">
        <v>0</v>
      </c>
      <c r="BJ269" s="100">
        <f t="shared" si="131"/>
        <v>0</v>
      </c>
      <c r="BK269" s="100">
        <f t="shared" si="132"/>
        <v>0</v>
      </c>
      <c r="BL269" s="100">
        <f t="shared" si="133"/>
        <v>0</v>
      </c>
      <c r="BM269" s="100"/>
      <c r="BN269" s="107">
        <f t="shared" si="134"/>
        <v>0</v>
      </c>
      <c r="BO269" s="108">
        <f t="shared" si="135"/>
        <v>0</v>
      </c>
      <c r="BP269" s="110"/>
      <c r="BQ269" s="111"/>
      <c r="BR269" s="112"/>
      <c r="BS269" s="110"/>
      <c r="BT269" s="113"/>
      <c r="BU269" s="113">
        <f t="shared" si="115"/>
        <v>0</v>
      </c>
      <c r="BV269" s="25">
        <v>260</v>
      </c>
      <c r="BW269" s="25">
        <v>0</v>
      </c>
      <c r="BX269" s="110"/>
    </row>
    <row r="270" spans="1:76">
      <c r="A270" s="82">
        <v>261</v>
      </c>
      <c r="B270" s="82">
        <v>261</v>
      </c>
      <c r="C270" s="83" t="s">
        <v>336</v>
      </c>
      <c r="D270" s="84">
        <f t="shared" si="116"/>
        <v>199</v>
      </c>
      <c r="E270" s="85">
        <f t="shared" si="117"/>
        <v>2847930</v>
      </c>
      <c r="F270" s="85">
        <f t="shared" si="117"/>
        <v>177707</v>
      </c>
      <c r="G270" s="86">
        <f t="shared" si="118"/>
        <v>3025637</v>
      </c>
      <c r="H270" s="87"/>
      <c r="I270" s="88">
        <f t="shared" si="119"/>
        <v>100141.10198968352</v>
      </c>
      <c r="J270" s="89">
        <f t="shared" si="109"/>
        <v>0.16270466639888043</v>
      </c>
      <c r="K270" s="90">
        <f t="shared" si="120"/>
        <v>177707</v>
      </c>
      <c r="L270" s="86">
        <f t="shared" si="121"/>
        <v>277848.10198968352</v>
      </c>
      <c r="M270" s="91"/>
      <c r="N270" s="114">
        <f t="shared" si="110"/>
        <v>2747788.8980103163</v>
      </c>
      <c r="P270" s="88">
        <f t="shared" si="122"/>
        <v>0</v>
      </c>
      <c r="Q270" s="85">
        <f t="shared" si="123"/>
        <v>100141.10198968352</v>
      </c>
      <c r="R270" s="85">
        <f t="shared" si="124"/>
        <v>177707</v>
      </c>
      <c r="S270" s="93">
        <f t="shared" si="111"/>
        <v>277848.10198968352</v>
      </c>
      <c r="U270" s="114"/>
      <c r="V270">
        <f t="shared" si="112"/>
        <v>0</v>
      </c>
      <c r="W270" s="94">
        <v>261</v>
      </c>
      <c r="X270" s="95">
        <v>199</v>
      </c>
      <c r="Y270" s="96">
        <v>2847930</v>
      </c>
      <c r="Z270" s="96">
        <v>0</v>
      </c>
      <c r="AA270" s="96">
        <v>2847930</v>
      </c>
      <c r="AB270" s="96">
        <v>177707</v>
      </c>
      <c r="AC270" s="96">
        <v>3025637</v>
      </c>
      <c r="AD270" s="96">
        <v>0</v>
      </c>
      <c r="AE270" s="96">
        <v>0</v>
      </c>
      <c r="AF270" s="96">
        <v>0</v>
      </c>
      <c r="AG270" s="97">
        <v>3025637</v>
      </c>
      <c r="AI270" s="94">
        <v>261</v>
      </c>
      <c r="AJ270" s="98">
        <v>261</v>
      </c>
      <c r="AK270" s="99" t="s">
        <v>336</v>
      </c>
      <c r="AL270" s="100">
        <f t="shared" si="125"/>
        <v>2847930</v>
      </c>
      <c r="AM270" s="101">
        <v>2758085</v>
      </c>
      <c r="AN270" s="100">
        <f t="shared" si="126"/>
        <v>89845</v>
      </c>
      <c r="AO270" s="100">
        <v>47938.75</v>
      </c>
      <c r="AP270" s="100">
        <v>71106</v>
      </c>
      <c r="AQ270" s="100">
        <v>124550.25</v>
      </c>
      <c r="AR270" s="100">
        <v>99697.25</v>
      </c>
      <c r="AS270" s="100">
        <v>182340.5</v>
      </c>
      <c r="AT270" s="100">
        <f t="shared" si="127"/>
        <v>0</v>
      </c>
      <c r="AU270" s="102">
        <f t="shared" si="128"/>
        <v>615477.75</v>
      </c>
      <c r="AV270" s="102">
        <f t="shared" si="129"/>
        <v>100141.10198968352</v>
      </c>
      <c r="AX270" s="103">
        <v>261</v>
      </c>
      <c r="AY270" s="104" t="s">
        <v>336</v>
      </c>
      <c r="AZ270" s="105"/>
      <c r="BA270" s="105"/>
      <c r="BB270" s="106"/>
      <c r="BC270" s="107">
        <f t="shared" si="130"/>
        <v>0</v>
      </c>
      <c r="BD270" s="106"/>
      <c r="BE270" s="106"/>
      <c r="BF270" s="107">
        <f t="shared" si="113"/>
        <v>0</v>
      </c>
      <c r="BG270" s="108">
        <f t="shared" si="114"/>
        <v>0</v>
      </c>
      <c r="BH270" s="109"/>
      <c r="BI270" s="107">
        <v>0</v>
      </c>
      <c r="BJ270" s="100">
        <f t="shared" si="131"/>
        <v>89845</v>
      </c>
      <c r="BK270" s="100">
        <f t="shared" si="132"/>
        <v>89845</v>
      </c>
      <c r="BL270" s="100">
        <f t="shared" si="133"/>
        <v>0</v>
      </c>
      <c r="BM270" s="100"/>
      <c r="BN270" s="107">
        <f t="shared" si="134"/>
        <v>0</v>
      </c>
      <c r="BO270" s="108">
        <f t="shared" si="135"/>
        <v>0</v>
      </c>
      <c r="BP270" s="110"/>
      <c r="BQ270" s="111"/>
      <c r="BR270" s="112"/>
      <c r="BS270" s="110"/>
      <c r="BT270" s="113"/>
      <c r="BU270" s="113">
        <f t="shared" si="115"/>
        <v>0</v>
      </c>
      <c r="BV270" s="25">
        <v>261</v>
      </c>
      <c r="BW270" s="25">
        <v>47938.75</v>
      </c>
      <c r="BX270" s="110"/>
    </row>
    <row r="271" spans="1:76">
      <c r="A271" s="82">
        <v>262</v>
      </c>
      <c r="B271" s="82">
        <v>262</v>
      </c>
      <c r="C271" s="83" t="s">
        <v>337</v>
      </c>
      <c r="D271" s="84">
        <f t="shared" si="116"/>
        <v>167</v>
      </c>
      <c r="E271" s="85">
        <f t="shared" si="117"/>
        <v>2137768</v>
      </c>
      <c r="F271" s="85">
        <f t="shared" si="117"/>
        <v>149131</v>
      </c>
      <c r="G271" s="86">
        <f t="shared" si="118"/>
        <v>2286899</v>
      </c>
      <c r="H271" s="87"/>
      <c r="I271" s="88">
        <f t="shared" si="119"/>
        <v>427605</v>
      </c>
      <c r="J271" s="89">
        <f t="shared" si="109"/>
        <v>0.70270825458907826</v>
      </c>
      <c r="K271" s="90">
        <f t="shared" si="120"/>
        <v>149131</v>
      </c>
      <c r="L271" s="86">
        <f t="shared" si="121"/>
        <v>576736</v>
      </c>
      <c r="M271" s="91"/>
      <c r="N271" s="114">
        <f t="shared" si="110"/>
        <v>1710163</v>
      </c>
      <c r="P271" s="88">
        <f t="shared" si="122"/>
        <v>0</v>
      </c>
      <c r="Q271" s="85">
        <f t="shared" si="123"/>
        <v>427605</v>
      </c>
      <c r="R271" s="85">
        <f t="shared" si="124"/>
        <v>149131</v>
      </c>
      <c r="S271" s="93">
        <f t="shared" si="111"/>
        <v>576736</v>
      </c>
      <c r="U271" s="114"/>
      <c r="V271">
        <f t="shared" si="112"/>
        <v>0</v>
      </c>
      <c r="W271" s="94">
        <v>262</v>
      </c>
      <c r="X271" s="95">
        <v>167</v>
      </c>
      <c r="Y271" s="96">
        <v>2137768</v>
      </c>
      <c r="Z271" s="96">
        <v>0</v>
      </c>
      <c r="AA271" s="96">
        <v>2137768</v>
      </c>
      <c r="AB271" s="96">
        <v>149131</v>
      </c>
      <c r="AC271" s="96">
        <v>2286899</v>
      </c>
      <c r="AD271" s="96">
        <v>0</v>
      </c>
      <c r="AE271" s="96">
        <v>0</v>
      </c>
      <c r="AF271" s="96">
        <v>0</v>
      </c>
      <c r="AG271" s="97">
        <v>2286899</v>
      </c>
      <c r="AI271" s="94">
        <v>262</v>
      </c>
      <c r="AJ271" s="98">
        <v>262</v>
      </c>
      <c r="AK271" s="99" t="s">
        <v>337</v>
      </c>
      <c r="AL271" s="100">
        <f t="shared" si="125"/>
        <v>2137768</v>
      </c>
      <c r="AM271" s="101">
        <v>1710163</v>
      </c>
      <c r="AN271" s="100">
        <f t="shared" si="126"/>
        <v>427605</v>
      </c>
      <c r="AO271" s="100">
        <v>0</v>
      </c>
      <c r="AP271" s="100">
        <v>13920</v>
      </c>
      <c r="AQ271" s="100">
        <v>102597.25</v>
      </c>
      <c r="AR271" s="100">
        <v>18069.25</v>
      </c>
      <c r="AS271" s="100">
        <v>46318.5</v>
      </c>
      <c r="AT271" s="100">
        <f t="shared" si="127"/>
        <v>0</v>
      </c>
      <c r="AU271" s="102">
        <f t="shared" si="128"/>
        <v>608510</v>
      </c>
      <c r="AV271" s="102">
        <f t="shared" si="129"/>
        <v>427605</v>
      </c>
      <c r="AX271" s="103">
        <v>262</v>
      </c>
      <c r="AY271" s="104" t="s">
        <v>337</v>
      </c>
      <c r="AZ271" s="105"/>
      <c r="BA271" s="105"/>
      <c r="BB271" s="106"/>
      <c r="BC271" s="107">
        <f t="shared" si="130"/>
        <v>0</v>
      </c>
      <c r="BD271" s="106"/>
      <c r="BE271" s="106"/>
      <c r="BF271" s="107">
        <f t="shared" si="113"/>
        <v>0</v>
      </c>
      <c r="BG271" s="108">
        <f t="shared" si="114"/>
        <v>0</v>
      </c>
      <c r="BH271" s="109"/>
      <c r="BI271" s="107">
        <v>0</v>
      </c>
      <c r="BJ271" s="100">
        <f t="shared" si="131"/>
        <v>427605</v>
      </c>
      <c r="BK271" s="100">
        <f t="shared" si="132"/>
        <v>427605</v>
      </c>
      <c r="BL271" s="100">
        <f t="shared" si="133"/>
        <v>0</v>
      </c>
      <c r="BM271" s="100"/>
      <c r="BN271" s="107">
        <f t="shared" si="134"/>
        <v>0</v>
      </c>
      <c r="BO271" s="108">
        <f t="shared" si="135"/>
        <v>0</v>
      </c>
      <c r="BP271" s="110"/>
      <c r="BQ271" s="111"/>
      <c r="BR271" s="112"/>
      <c r="BS271" s="110"/>
      <c r="BT271" s="113"/>
      <c r="BU271" s="113">
        <f t="shared" si="115"/>
        <v>0</v>
      </c>
      <c r="BV271" s="25">
        <v>262</v>
      </c>
      <c r="BW271" s="25">
        <v>0</v>
      </c>
      <c r="BX271" s="110"/>
    </row>
    <row r="272" spans="1:76">
      <c r="A272" s="82">
        <v>263</v>
      </c>
      <c r="B272" s="82">
        <v>263</v>
      </c>
      <c r="C272" s="83" t="s">
        <v>338</v>
      </c>
      <c r="D272" s="84">
        <f t="shared" si="116"/>
        <v>4</v>
      </c>
      <c r="E272" s="85">
        <f t="shared" si="117"/>
        <v>70240</v>
      </c>
      <c r="F272" s="85">
        <f t="shared" si="117"/>
        <v>3572</v>
      </c>
      <c r="G272" s="86">
        <f t="shared" si="118"/>
        <v>73812</v>
      </c>
      <c r="H272" s="87"/>
      <c r="I272" s="88">
        <f t="shared" si="119"/>
        <v>15769.761108941671</v>
      </c>
      <c r="J272" s="89">
        <f t="shared" si="109"/>
        <v>0.52044127980138022</v>
      </c>
      <c r="K272" s="90">
        <f t="shared" si="120"/>
        <v>3572</v>
      </c>
      <c r="L272" s="86">
        <f t="shared" si="121"/>
        <v>19341.761108941671</v>
      </c>
      <c r="M272" s="91"/>
      <c r="N272" s="114">
        <f t="shared" si="110"/>
        <v>54470.238891058325</v>
      </c>
      <c r="P272" s="88">
        <f t="shared" si="122"/>
        <v>0</v>
      </c>
      <c r="Q272" s="85">
        <f t="shared" si="123"/>
        <v>15769.761108941671</v>
      </c>
      <c r="R272" s="85">
        <f t="shared" si="124"/>
        <v>3572</v>
      </c>
      <c r="S272" s="93">
        <f t="shared" si="111"/>
        <v>19341.761108941671</v>
      </c>
      <c r="U272" s="114"/>
      <c r="V272">
        <f t="shared" si="112"/>
        <v>0</v>
      </c>
      <c r="W272" s="94">
        <v>263</v>
      </c>
      <c r="X272" s="95">
        <v>4</v>
      </c>
      <c r="Y272" s="96">
        <v>70240</v>
      </c>
      <c r="Z272" s="96">
        <v>0</v>
      </c>
      <c r="AA272" s="96">
        <v>70240</v>
      </c>
      <c r="AB272" s="96">
        <v>3572</v>
      </c>
      <c r="AC272" s="96">
        <v>73812</v>
      </c>
      <c r="AD272" s="96">
        <v>0</v>
      </c>
      <c r="AE272" s="96">
        <v>0</v>
      </c>
      <c r="AF272" s="96">
        <v>0</v>
      </c>
      <c r="AG272" s="97">
        <v>73812</v>
      </c>
      <c r="AI272" s="94">
        <v>263</v>
      </c>
      <c r="AJ272" s="98">
        <v>263</v>
      </c>
      <c r="AK272" s="99" t="s">
        <v>338</v>
      </c>
      <c r="AL272" s="100">
        <f t="shared" si="125"/>
        <v>70240</v>
      </c>
      <c r="AM272" s="101">
        <v>55953</v>
      </c>
      <c r="AN272" s="100">
        <f t="shared" si="126"/>
        <v>14287</v>
      </c>
      <c r="AO272" s="100">
        <v>6903.75</v>
      </c>
      <c r="AP272" s="100">
        <v>0</v>
      </c>
      <c r="AQ272" s="100">
        <v>4792.75</v>
      </c>
      <c r="AR272" s="100">
        <v>0</v>
      </c>
      <c r="AS272" s="100">
        <v>4317.25</v>
      </c>
      <c r="AT272" s="100">
        <f t="shared" si="127"/>
        <v>0</v>
      </c>
      <c r="AU272" s="102">
        <f t="shared" si="128"/>
        <v>30300.75</v>
      </c>
      <c r="AV272" s="102">
        <f t="shared" si="129"/>
        <v>15769.761108941671</v>
      </c>
      <c r="AX272" s="103">
        <v>263</v>
      </c>
      <c r="AY272" s="104" t="s">
        <v>338</v>
      </c>
      <c r="AZ272" s="105"/>
      <c r="BA272" s="105"/>
      <c r="BB272" s="106"/>
      <c r="BC272" s="107">
        <f t="shared" si="130"/>
        <v>0</v>
      </c>
      <c r="BD272" s="106"/>
      <c r="BE272" s="106"/>
      <c r="BF272" s="107">
        <f t="shared" si="113"/>
        <v>0</v>
      </c>
      <c r="BG272" s="108">
        <f t="shared" si="114"/>
        <v>0</v>
      </c>
      <c r="BH272" s="109"/>
      <c r="BI272" s="107">
        <v>0</v>
      </c>
      <c r="BJ272" s="100">
        <f t="shared" si="131"/>
        <v>14287</v>
      </c>
      <c r="BK272" s="100">
        <f t="shared" si="132"/>
        <v>14287</v>
      </c>
      <c r="BL272" s="100">
        <f t="shared" si="133"/>
        <v>0</v>
      </c>
      <c r="BM272" s="100"/>
      <c r="BN272" s="107">
        <f t="shared" si="134"/>
        <v>0</v>
      </c>
      <c r="BO272" s="108">
        <f t="shared" si="135"/>
        <v>0</v>
      </c>
      <c r="BP272" s="110"/>
      <c r="BQ272" s="111"/>
      <c r="BR272" s="112"/>
      <c r="BS272" s="110"/>
      <c r="BT272" s="113"/>
      <c r="BU272" s="113">
        <f t="shared" si="115"/>
        <v>0</v>
      </c>
      <c r="BV272" s="25">
        <v>263</v>
      </c>
      <c r="BW272" s="25">
        <v>6903.75</v>
      </c>
      <c r="BX272" s="110"/>
    </row>
    <row r="273" spans="1:76">
      <c r="A273" s="82">
        <v>264</v>
      </c>
      <c r="B273" s="82">
        <v>264</v>
      </c>
      <c r="C273" s="83" t="s">
        <v>339</v>
      </c>
      <c r="D273" s="84">
        <f t="shared" si="116"/>
        <v>26</v>
      </c>
      <c r="E273" s="85">
        <f t="shared" si="117"/>
        <v>337558</v>
      </c>
      <c r="F273" s="85">
        <f t="shared" si="117"/>
        <v>23218</v>
      </c>
      <c r="G273" s="86">
        <f t="shared" si="118"/>
        <v>360776</v>
      </c>
      <c r="H273" s="87"/>
      <c r="I273" s="88">
        <f t="shared" si="119"/>
        <v>123924.99064652469</v>
      </c>
      <c r="J273" s="89">
        <f t="shared" si="109"/>
        <v>0.87639576703835631</v>
      </c>
      <c r="K273" s="90">
        <f t="shared" si="120"/>
        <v>23218</v>
      </c>
      <c r="L273" s="86">
        <f t="shared" si="121"/>
        <v>147142.9906465247</v>
      </c>
      <c r="M273" s="91"/>
      <c r="N273" s="114">
        <f t="shared" si="110"/>
        <v>213633.0093534753</v>
      </c>
      <c r="P273" s="88">
        <f t="shared" si="122"/>
        <v>0</v>
      </c>
      <c r="Q273" s="85">
        <f t="shared" si="123"/>
        <v>123924.99064652469</v>
      </c>
      <c r="R273" s="85">
        <f t="shared" si="124"/>
        <v>23218</v>
      </c>
      <c r="S273" s="93">
        <f t="shared" si="111"/>
        <v>147142.9906465247</v>
      </c>
      <c r="U273" s="114"/>
      <c r="V273">
        <f t="shared" si="112"/>
        <v>0</v>
      </c>
      <c r="W273" s="94">
        <v>264</v>
      </c>
      <c r="X273" s="95">
        <v>26</v>
      </c>
      <c r="Y273" s="96">
        <v>337558</v>
      </c>
      <c r="Z273" s="96">
        <v>0</v>
      </c>
      <c r="AA273" s="96">
        <v>337558</v>
      </c>
      <c r="AB273" s="96">
        <v>23218</v>
      </c>
      <c r="AC273" s="96">
        <v>360776</v>
      </c>
      <c r="AD273" s="96">
        <v>0</v>
      </c>
      <c r="AE273" s="96">
        <v>0</v>
      </c>
      <c r="AF273" s="96">
        <v>0</v>
      </c>
      <c r="AG273" s="97">
        <v>360776</v>
      </c>
      <c r="AI273" s="94">
        <v>264</v>
      </c>
      <c r="AJ273" s="98">
        <v>264</v>
      </c>
      <c r="AK273" s="99" t="s">
        <v>339</v>
      </c>
      <c r="AL273" s="100">
        <f t="shared" si="125"/>
        <v>337558</v>
      </c>
      <c r="AM273" s="101">
        <v>216702</v>
      </c>
      <c r="AN273" s="100">
        <f t="shared" si="126"/>
        <v>120856</v>
      </c>
      <c r="AO273" s="100">
        <v>14289.25</v>
      </c>
      <c r="AP273" s="100">
        <v>1667.5</v>
      </c>
      <c r="AQ273" s="100">
        <v>4590.25</v>
      </c>
      <c r="AR273" s="100">
        <v>0</v>
      </c>
      <c r="AS273" s="100">
        <v>0</v>
      </c>
      <c r="AT273" s="100">
        <f t="shared" si="127"/>
        <v>0</v>
      </c>
      <c r="AU273" s="102">
        <f t="shared" si="128"/>
        <v>141403</v>
      </c>
      <c r="AV273" s="102">
        <f t="shared" si="129"/>
        <v>123924.99064652469</v>
      </c>
      <c r="AX273" s="103">
        <v>264</v>
      </c>
      <c r="AY273" s="104" t="s">
        <v>339</v>
      </c>
      <c r="AZ273" s="105"/>
      <c r="BA273" s="105"/>
      <c r="BB273" s="106"/>
      <c r="BC273" s="107">
        <f t="shared" si="130"/>
        <v>0</v>
      </c>
      <c r="BD273" s="106"/>
      <c r="BE273" s="106"/>
      <c r="BF273" s="107">
        <f t="shared" si="113"/>
        <v>0</v>
      </c>
      <c r="BG273" s="108">
        <f t="shared" si="114"/>
        <v>0</v>
      </c>
      <c r="BH273" s="109"/>
      <c r="BI273" s="107">
        <v>0</v>
      </c>
      <c r="BJ273" s="100">
        <f t="shared" si="131"/>
        <v>120856</v>
      </c>
      <c r="BK273" s="100">
        <f t="shared" si="132"/>
        <v>120856</v>
      </c>
      <c r="BL273" s="100">
        <f t="shared" si="133"/>
        <v>0</v>
      </c>
      <c r="BM273" s="100"/>
      <c r="BN273" s="107">
        <f t="shared" si="134"/>
        <v>0</v>
      </c>
      <c r="BO273" s="108">
        <f t="shared" si="135"/>
        <v>0</v>
      </c>
      <c r="BP273" s="110"/>
      <c r="BQ273" s="111"/>
      <c r="BR273" s="112"/>
      <c r="BS273" s="110"/>
      <c r="BT273" s="113"/>
      <c r="BU273" s="113">
        <f t="shared" si="115"/>
        <v>0</v>
      </c>
      <c r="BV273" s="25">
        <v>264</v>
      </c>
      <c r="BW273" s="25">
        <v>14289.25</v>
      </c>
      <c r="BX273" s="110"/>
    </row>
    <row r="274" spans="1:76">
      <c r="A274" s="82">
        <v>265</v>
      </c>
      <c r="B274" s="82">
        <v>265</v>
      </c>
      <c r="C274" s="83" t="s">
        <v>340</v>
      </c>
      <c r="D274" s="84">
        <f t="shared" si="116"/>
        <v>0</v>
      </c>
      <c r="E274" s="85">
        <f t="shared" si="117"/>
        <v>0</v>
      </c>
      <c r="F274" s="85">
        <f t="shared" si="117"/>
        <v>0</v>
      </c>
      <c r="G274" s="86">
        <f t="shared" si="118"/>
        <v>0</v>
      </c>
      <c r="H274" s="87"/>
      <c r="I274" s="88">
        <f t="shared" si="119"/>
        <v>713.75496727002133</v>
      </c>
      <c r="J274" s="89">
        <f t="shared" si="109"/>
        <v>0.21477618815016064</v>
      </c>
      <c r="K274" s="90">
        <f t="shared" si="120"/>
        <v>0</v>
      </c>
      <c r="L274" s="86">
        <f t="shared" si="121"/>
        <v>713.75496727002133</v>
      </c>
      <c r="M274" s="91"/>
      <c r="N274" s="114">
        <f t="shared" si="110"/>
        <v>-713.75496727002133</v>
      </c>
      <c r="P274" s="88">
        <f t="shared" si="122"/>
        <v>0</v>
      </c>
      <c r="Q274" s="85">
        <f t="shared" si="123"/>
        <v>713.75496727002133</v>
      </c>
      <c r="R274" s="85">
        <f t="shared" si="124"/>
        <v>0</v>
      </c>
      <c r="S274" s="93">
        <f t="shared" si="111"/>
        <v>713.75496727002133</v>
      </c>
      <c r="U274" s="114"/>
      <c r="V274">
        <f t="shared" si="112"/>
        <v>0</v>
      </c>
      <c r="W274" s="94">
        <v>265</v>
      </c>
      <c r="X274" s="95"/>
      <c r="Y274" s="96"/>
      <c r="Z274" s="96"/>
      <c r="AA274" s="96"/>
      <c r="AB274" s="96"/>
      <c r="AC274" s="96"/>
      <c r="AD274" s="96"/>
      <c r="AE274" s="96"/>
      <c r="AF274" s="96"/>
      <c r="AG274" s="97"/>
      <c r="AI274" s="94">
        <v>265</v>
      </c>
      <c r="AJ274" s="98">
        <v>265</v>
      </c>
      <c r="AK274" s="99" t="s">
        <v>340</v>
      </c>
      <c r="AL274" s="100">
        <f t="shared" si="125"/>
        <v>0</v>
      </c>
      <c r="AM274" s="101">
        <v>13293</v>
      </c>
      <c r="AN274" s="100">
        <f t="shared" si="126"/>
        <v>0</v>
      </c>
      <c r="AO274" s="100">
        <v>3323.25</v>
      </c>
      <c r="AP274" s="100">
        <v>0</v>
      </c>
      <c r="AQ274" s="100">
        <v>0</v>
      </c>
      <c r="AR274" s="100">
        <v>0</v>
      </c>
      <c r="AS274" s="100">
        <v>0</v>
      </c>
      <c r="AT274" s="100">
        <f t="shared" si="127"/>
        <v>0</v>
      </c>
      <c r="AU274" s="102">
        <f t="shared" si="128"/>
        <v>3323.25</v>
      </c>
      <c r="AV274" s="102">
        <f t="shared" si="129"/>
        <v>713.75496727002133</v>
      </c>
      <c r="AX274" s="103">
        <v>265</v>
      </c>
      <c r="AY274" s="104" t="s">
        <v>340</v>
      </c>
      <c r="AZ274" s="105"/>
      <c r="BA274" s="105"/>
      <c r="BB274" s="106"/>
      <c r="BC274" s="107">
        <f t="shared" si="130"/>
        <v>0</v>
      </c>
      <c r="BD274" s="106"/>
      <c r="BE274" s="106"/>
      <c r="BF274" s="107">
        <f t="shared" si="113"/>
        <v>0</v>
      </c>
      <c r="BG274" s="108">
        <f t="shared" si="114"/>
        <v>0</v>
      </c>
      <c r="BH274" s="109"/>
      <c r="BI274" s="107">
        <v>0</v>
      </c>
      <c r="BJ274" s="100">
        <f t="shared" si="131"/>
        <v>0</v>
      </c>
      <c r="BK274" s="100">
        <f t="shared" si="132"/>
        <v>0</v>
      </c>
      <c r="BL274" s="100">
        <f t="shared" si="133"/>
        <v>0</v>
      </c>
      <c r="BM274" s="100"/>
      <c r="BN274" s="107">
        <f t="shared" si="134"/>
        <v>0</v>
      </c>
      <c r="BO274" s="108">
        <f t="shared" si="135"/>
        <v>0</v>
      </c>
      <c r="BP274" s="110"/>
      <c r="BQ274" s="111"/>
      <c r="BR274" s="112"/>
      <c r="BS274" s="110"/>
      <c r="BT274" s="113"/>
      <c r="BU274" s="113">
        <f t="shared" si="115"/>
        <v>0</v>
      </c>
      <c r="BV274" s="25">
        <v>265</v>
      </c>
      <c r="BW274" s="25">
        <v>3323.25</v>
      </c>
      <c r="BX274" s="110"/>
    </row>
    <row r="275" spans="1:76">
      <c r="A275" s="82">
        <v>266</v>
      </c>
      <c r="B275" s="82">
        <v>266</v>
      </c>
      <c r="C275" s="83" t="s">
        <v>341</v>
      </c>
      <c r="D275" s="84">
        <f t="shared" si="116"/>
        <v>12</v>
      </c>
      <c r="E275" s="85">
        <f t="shared" si="117"/>
        <v>149232</v>
      </c>
      <c r="F275" s="85">
        <f t="shared" si="117"/>
        <v>10716</v>
      </c>
      <c r="G275" s="86">
        <f t="shared" si="118"/>
        <v>159948</v>
      </c>
      <c r="H275" s="87"/>
      <c r="I275" s="88">
        <f t="shared" si="119"/>
        <v>35912</v>
      </c>
      <c r="J275" s="89">
        <f t="shared" si="109"/>
        <v>0.80482284126308246</v>
      </c>
      <c r="K275" s="90">
        <f t="shared" si="120"/>
        <v>10716</v>
      </c>
      <c r="L275" s="86">
        <f t="shared" si="121"/>
        <v>46628</v>
      </c>
      <c r="M275" s="91"/>
      <c r="N275" s="114">
        <f t="shared" si="110"/>
        <v>113320</v>
      </c>
      <c r="P275" s="88">
        <f t="shared" si="122"/>
        <v>0</v>
      </c>
      <c r="Q275" s="85">
        <f t="shared" si="123"/>
        <v>35912</v>
      </c>
      <c r="R275" s="85">
        <f t="shared" si="124"/>
        <v>10716</v>
      </c>
      <c r="S275" s="93">
        <f t="shared" si="111"/>
        <v>46628</v>
      </c>
      <c r="U275" s="114"/>
      <c r="V275">
        <f t="shared" si="112"/>
        <v>0</v>
      </c>
      <c r="W275" s="94">
        <v>266</v>
      </c>
      <c r="X275" s="95">
        <v>12</v>
      </c>
      <c r="Y275" s="96">
        <v>149232</v>
      </c>
      <c r="Z275" s="96">
        <v>0</v>
      </c>
      <c r="AA275" s="96">
        <v>149232</v>
      </c>
      <c r="AB275" s="96">
        <v>10716</v>
      </c>
      <c r="AC275" s="96">
        <v>159948</v>
      </c>
      <c r="AD275" s="96">
        <v>0</v>
      </c>
      <c r="AE275" s="96">
        <v>0</v>
      </c>
      <c r="AF275" s="96">
        <v>0</v>
      </c>
      <c r="AG275" s="97">
        <v>159948</v>
      </c>
      <c r="AI275" s="94">
        <v>266</v>
      </c>
      <c r="AJ275" s="98">
        <v>266</v>
      </c>
      <c r="AK275" s="99" t="s">
        <v>341</v>
      </c>
      <c r="AL275" s="100">
        <f t="shared" si="125"/>
        <v>149232</v>
      </c>
      <c r="AM275" s="101">
        <v>113320</v>
      </c>
      <c r="AN275" s="100">
        <f t="shared" si="126"/>
        <v>35912</v>
      </c>
      <c r="AO275" s="100">
        <v>0</v>
      </c>
      <c r="AP275" s="100">
        <v>897.75</v>
      </c>
      <c r="AQ275" s="100">
        <v>1788.75</v>
      </c>
      <c r="AR275" s="100">
        <v>6022.5</v>
      </c>
      <c r="AS275" s="100">
        <v>0</v>
      </c>
      <c r="AT275" s="100">
        <f t="shared" si="127"/>
        <v>0</v>
      </c>
      <c r="AU275" s="102">
        <f t="shared" si="128"/>
        <v>44621</v>
      </c>
      <c r="AV275" s="102">
        <f t="shared" si="129"/>
        <v>35912</v>
      </c>
      <c r="AX275" s="103">
        <v>266</v>
      </c>
      <c r="AY275" s="104" t="s">
        <v>341</v>
      </c>
      <c r="AZ275" s="105"/>
      <c r="BA275" s="105"/>
      <c r="BB275" s="106"/>
      <c r="BC275" s="107">
        <f t="shared" si="130"/>
        <v>0</v>
      </c>
      <c r="BD275" s="106"/>
      <c r="BE275" s="106"/>
      <c r="BF275" s="107">
        <f t="shared" si="113"/>
        <v>0</v>
      </c>
      <c r="BG275" s="108">
        <f t="shared" si="114"/>
        <v>0</v>
      </c>
      <c r="BH275" s="109"/>
      <c r="BI275" s="107">
        <v>0</v>
      </c>
      <c r="BJ275" s="100">
        <f t="shared" si="131"/>
        <v>35912</v>
      </c>
      <c r="BK275" s="100">
        <f t="shared" si="132"/>
        <v>35912</v>
      </c>
      <c r="BL275" s="100">
        <f t="shared" si="133"/>
        <v>0</v>
      </c>
      <c r="BM275" s="100"/>
      <c r="BN275" s="107">
        <f t="shared" si="134"/>
        <v>0</v>
      </c>
      <c r="BO275" s="108">
        <f t="shared" si="135"/>
        <v>0</v>
      </c>
      <c r="BP275" s="110"/>
      <c r="BQ275" s="111"/>
      <c r="BR275" s="112"/>
      <c r="BS275" s="110"/>
      <c r="BT275" s="113"/>
      <c r="BU275" s="113">
        <f t="shared" si="115"/>
        <v>0</v>
      </c>
      <c r="BV275" s="25">
        <v>266</v>
      </c>
      <c r="BW275" s="25">
        <v>0</v>
      </c>
      <c r="BX275" s="110"/>
    </row>
    <row r="276" spans="1:76">
      <c r="A276" s="82">
        <v>267</v>
      </c>
      <c r="B276" s="82">
        <v>267</v>
      </c>
      <c r="C276" s="83" t="s">
        <v>342</v>
      </c>
      <c r="D276" s="84">
        <f t="shared" si="116"/>
        <v>0</v>
      </c>
      <c r="E276" s="85">
        <f t="shared" si="117"/>
        <v>0</v>
      </c>
      <c r="F276" s="85">
        <f t="shared" si="117"/>
        <v>0</v>
      </c>
      <c r="G276" s="86">
        <f t="shared" si="118"/>
        <v>0</v>
      </c>
      <c r="H276" s="87"/>
      <c r="I276" s="88">
        <f t="shared" si="119"/>
        <v>0</v>
      </c>
      <c r="J276" s="89" t="str">
        <f t="shared" si="109"/>
        <v/>
      </c>
      <c r="K276" s="90">
        <f t="shared" si="120"/>
        <v>0</v>
      </c>
      <c r="L276" s="86">
        <f t="shared" si="121"/>
        <v>0</v>
      </c>
      <c r="M276" s="91"/>
      <c r="N276" s="114">
        <f t="shared" si="110"/>
        <v>0</v>
      </c>
      <c r="P276" s="88">
        <f t="shared" si="122"/>
        <v>0</v>
      </c>
      <c r="Q276" s="85">
        <f t="shared" si="123"/>
        <v>0</v>
      </c>
      <c r="R276" s="85">
        <f t="shared" si="124"/>
        <v>0</v>
      </c>
      <c r="S276" s="93">
        <f t="shared" si="111"/>
        <v>0</v>
      </c>
      <c r="U276" s="114"/>
      <c r="V276">
        <f t="shared" si="112"/>
        <v>0</v>
      </c>
      <c r="W276" s="94">
        <v>267</v>
      </c>
      <c r="X276" s="95"/>
      <c r="Y276" s="96"/>
      <c r="Z276" s="96"/>
      <c r="AA276" s="96"/>
      <c r="AB276" s="96"/>
      <c r="AC276" s="96"/>
      <c r="AD276" s="96"/>
      <c r="AE276" s="96"/>
      <c r="AF276" s="96"/>
      <c r="AG276" s="97"/>
      <c r="AI276" s="94">
        <v>267</v>
      </c>
      <c r="AJ276" s="98">
        <v>267</v>
      </c>
      <c r="AK276" s="99" t="s">
        <v>342</v>
      </c>
      <c r="AL276" s="100">
        <f t="shared" si="125"/>
        <v>0</v>
      </c>
      <c r="AM276" s="101">
        <v>0</v>
      </c>
      <c r="AN276" s="100">
        <f t="shared" si="126"/>
        <v>0</v>
      </c>
      <c r="AO276" s="100">
        <v>0</v>
      </c>
      <c r="AP276" s="100">
        <v>0</v>
      </c>
      <c r="AQ276" s="100">
        <v>0</v>
      </c>
      <c r="AR276" s="100">
        <v>0</v>
      </c>
      <c r="AS276" s="100">
        <v>0</v>
      </c>
      <c r="AT276" s="100">
        <f t="shared" si="127"/>
        <v>0</v>
      </c>
      <c r="AU276" s="102">
        <f t="shared" si="128"/>
        <v>0</v>
      </c>
      <c r="AV276" s="102">
        <f t="shared" si="129"/>
        <v>0</v>
      </c>
      <c r="AX276" s="103">
        <v>267</v>
      </c>
      <c r="AY276" s="104" t="s">
        <v>342</v>
      </c>
      <c r="AZ276" s="105"/>
      <c r="BA276" s="105"/>
      <c r="BB276" s="106"/>
      <c r="BC276" s="107">
        <f t="shared" si="130"/>
        <v>0</v>
      </c>
      <c r="BD276" s="106"/>
      <c r="BE276" s="106"/>
      <c r="BF276" s="107">
        <f t="shared" si="113"/>
        <v>0</v>
      </c>
      <c r="BG276" s="108">
        <f t="shared" si="114"/>
        <v>0</v>
      </c>
      <c r="BH276" s="109"/>
      <c r="BI276" s="107">
        <v>0</v>
      </c>
      <c r="BJ276" s="100">
        <f t="shared" si="131"/>
        <v>0</v>
      </c>
      <c r="BK276" s="100">
        <f t="shared" si="132"/>
        <v>0</v>
      </c>
      <c r="BL276" s="100">
        <f t="shared" si="133"/>
        <v>0</v>
      </c>
      <c r="BM276" s="100"/>
      <c r="BN276" s="107">
        <f t="shared" si="134"/>
        <v>0</v>
      </c>
      <c r="BO276" s="108">
        <f t="shared" si="135"/>
        <v>0</v>
      </c>
      <c r="BP276" s="110"/>
      <c r="BQ276" s="111"/>
      <c r="BR276" s="112"/>
      <c r="BS276" s="110"/>
      <c r="BT276" s="113"/>
      <c r="BU276" s="113">
        <f t="shared" si="115"/>
        <v>0</v>
      </c>
      <c r="BV276" s="25">
        <v>267</v>
      </c>
      <c r="BW276" s="25">
        <v>0</v>
      </c>
      <c r="BX276" s="110"/>
    </row>
    <row r="277" spans="1:76">
      <c r="A277" s="82">
        <v>268</v>
      </c>
      <c r="B277" s="82">
        <v>268</v>
      </c>
      <c r="C277" s="83" t="s">
        <v>343</v>
      </c>
      <c r="D277" s="84">
        <f t="shared" si="116"/>
        <v>0</v>
      </c>
      <c r="E277" s="85">
        <f t="shared" si="117"/>
        <v>0</v>
      </c>
      <c r="F277" s="85">
        <f t="shared" si="117"/>
        <v>0</v>
      </c>
      <c r="G277" s="86">
        <f t="shared" si="118"/>
        <v>0</v>
      </c>
      <c r="H277" s="87"/>
      <c r="I277" s="88">
        <f t="shared" si="119"/>
        <v>0</v>
      </c>
      <c r="J277" s="89" t="str">
        <f t="shared" si="109"/>
        <v/>
      </c>
      <c r="K277" s="90">
        <f t="shared" si="120"/>
        <v>0</v>
      </c>
      <c r="L277" s="86">
        <f t="shared" si="121"/>
        <v>0</v>
      </c>
      <c r="M277" s="91"/>
      <c r="N277" s="114">
        <f t="shared" si="110"/>
        <v>0</v>
      </c>
      <c r="P277" s="88">
        <f t="shared" si="122"/>
        <v>0</v>
      </c>
      <c r="Q277" s="85">
        <f t="shared" si="123"/>
        <v>0</v>
      </c>
      <c r="R277" s="85">
        <f t="shared" si="124"/>
        <v>0</v>
      </c>
      <c r="S277" s="93">
        <f t="shared" si="111"/>
        <v>0</v>
      </c>
      <c r="U277" s="114"/>
      <c r="V277">
        <f t="shared" si="112"/>
        <v>0</v>
      </c>
      <c r="W277" s="94">
        <v>268</v>
      </c>
      <c r="X277" s="95"/>
      <c r="Y277" s="96"/>
      <c r="Z277" s="96"/>
      <c r="AA277" s="96"/>
      <c r="AB277" s="96"/>
      <c r="AC277" s="96"/>
      <c r="AD277" s="96"/>
      <c r="AE277" s="96"/>
      <c r="AF277" s="96"/>
      <c r="AG277" s="97"/>
      <c r="AI277" s="94">
        <v>268</v>
      </c>
      <c r="AJ277" s="98">
        <v>268</v>
      </c>
      <c r="AK277" s="99" t="s">
        <v>343</v>
      </c>
      <c r="AL277" s="100">
        <f t="shared" si="125"/>
        <v>0</v>
      </c>
      <c r="AM277" s="101">
        <v>0</v>
      </c>
      <c r="AN277" s="100">
        <f t="shared" si="126"/>
        <v>0</v>
      </c>
      <c r="AO277" s="100">
        <v>0</v>
      </c>
      <c r="AP277" s="100">
        <v>0</v>
      </c>
      <c r="AQ277" s="100">
        <v>0</v>
      </c>
      <c r="AR277" s="100">
        <v>0</v>
      </c>
      <c r="AS277" s="100">
        <v>0</v>
      </c>
      <c r="AT277" s="100">
        <f t="shared" si="127"/>
        <v>0</v>
      </c>
      <c r="AU277" s="102">
        <f t="shared" si="128"/>
        <v>0</v>
      </c>
      <c r="AV277" s="102">
        <f t="shared" si="129"/>
        <v>0</v>
      </c>
      <c r="AX277" s="103">
        <v>268</v>
      </c>
      <c r="AY277" s="104" t="s">
        <v>343</v>
      </c>
      <c r="AZ277" s="105"/>
      <c r="BA277" s="105"/>
      <c r="BB277" s="106"/>
      <c r="BC277" s="107">
        <f t="shared" si="130"/>
        <v>0</v>
      </c>
      <c r="BD277" s="106"/>
      <c r="BE277" s="106"/>
      <c r="BF277" s="107">
        <f t="shared" si="113"/>
        <v>0</v>
      </c>
      <c r="BG277" s="108">
        <f t="shared" si="114"/>
        <v>0</v>
      </c>
      <c r="BH277" s="109"/>
      <c r="BI277" s="107">
        <v>0</v>
      </c>
      <c r="BJ277" s="100">
        <f t="shared" si="131"/>
        <v>0</v>
      </c>
      <c r="BK277" s="100">
        <f t="shared" si="132"/>
        <v>0</v>
      </c>
      <c r="BL277" s="100">
        <f t="shared" si="133"/>
        <v>0</v>
      </c>
      <c r="BM277" s="100"/>
      <c r="BN277" s="107">
        <f t="shared" si="134"/>
        <v>0</v>
      </c>
      <c r="BO277" s="108">
        <f t="shared" si="135"/>
        <v>0</v>
      </c>
      <c r="BP277" s="110"/>
      <c r="BQ277" s="111"/>
      <c r="BR277" s="112"/>
      <c r="BS277" s="110"/>
      <c r="BT277" s="113"/>
      <c r="BU277" s="113">
        <f t="shared" si="115"/>
        <v>0</v>
      </c>
      <c r="BV277" s="25">
        <v>268</v>
      </c>
      <c r="BW277" s="25">
        <v>0</v>
      </c>
      <c r="BX277" s="110"/>
    </row>
    <row r="278" spans="1:76">
      <c r="A278" s="82">
        <v>269</v>
      </c>
      <c r="B278" s="82">
        <v>269</v>
      </c>
      <c r="C278" s="83" t="s">
        <v>344</v>
      </c>
      <c r="D278" s="84">
        <f t="shared" si="116"/>
        <v>0</v>
      </c>
      <c r="E278" s="85">
        <f t="shared" si="117"/>
        <v>0</v>
      </c>
      <c r="F278" s="85">
        <f t="shared" si="117"/>
        <v>0</v>
      </c>
      <c r="G278" s="86">
        <f t="shared" si="118"/>
        <v>0</v>
      </c>
      <c r="H278" s="87"/>
      <c r="I278" s="88">
        <f t="shared" si="119"/>
        <v>0</v>
      </c>
      <c r="J278" s="89" t="str">
        <f t="shared" si="109"/>
        <v/>
      </c>
      <c r="K278" s="90">
        <f t="shared" si="120"/>
        <v>0</v>
      </c>
      <c r="L278" s="86">
        <f t="shared" si="121"/>
        <v>0</v>
      </c>
      <c r="M278" s="91"/>
      <c r="N278" s="114">
        <f t="shared" si="110"/>
        <v>0</v>
      </c>
      <c r="P278" s="88">
        <f t="shared" si="122"/>
        <v>0</v>
      </c>
      <c r="Q278" s="85">
        <f t="shared" si="123"/>
        <v>0</v>
      </c>
      <c r="R278" s="85">
        <f t="shared" si="124"/>
        <v>0</v>
      </c>
      <c r="S278" s="93">
        <f t="shared" si="111"/>
        <v>0</v>
      </c>
      <c r="U278" s="114"/>
      <c r="V278">
        <f t="shared" si="112"/>
        <v>0</v>
      </c>
      <c r="W278" s="94">
        <v>269</v>
      </c>
      <c r="X278" s="95"/>
      <c r="Y278" s="96"/>
      <c r="Z278" s="96"/>
      <c r="AA278" s="96"/>
      <c r="AB278" s="96"/>
      <c r="AC278" s="96"/>
      <c r="AD278" s="96"/>
      <c r="AE278" s="96"/>
      <c r="AF278" s="96"/>
      <c r="AG278" s="97"/>
      <c r="AI278" s="94">
        <v>269</v>
      </c>
      <c r="AJ278" s="98">
        <v>269</v>
      </c>
      <c r="AK278" s="99" t="s">
        <v>344</v>
      </c>
      <c r="AL278" s="100">
        <f t="shared" si="125"/>
        <v>0</v>
      </c>
      <c r="AM278" s="101">
        <v>0</v>
      </c>
      <c r="AN278" s="100">
        <f t="shared" si="126"/>
        <v>0</v>
      </c>
      <c r="AO278" s="100">
        <v>0</v>
      </c>
      <c r="AP278" s="100">
        <v>0</v>
      </c>
      <c r="AQ278" s="100">
        <v>0</v>
      </c>
      <c r="AR278" s="100">
        <v>0</v>
      </c>
      <c r="AS278" s="100">
        <v>0</v>
      </c>
      <c r="AT278" s="100">
        <f t="shared" si="127"/>
        <v>0</v>
      </c>
      <c r="AU278" s="102">
        <f t="shared" si="128"/>
        <v>0</v>
      </c>
      <c r="AV278" s="102">
        <f t="shared" si="129"/>
        <v>0</v>
      </c>
      <c r="AX278" s="103">
        <v>269</v>
      </c>
      <c r="AY278" s="104" t="s">
        <v>344</v>
      </c>
      <c r="AZ278" s="105"/>
      <c r="BA278" s="105"/>
      <c r="BB278" s="106"/>
      <c r="BC278" s="107">
        <f t="shared" si="130"/>
        <v>0</v>
      </c>
      <c r="BD278" s="106"/>
      <c r="BE278" s="106"/>
      <c r="BF278" s="107">
        <f t="shared" si="113"/>
        <v>0</v>
      </c>
      <c r="BG278" s="108">
        <f t="shared" si="114"/>
        <v>0</v>
      </c>
      <c r="BH278" s="109"/>
      <c r="BI278" s="107">
        <v>0</v>
      </c>
      <c r="BJ278" s="100">
        <f t="shared" si="131"/>
        <v>0</v>
      </c>
      <c r="BK278" s="100">
        <f t="shared" si="132"/>
        <v>0</v>
      </c>
      <c r="BL278" s="100">
        <f t="shared" si="133"/>
        <v>0</v>
      </c>
      <c r="BM278" s="100"/>
      <c r="BN278" s="107">
        <f t="shared" si="134"/>
        <v>0</v>
      </c>
      <c r="BO278" s="108">
        <f t="shared" si="135"/>
        <v>0</v>
      </c>
      <c r="BP278" s="110"/>
      <c r="BQ278" s="111"/>
      <c r="BR278" s="112"/>
      <c r="BS278" s="110"/>
      <c r="BT278" s="113"/>
      <c r="BU278" s="113">
        <f t="shared" si="115"/>
        <v>0</v>
      </c>
      <c r="BV278" s="25">
        <v>269</v>
      </c>
      <c r="BW278" s="25">
        <v>0</v>
      </c>
      <c r="BX278" s="110"/>
    </row>
    <row r="279" spans="1:76">
      <c r="A279" s="82">
        <v>270</v>
      </c>
      <c r="B279" s="82">
        <v>270</v>
      </c>
      <c r="C279" s="83" t="s">
        <v>345</v>
      </c>
      <c r="D279" s="84">
        <f t="shared" si="116"/>
        <v>0</v>
      </c>
      <c r="E279" s="85">
        <f t="shared" si="117"/>
        <v>0</v>
      </c>
      <c r="F279" s="85">
        <f t="shared" si="117"/>
        <v>0</v>
      </c>
      <c r="G279" s="86">
        <f t="shared" si="118"/>
        <v>0</v>
      </c>
      <c r="H279" s="87"/>
      <c r="I279" s="88">
        <f t="shared" si="119"/>
        <v>0</v>
      </c>
      <c r="J279" s="89" t="str">
        <f t="shared" si="109"/>
        <v/>
      </c>
      <c r="K279" s="90">
        <f t="shared" si="120"/>
        <v>0</v>
      </c>
      <c r="L279" s="86">
        <f t="shared" si="121"/>
        <v>0</v>
      </c>
      <c r="M279" s="91"/>
      <c r="N279" s="114">
        <f t="shared" si="110"/>
        <v>0</v>
      </c>
      <c r="P279" s="88">
        <f t="shared" si="122"/>
        <v>0</v>
      </c>
      <c r="Q279" s="85">
        <f t="shared" si="123"/>
        <v>0</v>
      </c>
      <c r="R279" s="85">
        <f t="shared" si="124"/>
        <v>0</v>
      </c>
      <c r="S279" s="93">
        <f t="shared" si="111"/>
        <v>0</v>
      </c>
      <c r="U279" s="114"/>
      <c r="V279">
        <f t="shared" si="112"/>
        <v>0</v>
      </c>
      <c r="W279" s="94">
        <v>270</v>
      </c>
      <c r="X279" s="95"/>
      <c r="Y279" s="96"/>
      <c r="Z279" s="96"/>
      <c r="AA279" s="96"/>
      <c r="AB279" s="96"/>
      <c r="AC279" s="96"/>
      <c r="AD279" s="96"/>
      <c r="AE279" s="96"/>
      <c r="AF279" s="96"/>
      <c r="AG279" s="97"/>
      <c r="AI279" s="94">
        <v>270</v>
      </c>
      <c r="AJ279" s="98">
        <v>270</v>
      </c>
      <c r="AK279" s="99" t="s">
        <v>345</v>
      </c>
      <c r="AL279" s="100">
        <f t="shared" si="125"/>
        <v>0</v>
      </c>
      <c r="AM279" s="101">
        <v>0</v>
      </c>
      <c r="AN279" s="100">
        <f t="shared" si="126"/>
        <v>0</v>
      </c>
      <c r="AO279" s="100">
        <v>0</v>
      </c>
      <c r="AP279" s="100">
        <v>0</v>
      </c>
      <c r="AQ279" s="100">
        <v>0</v>
      </c>
      <c r="AR279" s="100">
        <v>0</v>
      </c>
      <c r="AS279" s="100">
        <v>0</v>
      </c>
      <c r="AT279" s="100">
        <f t="shared" si="127"/>
        <v>0</v>
      </c>
      <c r="AU279" s="102">
        <f t="shared" si="128"/>
        <v>0</v>
      </c>
      <c r="AV279" s="102">
        <f t="shared" si="129"/>
        <v>0</v>
      </c>
      <c r="AX279" s="103">
        <v>270</v>
      </c>
      <c r="AY279" s="104" t="s">
        <v>345</v>
      </c>
      <c r="AZ279" s="105"/>
      <c r="BA279" s="105"/>
      <c r="BB279" s="106"/>
      <c r="BC279" s="107">
        <f t="shared" si="130"/>
        <v>0</v>
      </c>
      <c r="BD279" s="106"/>
      <c r="BE279" s="106"/>
      <c r="BF279" s="107">
        <f t="shared" si="113"/>
        <v>0</v>
      </c>
      <c r="BG279" s="108">
        <f t="shared" si="114"/>
        <v>0</v>
      </c>
      <c r="BH279" s="109"/>
      <c r="BI279" s="107">
        <v>0</v>
      </c>
      <c r="BJ279" s="100">
        <f t="shared" si="131"/>
        <v>0</v>
      </c>
      <c r="BK279" s="100">
        <f t="shared" si="132"/>
        <v>0</v>
      </c>
      <c r="BL279" s="100">
        <f t="shared" si="133"/>
        <v>0</v>
      </c>
      <c r="BM279" s="100"/>
      <c r="BN279" s="107">
        <f t="shared" si="134"/>
        <v>0</v>
      </c>
      <c r="BO279" s="108">
        <f t="shared" si="135"/>
        <v>0</v>
      </c>
      <c r="BP279" s="110"/>
      <c r="BQ279" s="111"/>
      <c r="BR279" s="112"/>
      <c r="BS279" s="110"/>
      <c r="BT279" s="113" t="s">
        <v>92</v>
      </c>
      <c r="BU279" s="113">
        <f t="shared" si="115"/>
        <v>0</v>
      </c>
      <c r="BV279" s="25">
        <v>270</v>
      </c>
      <c r="BW279" s="25">
        <v>0</v>
      </c>
      <c r="BX279" s="110"/>
    </row>
    <row r="280" spans="1:76">
      <c r="A280" s="82">
        <v>271</v>
      </c>
      <c r="B280" s="82">
        <v>271</v>
      </c>
      <c r="C280" s="83" t="s">
        <v>346</v>
      </c>
      <c r="D280" s="84">
        <f t="shared" si="116"/>
        <v>56</v>
      </c>
      <c r="E280" s="85">
        <f t="shared" si="117"/>
        <v>677076</v>
      </c>
      <c r="F280" s="85">
        <f t="shared" si="117"/>
        <v>50008</v>
      </c>
      <c r="G280" s="86">
        <f t="shared" si="118"/>
        <v>727084</v>
      </c>
      <c r="H280" s="87"/>
      <c r="I280" s="88">
        <f t="shared" si="119"/>
        <v>0</v>
      </c>
      <c r="J280" s="89">
        <f t="shared" si="109"/>
        <v>0</v>
      </c>
      <c r="K280" s="90">
        <f t="shared" si="120"/>
        <v>50008</v>
      </c>
      <c r="L280" s="86">
        <f t="shared" si="121"/>
        <v>50008</v>
      </c>
      <c r="M280" s="91"/>
      <c r="N280" s="114">
        <f t="shared" si="110"/>
        <v>677076</v>
      </c>
      <c r="P280" s="88">
        <f t="shared" si="122"/>
        <v>0</v>
      </c>
      <c r="Q280" s="85">
        <f t="shared" si="123"/>
        <v>0</v>
      </c>
      <c r="R280" s="85">
        <f t="shared" si="124"/>
        <v>50008</v>
      </c>
      <c r="S280" s="93">
        <f t="shared" si="111"/>
        <v>50008</v>
      </c>
      <c r="U280" s="114"/>
      <c r="V280">
        <f t="shared" si="112"/>
        <v>0</v>
      </c>
      <c r="W280" s="94">
        <v>271</v>
      </c>
      <c r="X280" s="95">
        <v>56</v>
      </c>
      <c r="Y280" s="96">
        <v>677076</v>
      </c>
      <c r="Z280" s="96">
        <v>0</v>
      </c>
      <c r="AA280" s="96">
        <v>677076</v>
      </c>
      <c r="AB280" s="96">
        <v>50008</v>
      </c>
      <c r="AC280" s="96">
        <v>727084</v>
      </c>
      <c r="AD280" s="96">
        <v>0</v>
      </c>
      <c r="AE280" s="96">
        <v>0</v>
      </c>
      <c r="AF280" s="96">
        <v>0</v>
      </c>
      <c r="AG280" s="97">
        <v>727084</v>
      </c>
      <c r="AI280" s="94">
        <v>271</v>
      </c>
      <c r="AJ280" s="98">
        <v>271</v>
      </c>
      <c r="AK280" s="99" t="s">
        <v>346</v>
      </c>
      <c r="AL280" s="100">
        <f t="shared" si="125"/>
        <v>677076</v>
      </c>
      <c r="AM280" s="101">
        <v>856437</v>
      </c>
      <c r="AN280" s="100">
        <f t="shared" si="126"/>
        <v>0</v>
      </c>
      <c r="AO280" s="100">
        <v>0</v>
      </c>
      <c r="AP280" s="100">
        <v>21143</v>
      </c>
      <c r="AQ280" s="100">
        <v>0</v>
      </c>
      <c r="AR280" s="100">
        <v>0</v>
      </c>
      <c r="AS280" s="100">
        <v>0</v>
      </c>
      <c r="AT280" s="100">
        <f t="shared" si="127"/>
        <v>0</v>
      </c>
      <c r="AU280" s="102">
        <f t="shared" si="128"/>
        <v>21143</v>
      </c>
      <c r="AV280" s="102">
        <f t="shared" si="129"/>
        <v>0</v>
      </c>
      <c r="AX280" s="103">
        <v>271</v>
      </c>
      <c r="AY280" s="104" t="s">
        <v>346</v>
      </c>
      <c r="AZ280" s="105"/>
      <c r="BA280" s="105"/>
      <c r="BB280" s="106"/>
      <c r="BC280" s="107">
        <f t="shared" si="130"/>
        <v>0</v>
      </c>
      <c r="BD280" s="106"/>
      <c r="BE280" s="106"/>
      <c r="BF280" s="107">
        <f t="shared" si="113"/>
        <v>0</v>
      </c>
      <c r="BG280" s="108">
        <f t="shared" si="114"/>
        <v>0</v>
      </c>
      <c r="BH280" s="109"/>
      <c r="BI280" s="107">
        <v>0</v>
      </c>
      <c r="BJ280" s="100">
        <f t="shared" si="131"/>
        <v>0</v>
      </c>
      <c r="BK280" s="100">
        <f t="shared" si="132"/>
        <v>0</v>
      </c>
      <c r="BL280" s="100">
        <f t="shared" si="133"/>
        <v>0</v>
      </c>
      <c r="BM280" s="100"/>
      <c r="BN280" s="107">
        <f t="shared" si="134"/>
        <v>0</v>
      </c>
      <c r="BO280" s="108">
        <f t="shared" si="135"/>
        <v>0</v>
      </c>
      <c r="BP280" s="110"/>
      <c r="BQ280" s="111"/>
      <c r="BR280" s="112"/>
      <c r="BS280" s="110"/>
      <c r="BT280" s="113"/>
      <c r="BU280" s="113">
        <f t="shared" si="115"/>
        <v>0</v>
      </c>
      <c r="BV280" s="25">
        <v>271</v>
      </c>
      <c r="BW280" s="25">
        <v>0</v>
      </c>
      <c r="BX280" s="110"/>
    </row>
    <row r="281" spans="1:76">
      <c r="A281" s="82">
        <v>272</v>
      </c>
      <c r="B281" s="82">
        <v>272</v>
      </c>
      <c r="C281" s="83" t="s">
        <v>347</v>
      </c>
      <c r="D281" s="84">
        <f t="shared" si="116"/>
        <v>2</v>
      </c>
      <c r="E281" s="85">
        <f t="shared" si="117"/>
        <v>32048</v>
      </c>
      <c r="F281" s="85">
        <f t="shared" si="117"/>
        <v>1786</v>
      </c>
      <c r="G281" s="86">
        <f t="shared" si="118"/>
        <v>33834</v>
      </c>
      <c r="H281" s="87"/>
      <c r="I281" s="88">
        <f t="shared" si="119"/>
        <v>32048</v>
      </c>
      <c r="J281" s="89">
        <f t="shared" si="109"/>
        <v>1</v>
      </c>
      <c r="K281" s="90">
        <f t="shared" si="120"/>
        <v>1786</v>
      </c>
      <c r="L281" s="86">
        <f t="shared" si="121"/>
        <v>33834</v>
      </c>
      <c r="M281" s="91"/>
      <c r="N281" s="114">
        <f t="shared" si="110"/>
        <v>0</v>
      </c>
      <c r="P281" s="88">
        <f t="shared" si="122"/>
        <v>0</v>
      </c>
      <c r="Q281" s="85">
        <f t="shared" si="123"/>
        <v>32048</v>
      </c>
      <c r="R281" s="85">
        <f t="shared" si="124"/>
        <v>1786</v>
      </c>
      <c r="S281" s="93">
        <f t="shared" si="111"/>
        <v>33834</v>
      </c>
      <c r="U281" s="114"/>
      <c r="V281">
        <f t="shared" si="112"/>
        <v>0</v>
      </c>
      <c r="W281" s="94">
        <v>272</v>
      </c>
      <c r="X281" s="95">
        <v>2</v>
      </c>
      <c r="Y281" s="96">
        <v>32048</v>
      </c>
      <c r="Z281" s="96">
        <v>0</v>
      </c>
      <c r="AA281" s="96">
        <v>32048</v>
      </c>
      <c r="AB281" s="96">
        <v>1786</v>
      </c>
      <c r="AC281" s="96">
        <v>33834</v>
      </c>
      <c r="AD281" s="96">
        <v>0</v>
      </c>
      <c r="AE281" s="96">
        <v>0</v>
      </c>
      <c r="AF281" s="96">
        <v>0</v>
      </c>
      <c r="AG281" s="97">
        <v>33834</v>
      </c>
      <c r="AI281" s="94">
        <v>272</v>
      </c>
      <c r="AJ281" s="98">
        <v>272</v>
      </c>
      <c r="AK281" s="99" t="s">
        <v>347</v>
      </c>
      <c r="AL281" s="100">
        <f t="shared" si="125"/>
        <v>32048</v>
      </c>
      <c r="AM281" s="101">
        <v>0</v>
      </c>
      <c r="AN281" s="100">
        <f t="shared" si="126"/>
        <v>32048</v>
      </c>
      <c r="AO281" s="100">
        <v>0</v>
      </c>
      <c r="AP281" s="100">
        <v>0</v>
      </c>
      <c r="AQ281" s="100">
        <v>0</v>
      </c>
      <c r="AR281" s="100">
        <v>0</v>
      </c>
      <c r="AS281" s="100">
        <v>0</v>
      </c>
      <c r="AT281" s="100">
        <f t="shared" si="127"/>
        <v>0</v>
      </c>
      <c r="AU281" s="102">
        <f t="shared" si="128"/>
        <v>32048</v>
      </c>
      <c r="AV281" s="102">
        <f t="shared" si="129"/>
        <v>32048</v>
      </c>
      <c r="AX281" s="103">
        <v>272</v>
      </c>
      <c r="AY281" s="104" t="s">
        <v>347</v>
      </c>
      <c r="AZ281" s="105"/>
      <c r="BA281" s="105"/>
      <c r="BB281" s="106"/>
      <c r="BC281" s="107">
        <f t="shared" si="130"/>
        <v>0</v>
      </c>
      <c r="BD281" s="106"/>
      <c r="BE281" s="106"/>
      <c r="BF281" s="107">
        <f t="shared" si="113"/>
        <v>0</v>
      </c>
      <c r="BG281" s="108">
        <f t="shared" si="114"/>
        <v>0</v>
      </c>
      <c r="BH281" s="109"/>
      <c r="BI281" s="107">
        <v>0</v>
      </c>
      <c r="BJ281" s="100">
        <f t="shared" si="131"/>
        <v>32048</v>
      </c>
      <c r="BK281" s="100">
        <f t="shared" si="132"/>
        <v>32048</v>
      </c>
      <c r="BL281" s="100">
        <f t="shared" si="133"/>
        <v>0</v>
      </c>
      <c r="BM281" s="100"/>
      <c r="BN281" s="107">
        <f t="shared" si="134"/>
        <v>0</v>
      </c>
      <c r="BO281" s="108">
        <f t="shared" si="135"/>
        <v>0</v>
      </c>
      <c r="BP281" s="110"/>
      <c r="BQ281" s="111"/>
      <c r="BR281" s="112"/>
      <c r="BS281" s="110"/>
      <c r="BT281" s="113"/>
      <c r="BU281" s="113">
        <f t="shared" si="115"/>
        <v>0</v>
      </c>
      <c r="BV281" s="25">
        <v>272</v>
      </c>
      <c r="BW281" s="25">
        <v>0</v>
      </c>
      <c r="BX281" s="110"/>
    </row>
    <row r="282" spans="1:76">
      <c r="A282" s="82">
        <v>273</v>
      </c>
      <c r="B282" s="82">
        <v>273</v>
      </c>
      <c r="C282" s="83" t="s">
        <v>348</v>
      </c>
      <c r="D282" s="84">
        <f t="shared" si="116"/>
        <v>5</v>
      </c>
      <c r="E282" s="85">
        <f t="shared" si="117"/>
        <v>67895</v>
      </c>
      <c r="F282" s="85">
        <f t="shared" si="117"/>
        <v>4465</v>
      </c>
      <c r="G282" s="86">
        <f t="shared" si="118"/>
        <v>72360</v>
      </c>
      <c r="H282" s="87"/>
      <c r="I282" s="88">
        <f t="shared" si="119"/>
        <v>55115</v>
      </c>
      <c r="J282" s="89">
        <f t="shared" si="109"/>
        <v>0.73047650288433186</v>
      </c>
      <c r="K282" s="90">
        <f t="shared" si="120"/>
        <v>4465</v>
      </c>
      <c r="L282" s="86">
        <f t="shared" si="121"/>
        <v>59580</v>
      </c>
      <c r="M282" s="91"/>
      <c r="N282" s="114">
        <f t="shared" si="110"/>
        <v>12780</v>
      </c>
      <c r="P282" s="88">
        <f t="shared" si="122"/>
        <v>0</v>
      </c>
      <c r="Q282" s="85">
        <f t="shared" si="123"/>
        <v>55115</v>
      </c>
      <c r="R282" s="85">
        <f t="shared" si="124"/>
        <v>4465</v>
      </c>
      <c r="S282" s="93">
        <f t="shared" si="111"/>
        <v>59580</v>
      </c>
      <c r="U282" s="114"/>
      <c r="V282">
        <f t="shared" si="112"/>
        <v>0</v>
      </c>
      <c r="W282" s="94">
        <v>273</v>
      </c>
      <c r="X282" s="95">
        <v>5</v>
      </c>
      <c r="Y282" s="96">
        <v>67895</v>
      </c>
      <c r="Z282" s="96">
        <v>0</v>
      </c>
      <c r="AA282" s="96">
        <v>67895</v>
      </c>
      <c r="AB282" s="96">
        <v>4465</v>
      </c>
      <c r="AC282" s="96">
        <v>72360</v>
      </c>
      <c r="AD282" s="96">
        <v>0</v>
      </c>
      <c r="AE282" s="96">
        <v>0</v>
      </c>
      <c r="AF282" s="96">
        <v>0</v>
      </c>
      <c r="AG282" s="97">
        <v>72360</v>
      </c>
      <c r="AI282" s="94">
        <v>273</v>
      </c>
      <c r="AJ282" s="98">
        <v>273</v>
      </c>
      <c r="AK282" s="99" t="s">
        <v>348</v>
      </c>
      <c r="AL282" s="100">
        <f t="shared" si="125"/>
        <v>67895</v>
      </c>
      <c r="AM282" s="101">
        <v>12780</v>
      </c>
      <c r="AN282" s="100">
        <f t="shared" si="126"/>
        <v>55115</v>
      </c>
      <c r="AO282" s="100">
        <v>0</v>
      </c>
      <c r="AP282" s="100">
        <v>846.25</v>
      </c>
      <c r="AQ282" s="100">
        <v>8024</v>
      </c>
      <c r="AR282" s="100">
        <v>0</v>
      </c>
      <c r="AS282" s="100">
        <v>11465.5</v>
      </c>
      <c r="AT282" s="100">
        <f t="shared" si="127"/>
        <v>0</v>
      </c>
      <c r="AU282" s="102">
        <f t="shared" si="128"/>
        <v>75450.75</v>
      </c>
      <c r="AV282" s="102">
        <f t="shared" si="129"/>
        <v>55115</v>
      </c>
      <c r="AX282" s="103">
        <v>273</v>
      </c>
      <c r="AY282" s="104" t="s">
        <v>348</v>
      </c>
      <c r="AZ282" s="105"/>
      <c r="BA282" s="105"/>
      <c r="BB282" s="106"/>
      <c r="BC282" s="107">
        <f t="shared" si="130"/>
        <v>0</v>
      </c>
      <c r="BD282" s="106"/>
      <c r="BE282" s="106"/>
      <c r="BF282" s="107">
        <f t="shared" si="113"/>
        <v>0</v>
      </c>
      <c r="BG282" s="108">
        <f t="shared" si="114"/>
        <v>0</v>
      </c>
      <c r="BH282" s="109"/>
      <c r="BI282" s="107">
        <v>0</v>
      </c>
      <c r="BJ282" s="100">
        <f t="shared" si="131"/>
        <v>55115</v>
      </c>
      <c r="BK282" s="100">
        <f t="shared" si="132"/>
        <v>55115</v>
      </c>
      <c r="BL282" s="100">
        <f t="shared" si="133"/>
        <v>0</v>
      </c>
      <c r="BM282" s="100"/>
      <c r="BN282" s="107">
        <f t="shared" si="134"/>
        <v>0</v>
      </c>
      <c r="BO282" s="108">
        <f t="shared" si="135"/>
        <v>0</v>
      </c>
      <c r="BP282" s="110"/>
      <c r="BQ282" s="111"/>
      <c r="BR282" s="112"/>
      <c r="BS282" s="110"/>
      <c r="BT282" s="113" t="s">
        <v>92</v>
      </c>
      <c r="BU282" s="113">
        <f t="shared" si="115"/>
        <v>0</v>
      </c>
      <c r="BV282" s="25">
        <v>273</v>
      </c>
      <c r="BW282" s="25">
        <v>0</v>
      </c>
      <c r="BX282" s="110"/>
    </row>
    <row r="283" spans="1:76">
      <c r="A283" s="82">
        <v>274</v>
      </c>
      <c r="B283" s="82">
        <v>274</v>
      </c>
      <c r="C283" s="83" t="s">
        <v>349</v>
      </c>
      <c r="D283" s="84">
        <f t="shared" si="116"/>
        <v>526</v>
      </c>
      <c r="E283" s="85">
        <f t="shared" si="117"/>
        <v>8164157</v>
      </c>
      <c r="F283" s="85">
        <f t="shared" si="117"/>
        <v>469718</v>
      </c>
      <c r="G283" s="86">
        <f t="shared" si="118"/>
        <v>8633875</v>
      </c>
      <c r="H283" s="87"/>
      <c r="I283" s="88">
        <f t="shared" si="119"/>
        <v>1048381.1059147301</v>
      </c>
      <c r="J283" s="89">
        <f t="shared" si="109"/>
        <v>0.72381577777318051</v>
      </c>
      <c r="K283" s="90">
        <f t="shared" si="120"/>
        <v>469718</v>
      </c>
      <c r="L283" s="86">
        <f t="shared" si="121"/>
        <v>1518099.1059147301</v>
      </c>
      <c r="M283" s="91"/>
      <c r="N283" s="114">
        <f t="shared" si="110"/>
        <v>7115775.8940852694</v>
      </c>
      <c r="P283" s="88">
        <f t="shared" si="122"/>
        <v>0</v>
      </c>
      <c r="Q283" s="85">
        <f t="shared" si="123"/>
        <v>1048381.1059147301</v>
      </c>
      <c r="R283" s="85">
        <f t="shared" si="124"/>
        <v>469718</v>
      </c>
      <c r="S283" s="93">
        <f t="shared" si="111"/>
        <v>1518099.1059147301</v>
      </c>
      <c r="U283" s="114"/>
      <c r="V283">
        <f t="shared" si="112"/>
        <v>0</v>
      </c>
      <c r="W283" s="94">
        <v>274</v>
      </c>
      <c r="X283" s="95">
        <v>526</v>
      </c>
      <c r="Y283" s="96">
        <v>8164157</v>
      </c>
      <c r="Z283" s="96">
        <v>0</v>
      </c>
      <c r="AA283" s="96">
        <v>8164157</v>
      </c>
      <c r="AB283" s="96">
        <v>469718</v>
      </c>
      <c r="AC283" s="96">
        <v>8633875</v>
      </c>
      <c r="AD283" s="96">
        <v>0</v>
      </c>
      <c r="AE283" s="96">
        <v>0</v>
      </c>
      <c r="AF283" s="96">
        <v>0</v>
      </c>
      <c r="AG283" s="97">
        <v>8633875</v>
      </c>
      <c r="AI283" s="94">
        <v>274</v>
      </c>
      <c r="AJ283" s="98">
        <v>274</v>
      </c>
      <c r="AK283" s="99" t="s">
        <v>349</v>
      </c>
      <c r="AL283" s="100">
        <f t="shared" si="125"/>
        <v>8164157</v>
      </c>
      <c r="AM283" s="101">
        <v>7125628</v>
      </c>
      <c r="AN283" s="100">
        <f t="shared" si="126"/>
        <v>1038529</v>
      </c>
      <c r="AO283" s="100">
        <v>45871.5</v>
      </c>
      <c r="AP283" s="100">
        <v>154699.25</v>
      </c>
      <c r="AQ283" s="100">
        <v>172666.5</v>
      </c>
      <c r="AR283" s="100">
        <v>36642.5</v>
      </c>
      <c r="AS283" s="100">
        <v>0</v>
      </c>
      <c r="AT283" s="100">
        <f t="shared" si="127"/>
        <v>0</v>
      </c>
      <c r="AU283" s="102">
        <f t="shared" si="128"/>
        <v>1448408.75</v>
      </c>
      <c r="AV283" s="102">
        <f t="shared" si="129"/>
        <v>1048381.1059147301</v>
      </c>
      <c r="AX283" s="103">
        <v>274</v>
      </c>
      <c r="AY283" s="104" t="s">
        <v>349</v>
      </c>
      <c r="AZ283" s="105"/>
      <c r="BA283" s="105"/>
      <c r="BB283" s="106"/>
      <c r="BC283" s="107">
        <f t="shared" si="130"/>
        <v>0</v>
      </c>
      <c r="BD283" s="106"/>
      <c r="BE283" s="106"/>
      <c r="BF283" s="107">
        <f t="shared" si="113"/>
        <v>0</v>
      </c>
      <c r="BG283" s="108">
        <f t="shared" si="114"/>
        <v>0</v>
      </c>
      <c r="BH283" s="109"/>
      <c r="BI283" s="107">
        <v>0</v>
      </c>
      <c r="BJ283" s="100">
        <f t="shared" si="131"/>
        <v>1038529</v>
      </c>
      <c r="BK283" s="100">
        <f t="shared" si="132"/>
        <v>1038529</v>
      </c>
      <c r="BL283" s="100">
        <f t="shared" si="133"/>
        <v>0</v>
      </c>
      <c r="BM283" s="100"/>
      <c r="BN283" s="107">
        <f t="shared" si="134"/>
        <v>0</v>
      </c>
      <c r="BO283" s="108">
        <f t="shared" si="135"/>
        <v>0</v>
      </c>
      <c r="BP283" s="110"/>
      <c r="BQ283" s="111"/>
      <c r="BR283" s="112"/>
      <c r="BS283" s="110"/>
      <c r="BT283" s="113"/>
      <c r="BU283" s="113">
        <f t="shared" si="115"/>
        <v>0</v>
      </c>
      <c r="BV283" s="25">
        <v>274</v>
      </c>
      <c r="BW283" s="25">
        <v>45871.5</v>
      </c>
      <c r="BX283" s="110"/>
    </row>
    <row r="284" spans="1:76">
      <c r="A284" s="82">
        <v>275</v>
      </c>
      <c r="B284" s="82">
        <v>276</v>
      </c>
      <c r="C284" s="83" t="s">
        <v>350</v>
      </c>
      <c r="D284" s="84">
        <f t="shared" si="116"/>
        <v>2</v>
      </c>
      <c r="E284" s="85">
        <f t="shared" si="117"/>
        <v>19144</v>
      </c>
      <c r="F284" s="85">
        <f t="shared" si="117"/>
        <v>1786</v>
      </c>
      <c r="G284" s="86">
        <f t="shared" si="118"/>
        <v>20930</v>
      </c>
      <c r="H284" s="87"/>
      <c r="I284" s="88">
        <f t="shared" si="119"/>
        <v>9576</v>
      </c>
      <c r="J284" s="89">
        <f t="shared" si="109"/>
        <v>0.90290644226009475</v>
      </c>
      <c r="K284" s="90">
        <f t="shared" si="120"/>
        <v>1786</v>
      </c>
      <c r="L284" s="86">
        <f t="shared" si="121"/>
        <v>11362</v>
      </c>
      <c r="M284" s="91"/>
      <c r="N284" s="114">
        <f t="shared" si="110"/>
        <v>9568</v>
      </c>
      <c r="P284" s="88">
        <f t="shared" si="122"/>
        <v>0</v>
      </c>
      <c r="Q284" s="85">
        <f t="shared" si="123"/>
        <v>9576</v>
      </c>
      <c r="R284" s="85">
        <f t="shared" si="124"/>
        <v>1786</v>
      </c>
      <c r="S284" s="93">
        <f t="shared" si="111"/>
        <v>11362</v>
      </c>
      <c r="U284" s="114"/>
      <c r="V284">
        <f t="shared" si="112"/>
        <v>0</v>
      </c>
      <c r="W284" s="94">
        <v>275</v>
      </c>
      <c r="X284" s="95">
        <v>2</v>
      </c>
      <c r="Y284" s="96">
        <v>19144</v>
      </c>
      <c r="Z284" s="96">
        <v>0</v>
      </c>
      <c r="AA284" s="96">
        <v>19144</v>
      </c>
      <c r="AB284" s="96">
        <v>1786</v>
      </c>
      <c r="AC284" s="96">
        <v>20930</v>
      </c>
      <c r="AD284" s="96">
        <v>0</v>
      </c>
      <c r="AE284" s="96">
        <v>0</v>
      </c>
      <c r="AF284" s="96">
        <v>0</v>
      </c>
      <c r="AG284" s="97">
        <v>20930</v>
      </c>
      <c r="AI284" s="94">
        <v>275</v>
      </c>
      <c r="AJ284" s="98">
        <v>276</v>
      </c>
      <c r="AK284" s="99" t="s">
        <v>350</v>
      </c>
      <c r="AL284" s="100">
        <f t="shared" si="125"/>
        <v>19144</v>
      </c>
      <c r="AM284" s="101">
        <v>9568</v>
      </c>
      <c r="AN284" s="100">
        <f t="shared" si="126"/>
        <v>9576</v>
      </c>
      <c r="AO284" s="100">
        <v>0</v>
      </c>
      <c r="AP284" s="100">
        <v>861.75</v>
      </c>
      <c r="AQ284" s="100">
        <v>0</v>
      </c>
      <c r="AR284" s="100">
        <v>158.75</v>
      </c>
      <c r="AS284" s="100">
        <v>9.25</v>
      </c>
      <c r="AT284" s="100">
        <f t="shared" si="127"/>
        <v>0</v>
      </c>
      <c r="AU284" s="102">
        <f t="shared" si="128"/>
        <v>10605.75</v>
      </c>
      <c r="AV284" s="102">
        <f t="shared" si="129"/>
        <v>9576</v>
      </c>
      <c r="AX284" s="103">
        <v>275</v>
      </c>
      <c r="AY284" s="104" t="s">
        <v>350</v>
      </c>
      <c r="AZ284" s="105"/>
      <c r="BA284" s="105"/>
      <c r="BB284" s="106"/>
      <c r="BC284" s="107">
        <f t="shared" si="130"/>
        <v>0</v>
      </c>
      <c r="BD284" s="106"/>
      <c r="BE284" s="106"/>
      <c r="BF284" s="107">
        <f t="shared" si="113"/>
        <v>0</v>
      </c>
      <c r="BG284" s="108">
        <f t="shared" si="114"/>
        <v>0</v>
      </c>
      <c r="BH284" s="109"/>
      <c r="BI284" s="107">
        <v>0</v>
      </c>
      <c r="BJ284" s="100">
        <f t="shared" si="131"/>
        <v>9576</v>
      </c>
      <c r="BK284" s="100">
        <f t="shared" si="132"/>
        <v>9576</v>
      </c>
      <c r="BL284" s="100">
        <f t="shared" si="133"/>
        <v>0</v>
      </c>
      <c r="BM284" s="100"/>
      <c r="BN284" s="107">
        <f t="shared" si="134"/>
        <v>0</v>
      </c>
      <c r="BO284" s="108">
        <f t="shared" si="135"/>
        <v>0</v>
      </c>
      <c r="BP284" s="110"/>
      <c r="BQ284" s="111"/>
      <c r="BR284" s="112"/>
      <c r="BS284" s="110"/>
      <c r="BT284" s="113"/>
      <c r="BU284" s="113">
        <f t="shared" si="115"/>
        <v>0</v>
      </c>
      <c r="BV284" s="25">
        <v>275</v>
      </c>
      <c r="BW284" s="25">
        <v>0</v>
      </c>
      <c r="BX284" s="110"/>
    </row>
    <row r="285" spans="1:76">
      <c r="A285" s="82">
        <v>276</v>
      </c>
      <c r="B285" s="82">
        <v>277</v>
      </c>
      <c r="C285" s="83" t="s">
        <v>351</v>
      </c>
      <c r="D285" s="84">
        <f t="shared" si="116"/>
        <v>1</v>
      </c>
      <c r="E285" s="85">
        <f t="shared" si="117"/>
        <v>14820</v>
      </c>
      <c r="F285" s="85">
        <f t="shared" si="117"/>
        <v>893</v>
      </c>
      <c r="G285" s="86">
        <f t="shared" si="118"/>
        <v>15713</v>
      </c>
      <c r="H285" s="87"/>
      <c r="I285" s="88">
        <f t="shared" si="119"/>
        <v>0</v>
      </c>
      <c r="J285" s="89" t="str">
        <f t="shared" si="109"/>
        <v/>
      </c>
      <c r="K285" s="90">
        <f t="shared" si="120"/>
        <v>893</v>
      </c>
      <c r="L285" s="86">
        <f t="shared" si="121"/>
        <v>893</v>
      </c>
      <c r="M285" s="91"/>
      <c r="N285" s="114">
        <f t="shared" si="110"/>
        <v>14820</v>
      </c>
      <c r="P285" s="88">
        <f t="shared" si="122"/>
        <v>0</v>
      </c>
      <c r="Q285" s="85">
        <f t="shared" si="123"/>
        <v>0</v>
      </c>
      <c r="R285" s="85">
        <f t="shared" si="124"/>
        <v>893</v>
      </c>
      <c r="S285" s="93">
        <f t="shared" si="111"/>
        <v>893</v>
      </c>
      <c r="U285" s="114"/>
      <c r="V285">
        <f t="shared" si="112"/>
        <v>0</v>
      </c>
      <c r="W285" s="94">
        <v>276</v>
      </c>
      <c r="X285" s="95">
        <v>1</v>
      </c>
      <c r="Y285" s="96">
        <v>14820</v>
      </c>
      <c r="Z285" s="96">
        <v>0</v>
      </c>
      <c r="AA285" s="96">
        <v>14820</v>
      </c>
      <c r="AB285" s="96">
        <v>893</v>
      </c>
      <c r="AC285" s="96">
        <v>15713</v>
      </c>
      <c r="AD285" s="96">
        <v>0</v>
      </c>
      <c r="AE285" s="96">
        <v>0</v>
      </c>
      <c r="AF285" s="96">
        <v>0</v>
      </c>
      <c r="AG285" s="97">
        <v>15713</v>
      </c>
      <c r="AI285" s="94">
        <v>276</v>
      </c>
      <c r="AJ285" s="98">
        <v>277</v>
      </c>
      <c r="AK285" s="99" t="s">
        <v>351</v>
      </c>
      <c r="AL285" s="100">
        <f t="shared" si="125"/>
        <v>14820</v>
      </c>
      <c r="AM285" s="101">
        <v>16113</v>
      </c>
      <c r="AN285" s="100">
        <f t="shared" si="126"/>
        <v>0</v>
      </c>
      <c r="AO285" s="100">
        <v>0</v>
      </c>
      <c r="AP285" s="100">
        <v>0</v>
      </c>
      <c r="AQ285" s="100">
        <v>0</v>
      </c>
      <c r="AR285" s="100">
        <v>0</v>
      </c>
      <c r="AS285" s="100">
        <v>0</v>
      </c>
      <c r="AT285" s="100">
        <f t="shared" si="127"/>
        <v>0</v>
      </c>
      <c r="AU285" s="102">
        <f t="shared" si="128"/>
        <v>0</v>
      </c>
      <c r="AV285" s="102">
        <f t="shared" si="129"/>
        <v>0</v>
      </c>
      <c r="AX285" s="103">
        <v>276</v>
      </c>
      <c r="AY285" s="104" t="s">
        <v>351</v>
      </c>
      <c r="AZ285" s="105"/>
      <c r="BA285" s="105"/>
      <c r="BB285" s="106"/>
      <c r="BC285" s="107">
        <f t="shared" si="130"/>
        <v>0</v>
      </c>
      <c r="BD285" s="106"/>
      <c r="BE285" s="106"/>
      <c r="BF285" s="107">
        <f t="shared" si="113"/>
        <v>0</v>
      </c>
      <c r="BG285" s="108">
        <f t="shared" si="114"/>
        <v>0</v>
      </c>
      <c r="BH285" s="109"/>
      <c r="BI285" s="107">
        <v>0</v>
      </c>
      <c r="BJ285" s="100">
        <f t="shared" si="131"/>
        <v>0</v>
      </c>
      <c r="BK285" s="100">
        <f t="shared" si="132"/>
        <v>0</v>
      </c>
      <c r="BL285" s="100">
        <f t="shared" si="133"/>
        <v>0</v>
      </c>
      <c r="BM285" s="100"/>
      <c r="BN285" s="107">
        <f t="shared" si="134"/>
        <v>0</v>
      </c>
      <c r="BO285" s="108">
        <f t="shared" si="135"/>
        <v>0</v>
      </c>
      <c r="BP285" s="110"/>
      <c r="BQ285" s="111"/>
      <c r="BR285" s="112"/>
      <c r="BS285" s="110"/>
      <c r="BT285" s="113"/>
      <c r="BU285" s="113">
        <f t="shared" si="115"/>
        <v>0</v>
      </c>
      <c r="BV285" s="25">
        <v>276</v>
      </c>
      <c r="BW285" s="25">
        <v>0</v>
      </c>
      <c r="BX285" s="110"/>
    </row>
    <row r="286" spans="1:76">
      <c r="A286" s="82">
        <v>277</v>
      </c>
      <c r="B286" s="82">
        <v>278</v>
      </c>
      <c r="C286" s="83" t="s">
        <v>352</v>
      </c>
      <c r="D286" s="84">
        <f t="shared" si="116"/>
        <v>1</v>
      </c>
      <c r="E286" s="85">
        <f t="shared" si="117"/>
        <v>11968</v>
      </c>
      <c r="F286" s="85">
        <f t="shared" si="117"/>
        <v>893</v>
      </c>
      <c r="G286" s="86">
        <f t="shared" si="118"/>
        <v>12861</v>
      </c>
      <c r="H286" s="87"/>
      <c r="I286" s="88">
        <f t="shared" si="119"/>
        <v>11968</v>
      </c>
      <c r="J286" s="89">
        <f t="shared" si="109"/>
        <v>0.88460188110944804</v>
      </c>
      <c r="K286" s="90">
        <f t="shared" si="120"/>
        <v>893</v>
      </c>
      <c r="L286" s="86">
        <f t="shared" si="121"/>
        <v>12861</v>
      </c>
      <c r="M286" s="91"/>
      <c r="N286" s="114">
        <f t="shared" si="110"/>
        <v>0</v>
      </c>
      <c r="P286" s="88">
        <f t="shared" si="122"/>
        <v>0</v>
      </c>
      <c r="Q286" s="85">
        <f t="shared" si="123"/>
        <v>11968</v>
      </c>
      <c r="R286" s="85">
        <f t="shared" si="124"/>
        <v>893</v>
      </c>
      <c r="S286" s="93">
        <f t="shared" si="111"/>
        <v>12861</v>
      </c>
      <c r="U286" s="114"/>
      <c r="V286">
        <f t="shared" si="112"/>
        <v>0</v>
      </c>
      <c r="W286" s="94">
        <v>277</v>
      </c>
      <c r="X286" s="95">
        <v>1</v>
      </c>
      <c r="Y286" s="96">
        <v>11968</v>
      </c>
      <c r="Z286" s="96">
        <v>0</v>
      </c>
      <c r="AA286" s="96">
        <v>11968</v>
      </c>
      <c r="AB286" s="96">
        <v>893</v>
      </c>
      <c r="AC286" s="96">
        <v>12861</v>
      </c>
      <c r="AD286" s="96">
        <v>0</v>
      </c>
      <c r="AE286" s="96">
        <v>0</v>
      </c>
      <c r="AF286" s="96">
        <v>0</v>
      </c>
      <c r="AG286" s="97">
        <v>12861</v>
      </c>
      <c r="AI286" s="94">
        <v>277</v>
      </c>
      <c r="AJ286" s="98">
        <v>278</v>
      </c>
      <c r="AK286" s="99" t="s">
        <v>352</v>
      </c>
      <c r="AL286" s="100">
        <f t="shared" si="125"/>
        <v>11968</v>
      </c>
      <c r="AM286" s="101">
        <v>0</v>
      </c>
      <c r="AN286" s="100">
        <f t="shared" si="126"/>
        <v>11968</v>
      </c>
      <c r="AO286" s="100">
        <v>0</v>
      </c>
      <c r="AP286" s="100">
        <v>62.25</v>
      </c>
      <c r="AQ286" s="100">
        <v>53</v>
      </c>
      <c r="AR286" s="100">
        <v>0</v>
      </c>
      <c r="AS286" s="100">
        <v>1446</v>
      </c>
      <c r="AT286" s="100">
        <f t="shared" si="127"/>
        <v>0</v>
      </c>
      <c r="AU286" s="102">
        <f t="shared" si="128"/>
        <v>13529.25</v>
      </c>
      <c r="AV286" s="102">
        <f t="shared" si="129"/>
        <v>11968</v>
      </c>
      <c r="AX286" s="103">
        <v>277</v>
      </c>
      <c r="AY286" s="104" t="s">
        <v>352</v>
      </c>
      <c r="AZ286" s="105"/>
      <c r="BA286" s="105"/>
      <c r="BB286" s="106"/>
      <c r="BC286" s="107">
        <f t="shared" si="130"/>
        <v>0</v>
      </c>
      <c r="BD286" s="106"/>
      <c r="BE286" s="106"/>
      <c r="BF286" s="107">
        <f t="shared" si="113"/>
        <v>0</v>
      </c>
      <c r="BG286" s="108">
        <f t="shared" si="114"/>
        <v>0</v>
      </c>
      <c r="BH286" s="109"/>
      <c r="BI286" s="107">
        <v>0</v>
      </c>
      <c r="BJ286" s="100">
        <f t="shared" si="131"/>
        <v>11968</v>
      </c>
      <c r="BK286" s="100">
        <f t="shared" si="132"/>
        <v>11968</v>
      </c>
      <c r="BL286" s="100">
        <f t="shared" si="133"/>
        <v>0</v>
      </c>
      <c r="BM286" s="100"/>
      <c r="BN286" s="107">
        <f t="shared" si="134"/>
        <v>0</v>
      </c>
      <c r="BO286" s="108">
        <f t="shared" si="135"/>
        <v>0</v>
      </c>
      <c r="BP286" s="110"/>
      <c r="BQ286" s="111"/>
      <c r="BR286" s="112"/>
      <c r="BS286" s="110"/>
      <c r="BT286" s="113"/>
      <c r="BU286" s="113">
        <f t="shared" si="115"/>
        <v>0</v>
      </c>
      <c r="BV286" s="25">
        <v>277</v>
      </c>
      <c r="BW286" s="25">
        <v>0</v>
      </c>
      <c r="BX286" s="110"/>
    </row>
    <row r="287" spans="1:76">
      <c r="A287" s="82">
        <v>278</v>
      </c>
      <c r="B287" s="82">
        <v>275</v>
      </c>
      <c r="C287" s="83" t="s">
        <v>353</v>
      </c>
      <c r="D287" s="84">
        <f t="shared" si="116"/>
        <v>104</v>
      </c>
      <c r="E287" s="85">
        <f t="shared" si="117"/>
        <v>1182581</v>
      </c>
      <c r="F287" s="85">
        <f t="shared" si="117"/>
        <v>92872</v>
      </c>
      <c r="G287" s="86">
        <f t="shared" si="118"/>
        <v>1275453</v>
      </c>
      <c r="H287" s="87"/>
      <c r="I287" s="88">
        <f t="shared" si="119"/>
        <v>21745.627009291813</v>
      </c>
      <c r="J287" s="89">
        <f t="shared" si="109"/>
        <v>0.11916342514027431</v>
      </c>
      <c r="K287" s="90">
        <f t="shared" si="120"/>
        <v>92872</v>
      </c>
      <c r="L287" s="86">
        <f t="shared" si="121"/>
        <v>114617.62700929181</v>
      </c>
      <c r="M287" s="91"/>
      <c r="N287" s="114">
        <f t="shared" si="110"/>
        <v>1160835.3729907081</v>
      </c>
      <c r="P287" s="88">
        <f t="shared" si="122"/>
        <v>0</v>
      </c>
      <c r="Q287" s="85">
        <f t="shared" si="123"/>
        <v>21745.627009291813</v>
      </c>
      <c r="R287" s="85">
        <f t="shared" si="124"/>
        <v>92872</v>
      </c>
      <c r="S287" s="93">
        <f t="shared" si="111"/>
        <v>114617.62700929181</v>
      </c>
      <c r="U287" s="114"/>
      <c r="V287">
        <f t="shared" si="112"/>
        <v>0</v>
      </c>
      <c r="W287" s="94">
        <v>278</v>
      </c>
      <c r="X287" s="95">
        <v>104</v>
      </c>
      <c r="Y287" s="96">
        <v>1182581</v>
      </c>
      <c r="Z287" s="96">
        <v>0</v>
      </c>
      <c r="AA287" s="96">
        <v>1182581</v>
      </c>
      <c r="AB287" s="96">
        <v>92872</v>
      </c>
      <c r="AC287" s="96">
        <v>1275453</v>
      </c>
      <c r="AD287" s="96">
        <v>0</v>
      </c>
      <c r="AE287" s="96">
        <v>0</v>
      </c>
      <c r="AF287" s="96">
        <v>0</v>
      </c>
      <c r="AG287" s="97">
        <v>1275453</v>
      </c>
      <c r="AI287" s="94">
        <v>278</v>
      </c>
      <c r="AJ287" s="98">
        <v>275</v>
      </c>
      <c r="AK287" s="99" t="s">
        <v>353</v>
      </c>
      <c r="AL287" s="100">
        <f t="shared" si="125"/>
        <v>1182581</v>
      </c>
      <c r="AM287" s="101">
        <v>1169211</v>
      </c>
      <c r="AN287" s="100">
        <f t="shared" si="126"/>
        <v>13370</v>
      </c>
      <c r="AO287" s="100">
        <v>38997</v>
      </c>
      <c r="AP287" s="100">
        <v>33676.5</v>
      </c>
      <c r="AQ287" s="100">
        <v>16472.75</v>
      </c>
      <c r="AR287" s="100">
        <v>51752</v>
      </c>
      <c r="AS287" s="100">
        <v>28217.5</v>
      </c>
      <c r="AT287" s="100">
        <f t="shared" si="127"/>
        <v>0</v>
      </c>
      <c r="AU287" s="102">
        <f t="shared" si="128"/>
        <v>182485.75</v>
      </c>
      <c r="AV287" s="102">
        <f t="shared" si="129"/>
        <v>21745.627009291813</v>
      </c>
      <c r="AX287" s="103">
        <v>278</v>
      </c>
      <c r="AY287" s="104" t="s">
        <v>353</v>
      </c>
      <c r="AZ287" s="105"/>
      <c r="BA287" s="105"/>
      <c r="BB287" s="106"/>
      <c r="BC287" s="107">
        <f t="shared" si="130"/>
        <v>0</v>
      </c>
      <c r="BD287" s="106"/>
      <c r="BE287" s="106"/>
      <c r="BF287" s="107">
        <f t="shared" si="113"/>
        <v>0</v>
      </c>
      <c r="BG287" s="108">
        <f t="shared" si="114"/>
        <v>0</v>
      </c>
      <c r="BH287" s="109"/>
      <c r="BI287" s="107">
        <v>0</v>
      </c>
      <c r="BJ287" s="100">
        <f t="shared" si="131"/>
        <v>13370</v>
      </c>
      <c r="BK287" s="100">
        <f t="shared" si="132"/>
        <v>13370</v>
      </c>
      <c r="BL287" s="100">
        <f t="shared" si="133"/>
        <v>0</v>
      </c>
      <c r="BM287" s="100"/>
      <c r="BN287" s="107">
        <f t="shared" si="134"/>
        <v>0</v>
      </c>
      <c r="BO287" s="108">
        <f t="shared" si="135"/>
        <v>0</v>
      </c>
      <c r="BP287" s="110"/>
      <c r="BQ287" s="111"/>
      <c r="BR287" s="112"/>
      <c r="BS287" s="110"/>
      <c r="BT287" s="113"/>
      <c r="BU287" s="113">
        <f t="shared" si="115"/>
        <v>0</v>
      </c>
      <c r="BV287" s="25">
        <v>278</v>
      </c>
      <c r="BW287" s="25">
        <v>38997</v>
      </c>
      <c r="BX287" s="110"/>
    </row>
    <row r="288" spans="1:76">
      <c r="A288" s="82">
        <v>279</v>
      </c>
      <c r="B288" s="82">
        <v>279</v>
      </c>
      <c r="C288" s="83" t="s">
        <v>354</v>
      </c>
      <c r="D288" s="84">
        <f t="shared" si="116"/>
        <v>0</v>
      </c>
      <c r="E288" s="85">
        <f t="shared" si="117"/>
        <v>0</v>
      </c>
      <c r="F288" s="85">
        <f t="shared" si="117"/>
        <v>0</v>
      </c>
      <c r="G288" s="86">
        <f t="shared" si="118"/>
        <v>0</v>
      </c>
      <c r="H288" s="87"/>
      <c r="I288" s="88">
        <f t="shared" si="119"/>
        <v>0</v>
      </c>
      <c r="J288" s="89" t="str">
        <f t="shared" si="109"/>
        <v/>
      </c>
      <c r="K288" s="90">
        <f t="shared" si="120"/>
        <v>0</v>
      </c>
      <c r="L288" s="86">
        <f t="shared" si="121"/>
        <v>0</v>
      </c>
      <c r="M288" s="91"/>
      <c r="N288" s="114">
        <f t="shared" si="110"/>
        <v>0</v>
      </c>
      <c r="P288" s="88">
        <f t="shared" si="122"/>
        <v>0</v>
      </c>
      <c r="Q288" s="85">
        <f t="shared" si="123"/>
        <v>0</v>
      </c>
      <c r="R288" s="85">
        <f t="shared" si="124"/>
        <v>0</v>
      </c>
      <c r="S288" s="93">
        <f t="shared" si="111"/>
        <v>0</v>
      </c>
      <c r="U288" s="114"/>
      <c r="V288">
        <f t="shared" si="112"/>
        <v>0</v>
      </c>
      <c r="W288" s="94">
        <v>279</v>
      </c>
      <c r="X288" s="95"/>
      <c r="Y288" s="96"/>
      <c r="Z288" s="96"/>
      <c r="AA288" s="96"/>
      <c r="AB288" s="96"/>
      <c r="AC288" s="96"/>
      <c r="AD288" s="96"/>
      <c r="AE288" s="96"/>
      <c r="AF288" s="96"/>
      <c r="AG288" s="97"/>
      <c r="AI288" s="94">
        <v>279</v>
      </c>
      <c r="AJ288" s="98">
        <v>279</v>
      </c>
      <c r="AK288" s="99" t="s">
        <v>354</v>
      </c>
      <c r="AL288" s="100">
        <f t="shared" si="125"/>
        <v>0</v>
      </c>
      <c r="AM288" s="101">
        <v>0</v>
      </c>
      <c r="AN288" s="100">
        <f t="shared" si="126"/>
        <v>0</v>
      </c>
      <c r="AO288" s="100">
        <v>0</v>
      </c>
      <c r="AP288" s="100">
        <v>0</v>
      </c>
      <c r="AQ288" s="100">
        <v>0</v>
      </c>
      <c r="AR288" s="100">
        <v>0</v>
      </c>
      <c r="AS288" s="100">
        <v>0</v>
      </c>
      <c r="AT288" s="100">
        <f t="shared" si="127"/>
        <v>0</v>
      </c>
      <c r="AU288" s="102">
        <f t="shared" si="128"/>
        <v>0</v>
      </c>
      <c r="AV288" s="102">
        <f t="shared" si="129"/>
        <v>0</v>
      </c>
      <c r="AX288" s="103">
        <v>279</v>
      </c>
      <c r="AY288" s="104" t="s">
        <v>354</v>
      </c>
      <c r="AZ288" s="105"/>
      <c r="BA288" s="105"/>
      <c r="BB288" s="106"/>
      <c r="BC288" s="107">
        <f t="shared" si="130"/>
        <v>0</v>
      </c>
      <c r="BD288" s="106"/>
      <c r="BE288" s="106"/>
      <c r="BF288" s="107">
        <f t="shared" si="113"/>
        <v>0</v>
      </c>
      <c r="BG288" s="108">
        <f t="shared" si="114"/>
        <v>0</v>
      </c>
      <c r="BH288" s="109"/>
      <c r="BI288" s="107">
        <v>0</v>
      </c>
      <c r="BJ288" s="100">
        <f t="shared" si="131"/>
        <v>0</v>
      </c>
      <c r="BK288" s="100">
        <f t="shared" si="132"/>
        <v>0</v>
      </c>
      <c r="BL288" s="100">
        <f t="shared" si="133"/>
        <v>0</v>
      </c>
      <c r="BM288" s="100"/>
      <c r="BN288" s="107">
        <f t="shared" si="134"/>
        <v>0</v>
      </c>
      <c r="BO288" s="108">
        <f t="shared" si="135"/>
        <v>0</v>
      </c>
      <c r="BP288" s="110"/>
      <c r="BQ288" s="111"/>
      <c r="BR288" s="112"/>
      <c r="BS288" s="110"/>
      <c r="BT288" s="113"/>
      <c r="BU288" s="113">
        <f t="shared" si="115"/>
        <v>0</v>
      </c>
      <c r="BV288" s="25">
        <v>279</v>
      </c>
      <c r="BW288" s="25">
        <v>0</v>
      </c>
      <c r="BX288" s="110"/>
    </row>
    <row r="289" spans="1:76">
      <c r="A289" s="82">
        <v>280</v>
      </c>
      <c r="B289" s="82">
        <v>280</v>
      </c>
      <c r="C289" s="83" t="s">
        <v>355</v>
      </c>
      <c r="D289" s="84">
        <f t="shared" si="116"/>
        <v>0</v>
      </c>
      <c r="E289" s="85">
        <f t="shared" si="117"/>
        <v>0</v>
      </c>
      <c r="F289" s="85">
        <f t="shared" si="117"/>
        <v>0</v>
      </c>
      <c r="G289" s="86">
        <f t="shared" si="118"/>
        <v>0</v>
      </c>
      <c r="H289" s="87"/>
      <c r="I289" s="88">
        <f t="shared" si="119"/>
        <v>0</v>
      </c>
      <c r="J289" s="89" t="str">
        <f t="shared" si="109"/>
        <v/>
      </c>
      <c r="K289" s="90">
        <f t="shared" si="120"/>
        <v>0</v>
      </c>
      <c r="L289" s="86">
        <f t="shared" si="121"/>
        <v>0</v>
      </c>
      <c r="M289" s="91"/>
      <c r="N289" s="114">
        <f t="shared" si="110"/>
        <v>0</v>
      </c>
      <c r="P289" s="88">
        <f t="shared" si="122"/>
        <v>0</v>
      </c>
      <c r="Q289" s="85">
        <f t="shared" si="123"/>
        <v>0</v>
      </c>
      <c r="R289" s="85">
        <f t="shared" si="124"/>
        <v>0</v>
      </c>
      <c r="S289" s="93">
        <f t="shared" si="111"/>
        <v>0</v>
      </c>
      <c r="U289" s="114"/>
      <c r="V289">
        <f t="shared" si="112"/>
        <v>0</v>
      </c>
      <c r="W289" s="94">
        <v>280</v>
      </c>
      <c r="X289" s="95"/>
      <c r="Y289" s="96"/>
      <c r="Z289" s="96"/>
      <c r="AA289" s="96"/>
      <c r="AB289" s="96"/>
      <c r="AC289" s="96"/>
      <c r="AD289" s="96"/>
      <c r="AE289" s="96"/>
      <c r="AF289" s="96"/>
      <c r="AG289" s="97"/>
      <c r="AI289" s="94">
        <v>280</v>
      </c>
      <c r="AJ289" s="98">
        <v>280</v>
      </c>
      <c r="AK289" s="99" t="s">
        <v>355</v>
      </c>
      <c r="AL289" s="100">
        <f t="shared" si="125"/>
        <v>0</v>
      </c>
      <c r="AM289" s="101">
        <v>0</v>
      </c>
      <c r="AN289" s="100">
        <f t="shared" si="126"/>
        <v>0</v>
      </c>
      <c r="AO289" s="100">
        <v>0</v>
      </c>
      <c r="AP289" s="100">
        <v>0</v>
      </c>
      <c r="AQ289" s="100">
        <v>0</v>
      </c>
      <c r="AR289" s="100">
        <v>0</v>
      </c>
      <c r="AS289" s="100">
        <v>0</v>
      </c>
      <c r="AT289" s="100">
        <f t="shared" si="127"/>
        <v>0</v>
      </c>
      <c r="AU289" s="102">
        <f t="shared" si="128"/>
        <v>0</v>
      </c>
      <c r="AV289" s="102">
        <f t="shared" si="129"/>
        <v>0</v>
      </c>
      <c r="AX289" s="103">
        <v>280</v>
      </c>
      <c r="AY289" s="104" t="s">
        <v>355</v>
      </c>
      <c r="AZ289" s="105"/>
      <c r="BA289" s="105"/>
      <c r="BB289" s="106"/>
      <c r="BC289" s="107">
        <f t="shared" si="130"/>
        <v>0</v>
      </c>
      <c r="BD289" s="106"/>
      <c r="BE289" s="106"/>
      <c r="BF289" s="107">
        <f t="shared" si="113"/>
        <v>0</v>
      </c>
      <c r="BG289" s="108">
        <f t="shared" si="114"/>
        <v>0</v>
      </c>
      <c r="BH289" s="109"/>
      <c r="BI289" s="107">
        <v>0</v>
      </c>
      <c r="BJ289" s="100">
        <f t="shared" si="131"/>
        <v>0</v>
      </c>
      <c r="BK289" s="100">
        <f t="shared" si="132"/>
        <v>0</v>
      </c>
      <c r="BL289" s="100">
        <f t="shared" si="133"/>
        <v>0</v>
      </c>
      <c r="BM289" s="100"/>
      <c r="BN289" s="107">
        <f t="shared" si="134"/>
        <v>0</v>
      </c>
      <c r="BO289" s="108">
        <f t="shared" si="135"/>
        <v>0</v>
      </c>
      <c r="BP289" s="110"/>
      <c r="BQ289" s="111"/>
      <c r="BR289" s="112"/>
      <c r="BS289" s="110"/>
      <c r="BT289" s="113"/>
      <c r="BU289" s="113">
        <f t="shared" si="115"/>
        <v>0</v>
      </c>
      <c r="BV289" s="25">
        <v>280</v>
      </c>
      <c r="BW289" s="25">
        <v>0</v>
      </c>
      <c r="BX289" s="110"/>
    </row>
    <row r="290" spans="1:76">
      <c r="A290" s="82">
        <v>281</v>
      </c>
      <c r="B290" s="82">
        <v>281</v>
      </c>
      <c r="C290" s="83" t="s">
        <v>356</v>
      </c>
      <c r="D290" s="84">
        <f t="shared" si="116"/>
        <v>3517</v>
      </c>
      <c r="E290" s="85">
        <f t="shared" si="117"/>
        <v>38613489</v>
      </c>
      <c r="F290" s="85">
        <f t="shared" si="117"/>
        <v>3140681</v>
      </c>
      <c r="G290" s="86">
        <f t="shared" si="118"/>
        <v>41754170</v>
      </c>
      <c r="H290" s="87"/>
      <c r="I290" s="88">
        <f t="shared" si="119"/>
        <v>3125394.9670052612</v>
      </c>
      <c r="J290" s="89">
        <f t="shared" si="109"/>
        <v>0.48488614210042441</v>
      </c>
      <c r="K290" s="90">
        <f t="shared" si="120"/>
        <v>3140681</v>
      </c>
      <c r="L290" s="86">
        <f t="shared" si="121"/>
        <v>6266075.9670052612</v>
      </c>
      <c r="M290" s="91"/>
      <c r="N290" s="114">
        <f t="shared" si="110"/>
        <v>35488094.03299474</v>
      </c>
      <c r="P290" s="88">
        <f t="shared" si="122"/>
        <v>0</v>
      </c>
      <c r="Q290" s="85">
        <f t="shared" si="123"/>
        <v>3125394.9670052612</v>
      </c>
      <c r="R290" s="85">
        <f t="shared" si="124"/>
        <v>3140681</v>
      </c>
      <c r="S290" s="93">
        <f t="shared" si="111"/>
        <v>6266075.9670052612</v>
      </c>
      <c r="U290" s="114"/>
      <c r="V290">
        <f t="shared" si="112"/>
        <v>0</v>
      </c>
      <c r="W290" s="94">
        <v>281</v>
      </c>
      <c r="X290" s="95">
        <v>3517</v>
      </c>
      <c r="Y290" s="96">
        <v>38613489</v>
      </c>
      <c r="Z290" s="96">
        <v>0</v>
      </c>
      <c r="AA290" s="96">
        <v>38613489</v>
      </c>
      <c r="AB290" s="96">
        <v>3140681</v>
      </c>
      <c r="AC290" s="96">
        <v>41754170</v>
      </c>
      <c r="AD290" s="96">
        <v>0</v>
      </c>
      <c r="AE290" s="96">
        <v>0</v>
      </c>
      <c r="AF290" s="96">
        <v>0</v>
      </c>
      <c r="AG290" s="97">
        <v>41754170</v>
      </c>
      <c r="AI290" s="94">
        <v>281</v>
      </c>
      <c r="AJ290" s="98">
        <v>281</v>
      </c>
      <c r="AK290" s="99" t="s">
        <v>356</v>
      </c>
      <c r="AL290" s="100">
        <f t="shared" si="125"/>
        <v>38613489</v>
      </c>
      <c r="AM290" s="101">
        <v>35746039</v>
      </c>
      <c r="AN290" s="100">
        <f t="shared" si="126"/>
        <v>2867450</v>
      </c>
      <c r="AO290" s="100">
        <v>1200994.25</v>
      </c>
      <c r="AP290" s="100">
        <v>810043.25</v>
      </c>
      <c r="AQ290" s="100">
        <v>877128.25</v>
      </c>
      <c r="AR290" s="100">
        <v>606891.75</v>
      </c>
      <c r="AS290" s="100">
        <v>83119</v>
      </c>
      <c r="AT290" s="100">
        <f t="shared" si="127"/>
        <v>0</v>
      </c>
      <c r="AU290" s="102">
        <f t="shared" si="128"/>
        <v>6445626.5</v>
      </c>
      <c r="AV290" s="102">
        <f t="shared" si="129"/>
        <v>3125394.9670052612</v>
      </c>
      <c r="AX290" s="103">
        <v>281</v>
      </c>
      <c r="AY290" s="104" t="s">
        <v>356</v>
      </c>
      <c r="AZ290" s="105"/>
      <c r="BA290" s="105"/>
      <c r="BB290" s="106"/>
      <c r="BC290" s="107">
        <f t="shared" si="130"/>
        <v>0</v>
      </c>
      <c r="BD290" s="106"/>
      <c r="BE290" s="106"/>
      <c r="BF290" s="107">
        <f t="shared" si="113"/>
        <v>0</v>
      </c>
      <c r="BG290" s="108">
        <f t="shared" si="114"/>
        <v>0</v>
      </c>
      <c r="BH290" s="109"/>
      <c r="BI290" s="107">
        <v>0</v>
      </c>
      <c r="BJ290" s="100">
        <f t="shared" si="131"/>
        <v>2867450</v>
      </c>
      <c r="BK290" s="100">
        <f t="shared" si="132"/>
        <v>2867450</v>
      </c>
      <c r="BL290" s="100">
        <f t="shared" si="133"/>
        <v>0</v>
      </c>
      <c r="BM290" s="100"/>
      <c r="BN290" s="107">
        <f t="shared" si="134"/>
        <v>0</v>
      </c>
      <c r="BO290" s="108">
        <f t="shared" si="135"/>
        <v>0</v>
      </c>
      <c r="BP290" s="110"/>
      <c r="BQ290" s="111"/>
      <c r="BR290" s="112"/>
      <c r="BS290" s="110"/>
      <c r="BT290" s="113"/>
      <c r="BU290" s="113">
        <f t="shared" si="115"/>
        <v>0</v>
      </c>
      <c r="BV290" s="25">
        <v>281</v>
      </c>
      <c r="BW290" s="25">
        <v>1200994.25</v>
      </c>
      <c r="BX290" s="110"/>
    </row>
    <row r="291" spans="1:76">
      <c r="A291" s="82">
        <v>282</v>
      </c>
      <c r="B291" s="82">
        <v>282</v>
      </c>
      <c r="C291" s="83" t="s">
        <v>357</v>
      </c>
      <c r="D291" s="84">
        <f t="shared" si="116"/>
        <v>0</v>
      </c>
      <c r="E291" s="85">
        <f t="shared" si="117"/>
        <v>0</v>
      </c>
      <c r="F291" s="85">
        <f t="shared" si="117"/>
        <v>0</v>
      </c>
      <c r="G291" s="86">
        <f t="shared" si="118"/>
        <v>0</v>
      </c>
      <c r="H291" s="87"/>
      <c r="I291" s="88">
        <f t="shared" si="119"/>
        <v>0</v>
      </c>
      <c r="J291" s="89" t="str">
        <f t="shared" si="109"/>
        <v/>
      </c>
      <c r="K291" s="90">
        <f t="shared" si="120"/>
        <v>0</v>
      </c>
      <c r="L291" s="86">
        <f t="shared" si="121"/>
        <v>0</v>
      </c>
      <c r="M291" s="91"/>
      <c r="N291" s="114">
        <f t="shared" si="110"/>
        <v>0</v>
      </c>
      <c r="P291" s="88">
        <f t="shared" si="122"/>
        <v>0</v>
      </c>
      <c r="Q291" s="85">
        <f t="shared" si="123"/>
        <v>0</v>
      </c>
      <c r="R291" s="85">
        <f t="shared" si="124"/>
        <v>0</v>
      </c>
      <c r="S291" s="93">
        <f t="shared" si="111"/>
        <v>0</v>
      </c>
      <c r="U291" s="114"/>
      <c r="V291">
        <f t="shared" si="112"/>
        <v>0</v>
      </c>
      <c r="W291" s="94">
        <v>282</v>
      </c>
      <c r="X291" s="95"/>
      <c r="Y291" s="96"/>
      <c r="Z291" s="96"/>
      <c r="AA291" s="96"/>
      <c r="AB291" s="96"/>
      <c r="AC291" s="96"/>
      <c r="AD291" s="96"/>
      <c r="AE291" s="96"/>
      <c r="AF291" s="96"/>
      <c r="AG291" s="97"/>
      <c r="AI291" s="94">
        <v>282</v>
      </c>
      <c r="AJ291" s="98">
        <v>282</v>
      </c>
      <c r="AK291" s="99" t="s">
        <v>357</v>
      </c>
      <c r="AL291" s="100">
        <f t="shared" si="125"/>
        <v>0</v>
      </c>
      <c r="AM291" s="101">
        <v>0</v>
      </c>
      <c r="AN291" s="100">
        <f t="shared" si="126"/>
        <v>0</v>
      </c>
      <c r="AO291" s="100">
        <v>0</v>
      </c>
      <c r="AP291" s="100">
        <v>0</v>
      </c>
      <c r="AQ291" s="100">
        <v>0</v>
      </c>
      <c r="AR291" s="100">
        <v>0</v>
      </c>
      <c r="AS291" s="100">
        <v>0</v>
      </c>
      <c r="AT291" s="100">
        <f t="shared" si="127"/>
        <v>0</v>
      </c>
      <c r="AU291" s="102">
        <f t="shared" si="128"/>
        <v>0</v>
      </c>
      <c r="AV291" s="102">
        <f t="shared" si="129"/>
        <v>0</v>
      </c>
      <c r="AX291" s="103">
        <v>282</v>
      </c>
      <c r="AY291" s="104" t="s">
        <v>357</v>
      </c>
      <c r="AZ291" s="105"/>
      <c r="BA291" s="105"/>
      <c r="BB291" s="106"/>
      <c r="BC291" s="107">
        <f t="shared" si="130"/>
        <v>0</v>
      </c>
      <c r="BD291" s="106"/>
      <c r="BE291" s="106"/>
      <c r="BF291" s="107">
        <f t="shared" si="113"/>
        <v>0</v>
      </c>
      <c r="BG291" s="108">
        <f t="shared" si="114"/>
        <v>0</v>
      </c>
      <c r="BH291" s="109"/>
      <c r="BI291" s="107">
        <v>0</v>
      </c>
      <c r="BJ291" s="100">
        <f t="shared" si="131"/>
        <v>0</v>
      </c>
      <c r="BK291" s="100">
        <f t="shared" si="132"/>
        <v>0</v>
      </c>
      <c r="BL291" s="100">
        <f t="shared" si="133"/>
        <v>0</v>
      </c>
      <c r="BM291" s="100"/>
      <c r="BN291" s="107">
        <f t="shared" si="134"/>
        <v>0</v>
      </c>
      <c r="BO291" s="108">
        <f t="shared" si="135"/>
        <v>0</v>
      </c>
      <c r="BP291" s="110"/>
      <c r="BQ291" s="111"/>
      <c r="BR291" s="112"/>
      <c r="BS291" s="110"/>
      <c r="BT291" s="113"/>
      <c r="BU291" s="113">
        <f t="shared" si="115"/>
        <v>0</v>
      </c>
      <c r="BV291" s="25">
        <v>282</v>
      </c>
      <c r="BW291" s="25">
        <v>0</v>
      </c>
      <c r="BX291" s="110"/>
    </row>
    <row r="292" spans="1:76">
      <c r="A292" s="82">
        <v>283</v>
      </c>
      <c r="B292" s="82">
        <v>283</v>
      </c>
      <c r="C292" s="83" t="s">
        <v>358</v>
      </c>
      <c r="D292" s="84">
        <f t="shared" si="116"/>
        <v>0</v>
      </c>
      <c r="E292" s="85">
        <f t="shared" si="117"/>
        <v>0</v>
      </c>
      <c r="F292" s="85">
        <f t="shared" si="117"/>
        <v>0</v>
      </c>
      <c r="G292" s="86">
        <f t="shared" si="118"/>
        <v>0</v>
      </c>
      <c r="H292" s="87"/>
      <c r="I292" s="88">
        <f t="shared" si="119"/>
        <v>0</v>
      </c>
      <c r="J292" s="89" t="str">
        <f t="shared" si="109"/>
        <v/>
      </c>
      <c r="K292" s="90">
        <f t="shared" si="120"/>
        <v>0</v>
      </c>
      <c r="L292" s="86">
        <f t="shared" si="121"/>
        <v>0</v>
      </c>
      <c r="M292" s="91"/>
      <c r="N292" s="114">
        <f t="shared" si="110"/>
        <v>0</v>
      </c>
      <c r="P292" s="88">
        <f t="shared" si="122"/>
        <v>0</v>
      </c>
      <c r="Q292" s="85">
        <f t="shared" si="123"/>
        <v>0</v>
      </c>
      <c r="R292" s="85">
        <f t="shared" si="124"/>
        <v>0</v>
      </c>
      <c r="S292" s="93">
        <f t="shared" si="111"/>
        <v>0</v>
      </c>
      <c r="U292" s="114"/>
      <c r="V292">
        <f t="shared" si="112"/>
        <v>0</v>
      </c>
      <c r="W292" s="94">
        <v>283</v>
      </c>
      <c r="X292" s="95"/>
      <c r="Y292" s="96"/>
      <c r="Z292" s="96"/>
      <c r="AA292" s="96"/>
      <c r="AB292" s="96"/>
      <c r="AC292" s="96"/>
      <c r="AD292" s="96"/>
      <c r="AE292" s="96"/>
      <c r="AF292" s="96"/>
      <c r="AG292" s="97"/>
      <c r="AI292" s="94">
        <v>283</v>
      </c>
      <c r="AJ292" s="98">
        <v>283</v>
      </c>
      <c r="AK292" s="99" t="s">
        <v>358</v>
      </c>
      <c r="AL292" s="100">
        <f t="shared" si="125"/>
        <v>0</v>
      </c>
      <c r="AM292" s="101">
        <v>0</v>
      </c>
      <c r="AN292" s="100">
        <f t="shared" si="126"/>
        <v>0</v>
      </c>
      <c r="AO292" s="100">
        <v>0</v>
      </c>
      <c r="AP292" s="100">
        <v>0</v>
      </c>
      <c r="AQ292" s="100">
        <v>0</v>
      </c>
      <c r="AR292" s="100">
        <v>0</v>
      </c>
      <c r="AS292" s="100">
        <v>0</v>
      </c>
      <c r="AT292" s="100">
        <f t="shared" si="127"/>
        <v>0</v>
      </c>
      <c r="AU292" s="102">
        <f t="shared" si="128"/>
        <v>0</v>
      </c>
      <c r="AV292" s="102">
        <f t="shared" si="129"/>
        <v>0</v>
      </c>
      <c r="AX292" s="103">
        <v>283</v>
      </c>
      <c r="AY292" s="104" t="s">
        <v>358</v>
      </c>
      <c r="AZ292" s="105"/>
      <c r="BA292" s="105"/>
      <c r="BB292" s="106"/>
      <c r="BC292" s="107">
        <f t="shared" si="130"/>
        <v>0</v>
      </c>
      <c r="BD292" s="106"/>
      <c r="BE292" s="106"/>
      <c r="BF292" s="107">
        <f t="shared" si="113"/>
        <v>0</v>
      </c>
      <c r="BG292" s="108">
        <f t="shared" si="114"/>
        <v>0</v>
      </c>
      <c r="BH292" s="109"/>
      <c r="BI292" s="107">
        <v>0</v>
      </c>
      <c r="BJ292" s="100">
        <f t="shared" si="131"/>
        <v>0</v>
      </c>
      <c r="BK292" s="100">
        <f t="shared" si="132"/>
        <v>0</v>
      </c>
      <c r="BL292" s="100">
        <f t="shared" si="133"/>
        <v>0</v>
      </c>
      <c r="BM292" s="100"/>
      <c r="BN292" s="107">
        <f t="shared" si="134"/>
        <v>0</v>
      </c>
      <c r="BO292" s="108">
        <f t="shared" si="135"/>
        <v>0</v>
      </c>
      <c r="BP292" s="110"/>
      <c r="BQ292" s="111"/>
      <c r="BR292" s="112"/>
      <c r="BS292" s="110"/>
      <c r="BT292" s="113"/>
      <c r="BU292" s="113">
        <f t="shared" si="115"/>
        <v>0</v>
      </c>
      <c r="BV292" s="25">
        <v>283</v>
      </c>
      <c r="BW292" s="25">
        <v>0</v>
      </c>
      <c r="BX292" s="110"/>
    </row>
    <row r="293" spans="1:76">
      <c r="A293" s="82">
        <v>284</v>
      </c>
      <c r="B293" s="82">
        <v>284</v>
      </c>
      <c r="C293" s="83" t="s">
        <v>359</v>
      </c>
      <c r="D293" s="84">
        <f t="shared" si="116"/>
        <v>77</v>
      </c>
      <c r="E293" s="85">
        <f t="shared" si="117"/>
        <v>873624</v>
      </c>
      <c r="F293" s="85">
        <f t="shared" si="117"/>
        <v>68761</v>
      </c>
      <c r="G293" s="86">
        <f t="shared" si="118"/>
        <v>942385</v>
      </c>
      <c r="H293" s="87"/>
      <c r="I293" s="88">
        <f t="shared" si="119"/>
        <v>122911</v>
      </c>
      <c r="J293" s="89">
        <f t="shared" si="109"/>
        <v>0.62965894391721422</v>
      </c>
      <c r="K293" s="90">
        <f t="shared" si="120"/>
        <v>68761</v>
      </c>
      <c r="L293" s="86">
        <f t="shared" si="121"/>
        <v>191672</v>
      </c>
      <c r="M293" s="91"/>
      <c r="N293" s="114">
        <f t="shared" si="110"/>
        <v>750713</v>
      </c>
      <c r="P293" s="88">
        <f t="shared" si="122"/>
        <v>0</v>
      </c>
      <c r="Q293" s="85">
        <f t="shared" si="123"/>
        <v>122911</v>
      </c>
      <c r="R293" s="85">
        <f t="shared" si="124"/>
        <v>68761</v>
      </c>
      <c r="S293" s="93">
        <f t="shared" si="111"/>
        <v>191672</v>
      </c>
      <c r="U293" s="114"/>
      <c r="V293">
        <f t="shared" si="112"/>
        <v>0</v>
      </c>
      <c r="W293" s="94">
        <v>284</v>
      </c>
      <c r="X293" s="95">
        <v>77</v>
      </c>
      <c r="Y293" s="96">
        <v>873624</v>
      </c>
      <c r="Z293" s="96">
        <v>0</v>
      </c>
      <c r="AA293" s="96">
        <v>873624</v>
      </c>
      <c r="AB293" s="96">
        <v>68761</v>
      </c>
      <c r="AC293" s="96">
        <v>942385</v>
      </c>
      <c r="AD293" s="96">
        <v>0</v>
      </c>
      <c r="AE293" s="96">
        <v>0</v>
      </c>
      <c r="AF293" s="96">
        <v>0</v>
      </c>
      <c r="AG293" s="97">
        <v>942385</v>
      </c>
      <c r="AI293" s="94">
        <v>284</v>
      </c>
      <c r="AJ293" s="98">
        <v>284</v>
      </c>
      <c r="AK293" s="99" t="s">
        <v>359</v>
      </c>
      <c r="AL293" s="100">
        <f t="shared" si="125"/>
        <v>873624</v>
      </c>
      <c r="AM293" s="101">
        <v>750713</v>
      </c>
      <c r="AN293" s="100">
        <f t="shared" si="126"/>
        <v>122911</v>
      </c>
      <c r="AO293" s="100">
        <v>0</v>
      </c>
      <c r="AP293" s="100">
        <v>0</v>
      </c>
      <c r="AQ293" s="100">
        <v>47605.25</v>
      </c>
      <c r="AR293" s="100">
        <v>24686.25</v>
      </c>
      <c r="AS293" s="100">
        <v>0</v>
      </c>
      <c r="AT293" s="100">
        <f t="shared" si="127"/>
        <v>0</v>
      </c>
      <c r="AU293" s="102">
        <f t="shared" si="128"/>
        <v>195202.5</v>
      </c>
      <c r="AV293" s="102">
        <f t="shared" si="129"/>
        <v>122911</v>
      </c>
      <c r="AX293" s="103">
        <v>284</v>
      </c>
      <c r="AY293" s="104" t="s">
        <v>359</v>
      </c>
      <c r="AZ293" s="105"/>
      <c r="BA293" s="105"/>
      <c r="BB293" s="106"/>
      <c r="BC293" s="107">
        <f t="shared" si="130"/>
        <v>0</v>
      </c>
      <c r="BD293" s="106"/>
      <c r="BE293" s="106"/>
      <c r="BF293" s="107">
        <f t="shared" si="113"/>
        <v>0</v>
      </c>
      <c r="BG293" s="108">
        <f t="shared" si="114"/>
        <v>0</v>
      </c>
      <c r="BH293" s="109"/>
      <c r="BI293" s="107">
        <v>0</v>
      </c>
      <c r="BJ293" s="100">
        <f t="shared" si="131"/>
        <v>122911</v>
      </c>
      <c r="BK293" s="100">
        <f t="shared" si="132"/>
        <v>122911</v>
      </c>
      <c r="BL293" s="100">
        <f t="shared" si="133"/>
        <v>0</v>
      </c>
      <c r="BM293" s="100"/>
      <c r="BN293" s="107">
        <f t="shared" si="134"/>
        <v>0</v>
      </c>
      <c r="BO293" s="108">
        <f t="shared" si="135"/>
        <v>0</v>
      </c>
      <c r="BP293" s="110"/>
      <c r="BQ293" s="111"/>
      <c r="BR293" s="112"/>
      <c r="BS293" s="110"/>
      <c r="BT293" s="113"/>
      <c r="BU293" s="113">
        <f t="shared" si="115"/>
        <v>0</v>
      </c>
      <c r="BV293" s="25">
        <v>284</v>
      </c>
      <c r="BW293" s="25">
        <v>0</v>
      </c>
      <c r="BX293" s="110"/>
    </row>
    <row r="294" spans="1:76">
      <c r="A294" s="82">
        <v>285</v>
      </c>
      <c r="B294" s="82">
        <v>285</v>
      </c>
      <c r="C294" s="83" t="s">
        <v>360</v>
      </c>
      <c r="D294" s="84">
        <f t="shared" si="116"/>
        <v>96</v>
      </c>
      <c r="E294" s="85">
        <f t="shared" si="117"/>
        <v>1173603</v>
      </c>
      <c r="F294" s="85">
        <f t="shared" si="117"/>
        <v>85728</v>
      </c>
      <c r="G294" s="86">
        <f t="shared" si="118"/>
        <v>1259331</v>
      </c>
      <c r="H294" s="87"/>
      <c r="I294" s="88">
        <f t="shared" si="119"/>
        <v>105267.99115472824</v>
      </c>
      <c r="J294" s="89">
        <f t="shared" si="109"/>
        <v>0.35371060884857303</v>
      </c>
      <c r="K294" s="90">
        <f t="shared" si="120"/>
        <v>85728</v>
      </c>
      <c r="L294" s="86">
        <f t="shared" si="121"/>
        <v>190995.99115472822</v>
      </c>
      <c r="M294" s="91"/>
      <c r="N294" s="114">
        <f t="shared" si="110"/>
        <v>1068335.0088452718</v>
      </c>
      <c r="P294" s="88">
        <f t="shared" si="122"/>
        <v>0</v>
      </c>
      <c r="Q294" s="85">
        <f t="shared" si="123"/>
        <v>105267.99115472824</v>
      </c>
      <c r="R294" s="85">
        <f t="shared" si="124"/>
        <v>85728</v>
      </c>
      <c r="S294" s="93">
        <f t="shared" si="111"/>
        <v>190995.99115472822</v>
      </c>
      <c r="U294" s="114"/>
      <c r="V294">
        <f t="shared" si="112"/>
        <v>0</v>
      </c>
      <c r="W294" s="94">
        <v>285</v>
      </c>
      <c r="X294" s="95">
        <v>96</v>
      </c>
      <c r="Y294" s="96">
        <v>1173603</v>
      </c>
      <c r="Z294" s="96">
        <v>0</v>
      </c>
      <c r="AA294" s="96">
        <v>1173603</v>
      </c>
      <c r="AB294" s="96">
        <v>85728</v>
      </c>
      <c r="AC294" s="96">
        <v>1259331</v>
      </c>
      <c r="AD294" s="96">
        <v>0</v>
      </c>
      <c r="AE294" s="96">
        <v>0</v>
      </c>
      <c r="AF294" s="96">
        <v>0</v>
      </c>
      <c r="AG294" s="97">
        <v>1259331</v>
      </c>
      <c r="AI294" s="94">
        <v>285</v>
      </c>
      <c r="AJ294" s="98">
        <v>285</v>
      </c>
      <c r="AK294" s="99" t="s">
        <v>360</v>
      </c>
      <c r="AL294" s="100">
        <f t="shared" si="125"/>
        <v>1173603</v>
      </c>
      <c r="AM294" s="101">
        <v>1074274</v>
      </c>
      <c r="AN294" s="100">
        <f t="shared" si="126"/>
        <v>99329</v>
      </c>
      <c r="AO294" s="100">
        <v>27652</v>
      </c>
      <c r="AP294" s="100">
        <v>35654.5</v>
      </c>
      <c r="AQ294" s="100">
        <v>72584.75</v>
      </c>
      <c r="AR294" s="100">
        <v>38006.5</v>
      </c>
      <c r="AS294" s="100">
        <v>24383.75</v>
      </c>
      <c r="AT294" s="100">
        <f t="shared" si="127"/>
        <v>0</v>
      </c>
      <c r="AU294" s="102">
        <f t="shared" si="128"/>
        <v>297610.5</v>
      </c>
      <c r="AV294" s="102">
        <f t="shared" si="129"/>
        <v>105267.99115472824</v>
      </c>
      <c r="AX294" s="103">
        <v>285</v>
      </c>
      <c r="AY294" s="104" t="s">
        <v>360</v>
      </c>
      <c r="AZ294" s="105"/>
      <c r="BA294" s="105"/>
      <c r="BB294" s="106"/>
      <c r="BC294" s="107">
        <f t="shared" si="130"/>
        <v>0</v>
      </c>
      <c r="BD294" s="106"/>
      <c r="BE294" s="106"/>
      <c r="BF294" s="107">
        <f t="shared" si="113"/>
        <v>0</v>
      </c>
      <c r="BG294" s="108">
        <f t="shared" si="114"/>
        <v>0</v>
      </c>
      <c r="BH294" s="109"/>
      <c r="BI294" s="107">
        <v>0</v>
      </c>
      <c r="BJ294" s="100">
        <f t="shared" si="131"/>
        <v>99329</v>
      </c>
      <c r="BK294" s="100">
        <f t="shared" si="132"/>
        <v>99329</v>
      </c>
      <c r="BL294" s="100">
        <f t="shared" si="133"/>
        <v>0</v>
      </c>
      <c r="BM294" s="100"/>
      <c r="BN294" s="107">
        <f t="shared" si="134"/>
        <v>0</v>
      </c>
      <c r="BO294" s="108">
        <f t="shared" si="135"/>
        <v>0</v>
      </c>
      <c r="BP294" s="110"/>
      <c r="BQ294" s="111"/>
      <c r="BR294" s="112"/>
      <c r="BS294" s="110"/>
      <c r="BT294" s="113"/>
      <c r="BU294" s="113">
        <f t="shared" si="115"/>
        <v>0</v>
      </c>
      <c r="BV294" s="25">
        <v>285</v>
      </c>
      <c r="BW294" s="25">
        <v>27652</v>
      </c>
      <c r="BX294" s="110"/>
    </row>
    <row r="295" spans="1:76">
      <c r="A295" s="82">
        <v>286</v>
      </c>
      <c r="B295" s="82">
        <v>286</v>
      </c>
      <c r="C295" s="83" t="s">
        <v>361</v>
      </c>
      <c r="D295" s="84">
        <f t="shared" si="116"/>
        <v>0</v>
      </c>
      <c r="E295" s="85">
        <f t="shared" si="117"/>
        <v>0</v>
      </c>
      <c r="F295" s="85">
        <f t="shared" si="117"/>
        <v>0</v>
      </c>
      <c r="G295" s="86">
        <f t="shared" si="118"/>
        <v>0</v>
      </c>
      <c r="H295" s="87"/>
      <c r="I295" s="88">
        <f t="shared" si="119"/>
        <v>0</v>
      </c>
      <c r="J295" s="89" t="str">
        <f t="shared" si="109"/>
        <v/>
      </c>
      <c r="K295" s="90">
        <f t="shared" si="120"/>
        <v>0</v>
      </c>
      <c r="L295" s="86">
        <f t="shared" si="121"/>
        <v>0</v>
      </c>
      <c r="M295" s="91"/>
      <c r="N295" s="114">
        <f t="shared" si="110"/>
        <v>0</v>
      </c>
      <c r="P295" s="88">
        <f t="shared" si="122"/>
        <v>0</v>
      </c>
      <c r="Q295" s="85">
        <f t="shared" si="123"/>
        <v>0</v>
      </c>
      <c r="R295" s="85">
        <f t="shared" si="124"/>
        <v>0</v>
      </c>
      <c r="S295" s="93">
        <f t="shared" si="111"/>
        <v>0</v>
      </c>
      <c r="U295" s="114"/>
      <c r="V295">
        <f t="shared" si="112"/>
        <v>0</v>
      </c>
      <c r="W295" s="94">
        <v>286</v>
      </c>
      <c r="X295" s="95"/>
      <c r="Y295" s="96"/>
      <c r="Z295" s="96"/>
      <c r="AA295" s="96"/>
      <c r="AB295" s="96"/>
      <c r="AC295" s="96"/>
      <c r="AD295" s="96"/>
      <c r="AE295" s="96"/>
      <c r="AF295" s="96"/>
      <c r="AG295" s="97"/>
      <c r="AI295" s="94">
        <v>286</v>
      </c>
      <c r="AJ295" s="98">
        <v>286</v>
      </c>
      <c r="AK295" s="99" t="s">
        <v>361</v>
      </c>
      <c r="AL295" s="100">
        <f t="shared" si="125"/>
        <v>0</v>
      </c>
      <c r="AM295" s="101">
        <v>0</v>
      </c>
      <c r="AN295" s="100">
        <f t="shared" si="126"/>
        <v>0</v>
      </c>
      <c r="AO295" s="100">
        <v>0</v>
      </c>
      <c r="AP295" s="100">
        <v>0</v>
      </c>
      <c r="AQ295" s="100">
        <v>0</v>
      </c>
      <c r="AR295" s="100">
        <v>0</v>
      </c>
      <c r="AS295" s="100">
        <v>0</v>
      </c>
      <c r="AT295" s="100">
        <f t="shared" si="127"/>
        <v>0</v>
      </c>
      <c r="AU295" s="102">
        <f t="shared" si="128"/>
        <v>0</v>
      </c>
      <c r="AV295" s="102">
        <f t="shared" si="129"/>
        <v>0</v>
      </c>
      <c r="AX295" s="103">
        <v>286</v>
      </c>
      <c r="AY295" s="104" t="s">
        <v>361</v>
      </c>
      <c r="AZ295" s="105"/>
      <c r="BA295" s="105"/>
      <c r="BB295" s="106"/>
      <c r="BC295" s="107">
        <f t="shared" si="130"/>
        <v>0</v>
      </c>
      <c r="BD295" s="106"/>
      <c r="BE295" s="106"/>
      <c r="BF295" s="107">
        <f t="shared" si="113"/>
        <v>0</v>
      </c>
      <c r="BG295" s="108">
        <f t="shared" si="114"/>
        <v>0</v>
      </c>
      <c r="BH295" s="109"/>
      <c r="BI295" s="107">
        <v>0</v>
      </c>
      <c r="BJ295" s="100">
        <f t="shared" si="131"/>
        <v>0</v>
      </c>
      <c r="BK295" s="100">
        <f t="shared" si="132"/>
        <v>0</v>
      </c>
      <c r="BL295" s="100">
        <f t="shared" si="133"/>
        <v>0</v>
      </c>
      <c r="BM295" s="100"/>
      <c r="BN295" s="107">
        <f t="shared" si="134"/>
        <v>0</v>
      </c>
      <c r="BO295" s="108">
        <f t="shared" si="135"/>
        <v>0</v>
      </c>
      <c r="BP295" s="110"/>
      <c r="BQ295" s="111"/>
      <c r="BR295" s="112"/>
      <c r="BS295" s="110"/>
      <c r="BT295" s="113"/>
      <c r="BU295" s="113">
        <f t="shared" si="115"/>
        <v>0</v>
      </c>
      <c r="BV295" s="25">
        <v>286</v>
      </c>
      <c r="BW295" s="25">
        <v>0</v>
      </c>
      <c r="BX295" s="110"/>
    </row>
    <row r="296" spans="1:76">
      <c r="A296" s="82">
        <v>287</v>
      </c>
      <c r="B296" s="82">
        <v>287</v>
      </c>
      <c r="C296" s="83" t="s">
        <v>362</v>
      </c>
      <c r="D296" s="84">
        <f t="shared" si="116"/>
        <v>0</v>
      </c>
      <c r="E296" s="85">
        <f t="shared" si="117"/>
        <v>0</v>
      </c>
      <c r="F296" s="85">
        <f t="shared" si="117"/>
        <v>0</v>
      </c>
      <c r="G296" s="86">
        <f t="shared" si="118"/>
        <v>0</v>
      </c>
      <c r="H296" s="87"/>
      <c r="I296" s="88">
        <f t="shared" si="119"/>
        <v>0</v>
      </c>
      <c r="J296" s="89" t="str">
        <f t="shared" si="109"/>
        <v/>
      </c>
      <c r="K296" s="90">
        <f t="shared" si="120"/>
        <v>0</v>
      </c>
      <c r="L296" s="86">
        <f t="shared" si="121"/>
        <v>0</v>
      </c>
      <c r="M296" s="91"/>
      <c r="N296" s="114">
        <f t="shared" si="110"/>
        <v>0</v>
      </c>
      <c r="P296" s="88">
        <f t="shared" si="122"/>
        <v>0</v>
      </c>
      <c r="Q296" s="85">
        <f t="shared" si="123"/>
        <v>0</v>
      </c>
      <c r="R296" s="85">
        <f t="shared" si="124"/>
        <v>0</v>
      </c>
      <c r="S296" s="93">
        <f t="shared" si="111"/>
        <v>0</v>
      </c>
      <c r="U296" s="114"/>
      <c r="V296">
        <f t="shared" si="112"/>
        <v>0</v>
      </c>
      <c r="W296" s="94">
        <v>287</v>
      </c>
      <c r="X296" s="95"/>
      <c r="Y296" s="96"/>
      <c r="Z296" s="96"/>
      <c r="AA296" s="96"/>
      <c r="AB296" s="96"/>
      <c r="AC296" s="96"/>
      <c r="AD296" s="96"/>
      <c r="AE296" s="96"/>
      <c r="AF296" s="96"/>
      <c r="AG296" s="97"/>
      <c r="AI296" s="94">
        <v>287</v>
      </c>
      <c r="AJ296" s="98">
        <v>287</v>
      </c>
      <c r="AK296" s="99" t="s">
        <v>362</v>
      </c>
      <c r="AL296" s="100">
        <f t="shared" si="125"/>
        <v>0</v>
      </c>
      <c r="AM296" s="101">
        <v>0</v>
      </c>
      <c r="AN296" s="100">
        <f t="shared" si="126"/>
        <v>0</v>
      </c>
      <c r="AO296" s="100">
        <v>0</v>
      </c>
      <c r="AP296" s="100">
        <v>0</v>
      </c>
      <c r="AQ296" s="100">
        <v>0</v>
      </c>
      <c r="AR296" s="100">
        <v>0</v>
      </c>
      <c r="AS296" s="100">
        <v>0</v>
      </c>
      <c r="AT296" s="100">
        <f t="shared" si="127"/>
        <v>0</v>
      </c>
      <c r="AU296" s="102">
        <f t="shared" si="128"/>
        <v>0</v>
      </c>
      <c r="AV296" s="102">
        <f t="shared" si="129"/>
        <v>0</v>
      </c>
      <c r="AX296" s="103">
        <v>287</v>
      </c>
      <c r="AY296" s="104" t="s">
        <v>362</v>
      </c>
      <c r="AZ296" s="105"/>
      <c r="BA296" s="105"/>
      <c r="BB296" s="106"/>
      <c r="BC296" s="107">
        <f t="shared" si="130"/>
        <v>0</v>
      </c>
      <c r="BD296" s="106"/>
      <c r="BE296" s="106"/>
      <c r="BF296" s="107">
        <f t="shared" si="113"/>
        <v>0</v>
      </c>
      <c r="BG296" s="108">
        <f t="shared" si="114"/>
        <v>0</v>
      </c>
      <c r="BH296" s="109"/>
      <c r="BI296" s="107">
        <v>0</v>
      </c>
      <c r="BJ296" s="100">
        <f t="shared" si="131"/>
        <v>0</v>
      </c>
      <c r="BK296" s="100">
        <f t="shared" si="132"/>
        <v>0</v>
      </c>
      <c r="BL296" s="100">
        <f t="shared" si="133"/>
        <v>0</v>
      </c>
      <c r="BM296" s="100"/>
      <c r="BN296" s="107">
        <f t="shared" si="134"/>
        <v>0</v>
      </c>
      <c r="BO296" s="108">
        <f t="shared" si="135"/>
        <v>0</v>
      </c>
      <c r="BP296" s="110"/>
      <c r="BQ296" s="111"/>
      <c r="BR296" s="112"/>
      <c r="BS296" s="110"/>
      <c r="BT296" s="113"/>
      <c r="BU296" s="113">
        <f t="shared" si="115"/>
        <v>0</v>
      </c>
      <c r="BV296" s="25">
        <v>287</v>
      </c>
      <c r="BW296" s="25">
        <v>0</v>
      </c>
      <c r="BX296" s="110"/>
    </row>
    <row r="297" spans="1:76">
      <c r="A297" s="82">
        <v>288</v>
      </c>
      <c r="B297" s="82">
        <v>288</v>
      </c>
      <c r="C297" s="83" t="s">
        <v>363</v>
      </c>
      <c r="D297" s="84">
        <f t="shared" si="116"/>
        <v>4</v>
      </c>
      <c r="E297" s="85">
        <f t="shared" si="117"/>
        <v>52286</v>
      </c>
      <c r="F297" s="85">
        <f t="shared" si="117"/>
        <v>3572</v>
      </c>
      <c r="G297" s="86">
        <f t="shared" si="118"/>
        <v>55858</v>
      </c>
      <c r="H297" s="87"/>
      <c r="I297" s="88">
        <f t="shared" si="119"/>
        <v>14243</v>
      </c>
      <c r="J297" s="89">
        <f t="shared" si="109"/>
        <v>0.53903285931897094</v>
      </c>
      <c r="K297" s="90">
        <f t="shared" si="120"/>
        <v>3572</v>
      </c>
      <c r="L297" s="86">
        <f t="shared" si="121"/>
        <v>17815</v>
      </c>
      <c r="M297" s="91"/>
      <c r="N297" s="114">
        <f t="shared" si="110"/>
        <v>38043</v>
      </c>
      <c r="P297" s="88">
        <f t="shared" si="122"/>
        <v>0</v>
      </c>
      <c r="Q297" s="85">
        <f t="shared" si="123"/>
        <v>14243</v>
      </c>
      <c r="R297" s="85">
        <f t="shared" si="124"/>
        <v>3572</v>
      </c>
      <c r="S297" s="93">
        <f t="shared" si="111"/>
        <v>17815</v>
      </c>
      <c r="U297" s="114"/>
      <c r="V297">
        <f t="shared" si="112"/>
        <v>0</v>
      </c>
      <c r="W297" s="94">
        <v>288</v>
      </c>
      <c r="X297" s="95">
        <v>4</v>
      </c>
      <c r="Y297" s="96">
        <v>52286</v>
      </c>
      <c r="Z297" s="96">
        <v>0</v>
      </c>
      <c r="AA297" s="96">
        <v>52286</v>
      </c>
      <c r="AB297" s="96">
        <v>3572</v>
      </c>
      <c r="AC297" s="96">
        <v>55858</v>
      </c>
      <c r="AD297" s="96">
        <v>0</v>
      </c>
      <c r="AE297" s="96">
        <v>0</v>
      </c>
      <c r="AF297" s="96">
        <v>0</v>
      </c>
      <c r="AG297" s="97">
        <v>55858</v>
      </c>
      <c r="AI297" s="94">
        <v>288</v>
      </c>
      <c r="AJ297" s="98">
        <v>288</v>
      </c>
      <c r="AK297" s="99" t="s">
        <v>363</v>
      </c>
      <c r="AL297" s="100">
        <f t="shared" si="125"/>
        <v>52286</v>
      </c>
      <c r="AM297" s="101">
        <v>38043</v>
      </c>
      <c r="AN297" s="100">
        <f t="shared" si="126"/>
        <v>14243</v>
      </c>
      <c r="AO297" s="100">
        <v>0</v>
      </c>
      <c r="AP297" s="100">
        <v>12180.25</v>
      </c>
      <c r="AQ297" s="100">
        <v>0</v>
      </c>
      <c r="AR297" s="100">
        <v>0</v>
      </c>
      <c r="AS297" s="100">
        <v>0</v>
      </c>
      <c r="AT297" s="100">
        <f t="shared" si="127"/>
        <v>0</v>
      </c>
      <c r="AU297" s="102">
        <f t="shared" si="128"/>
        <v>26423.25</v>
      </c>
      <c r="AV297" s="102">
        <f t="shared" si="129"/>
        <v>14243</v>
      </c>
      <c r="AX297" s="103">
        <v>288</v>
      </c>
      <c r="AY297" s="104" t="s">
        <v>363</v>
      </c>
      <c r="AZ297" s="105"/>
      <c r="BA297" s="105"/>
      <c r="BB297" s="106"/>
      <c r="BC297" s="107">
        <f t="shared" si="130"/>
        <v>0</v>
      </c>
      <c r="BD297" s="106"/>
      <c r="BE297" s="106"/>
      <c r="BF297" s="107">
        <f t="shared" si="113"/>
        <v>0</v>
      </c>
      <c r="BG297" s="108">
        <f t="shared" si="114"/>
        <v>0</v>
      </c>
      <c r="BH297" s="109"/>
      <c r="BI297" s="107">
        <v>0</v>
      </c>
      <c r="BJ297" s="100">
        <f t="shared" si="131"/>
        <v>14243</v>
      </c>
      <c r="BK297" s="100">
        <f t="shared" si="132"/>
        <v>14243</v>
      </c>
      <c r="BL297" s="100">
        <f t="shared" si="133"/>
        <v>0</v>
      </c>
      <c r="BM297" s="100"/>
      <c r="BN297" s="107">
        <f t="shared" si="134"/>
        <v>0</v>
      </c>
      <c r="BO297" s="108">
        <f t="shared" si="135"/>
        <v>0</v>
      </c>
      <c r="BP297" s="110"/>
      <c r="BQ297" s="111"/>
      <c r="BR297" s="112"/>
      <c r="BS297" s="110"/>
      <c r="BT297" s="113"/>
      <c r="BU297" s="113">
        <f t="shared" si="115"/>
        <v>0</v>
      </c>
      <c r="BV297" s="25">
        <v>288</v>
      </c>
      <c r="BW297" s="25">
        <v>0</v>
      </c>
      <c r="BX297" s="110"/>
    </row>
    <row r="298" spans="1:76">
      <c r="A298" s="82">
        <v>289</v>
      </c>
      <c r="B298" s="82">
        <v>289</v>
      </c>
      <c r="C298" s="83" t="s">
        <v>364</v>
      </c>
      <c r="D298" s="84">
        <f t="shared" si="116"/>
        <v>2</v>
      </c>
      <c r="E298" s="85">
        <f t="shared" si="117"/>
        <v>26680</v>
      </c>
      <c r="F298" s="85">
        <f t="shared" si="117"/>
        <v>1786</v>
      </c>
      <c r="G298" s="86">
        <f t="shared" si="118"/>
        <v>28466</v>
      </c>
      <c r="H298" s="87"/>
      <c r="I298" s="88">
        <f t="shared" si="119"/>
        <v>26680</v>
      </c>
      <c r="J298" s="89">
        <f t="shared" si="109"/>
        <v>0.8214285714285714</v>
      </c>
      <c r="K298" s="90">
        <f t="shared" si="120"/>
        <v>1786</v>
      </c>
      <c r="L298" s="86">
        <f t="shared" si="121"/>
        <v>28466</v>
      </c>
      <c r="M298" s="91"/>
      <c r="N298" s="114">
        <f t="shared" si="110"/>
        <v>0</v>
      </c>
      <c r="P298" s="88">
        <f t="shared" si="122"/>
        <v>0</v>
      </c>
      <c r="Q298" s="85">
        <f t="shared" si="123"/>
        <v>26680</v>
      </c>
      <c r="R298" s="85">
        <f t="shared" si="124"/>
        <v>1786</v>
      </c>
      <c r="S298" s="93">
        <f t="shared" si="111"/>
        <v>28466</v>
      </c>
      <c r="U298" s="114"/>
      <c r="V298">
        <f t="shared" si="112"/>
        <v>0</v>
      </c>
      <c r="W298" s="94">
        <v>289</v>
      </c>
      <c r="X298" s="95">
        <v>2</v>
      </c>
      <c r="Y298" s="96">
        <v>26680</v>
      </c>
      <c r="Z298" s="96">
        <v>0</v>
      </c>
      <c r="AA298" s="96">
        <v>26680</v>
      </c>
      <c r="AB298" s="96">
        <v>1786</v>
      </c>
      <c r="AC298" s="96">
        <v>28466</v>
      </c>
      <c r="AD298" s="96">
        <v>0</v>
      </c>
      <c r="AE298" s="96">
        <v>0</v>
      </c>
      <c r="AF298" s="96">
        <v>0</v>
      </c>
      <c r="AG298" s="97">
        <v>28466</v>
      </c>
      <c r="AI298" s="94">
        <v>289</v>
      </c>
      <c r="AJ298" s="98">
        <v>289</v>
      </c>
      <c r="AK298" s="99" t="s">
        <v>364</v>
      </c>
      <c r="AL298" s="100">
        <f t="shared" si="125"/>
        <v>26680</v>
      </c>
      <c r="AM298" s="101">
        <v>0</v>
      </c>
      <c r="AN298" s="100">
        <f t="shared" si="126"/>
        <v>26680</v>
      </c>
      <c r="AO298" s="100">
        <v>0</v>
      </c>
      <c r="AP298" s="100">
        <v>2477.5</v>
      </c>
      <c r="AQ298" s="100">
        <v>3285.75</v>
      </c>
      <c r="AR298" s="100">
        <v>36.75</v>
      </c>
      <c r="AS298" s="100">
        <v>0</v>
      </c>
      <c r="AT298" s="100">
        <f t="shared" si="127"/>
        <v>0</v>
      </c>
      <c r="AU298" s="102">
        <f t="shared" si="128"/>
        <v>32480</v>
      </c>
      <c r="AV298" s="102">
        <f t="shared" si="129"/>
        <v>26680</v>
      </c>
      <c r="AX298" s="103">
        <v>289</v>
      </c>
      <c r="AY298" s="104" t="s">
        <v>364</v>
      </c>
      <c r="AZ298" s="105"/>
      <c r="BA298" s="105"/>
      <c r="BB298" s="106"/>
      <c r="BC298" s="107">
        <f t="shared" si="130"/>
        <v>0</v>
      </c>
      <c r="BD298" s="106"/>
      <c r="BE298" s="106"/>
      <c r="BF298" s="107">
        <f t="shared" si="113"/>
        <v>0</v>
      </c>
      <c r="BG298" s="108">
        <f t="shared" si="114"/>
        <v>0</v>
      </c>
      <c r="BH298" s="109"/>
      <c r="BI298" s="107">
        <v>0</v>
      </c>
      <c r="BJ298" s="100">
        <f t="shared" si="131"/>
        <v>26680</v>
      </c>
      <c r="BK298" s="100">
        <f t="shared" si="132"/>
        <v>26680</v>
      </c>
      <c r="BL298" s="100">
        <f t="shared" si="133"/>
        <v>0</v>
      </c>
      <c r="BM298" s="100"/>
      <c r="BN298" s="107">
        <f t="shared" si="134"/>
        <v>0</v>
      </c>
      <c r="BO298" s="108">
        <f t="shared" si="135"/>
        <v>0</v>
      </c>
      <c r="BP298" s="110"/>
      <c r="BQ298" s="111"/>
      <c r="BR298" s="112"/>
      <c r="BS298" s="110"/>
      <c r="BT298" s="113"/>
      <c r="BU298" s="113">
        <f t="shared" si="115"/>
        <v>0</v>
      </c>
      <c r="BV298" s="25">
        <v>289</v>
      </c>
      <c r="BW298" s="25">
        <v>0</v>
      </c>
      <c r="BX298" s="110"/>
    </row>
    <row r="299" spans="1:76">
      <c r="A299" s="82">
        <v>290</v>
      </c>
      <c r="B299" s="82">
        <v>290</v>
      </c>
      <c r="C299" s="83" t="s">
        <v>365</v>
      </c>
      <c r="D299" s="84">
        <f t="shared" si="116"/>
        <v>0</v>
      </c>
      <c r="E299" s="85">
        <f t="shared" si="117"/>
        <v>0</v>
      </c>
      <c r="F299" s="85">
        <f t="shared" si="117"/>
        <v>0</v>
      </c>
      <c r="G299" s="86">
        <f t="shared" si="118"/>
        <v>0</v>
      </c>
      <c r="H299" s="87"/>
      <c r="I299" s="88">
        <f t="shared" si="119"/>
        <v>0</v>
      </c>
      <c r="J299" s="89">
        <f t="shared" si="109"/>
        <v>0</v>
      </c>
      <c r="K299" s="90">
        <f t="shared" si="120"/>
        <v>0</v>
      </c>
      <c r="L299" s="86">
        <f t="shared" si="121"/>
        <v>0</v>
      </c>
      <c r="M299" s="91"/>
      <c r="N299" s="114">
        <f t="shared" si="110"/>
        <v>0</v>
      </c>
      <c r="P299" s="88">
        <f t="shared" si="122"/>
        <v>0</v>
      </c>
      <c r="Q299" s="85">
        <f t="shared" si="123"/>
        <v>0</v>
      </c>
      <c r="R299" s="85">
        <f t="shared" si="124"/>
        <v>0</v>
      </c>
      <c r="S299" s="93">
        <f t="shared" si="111"/>
        <v>0</v>
      </c>
      <c r="U299" s="114"/>
      <c r="V299">
        <f t="shared" si="112"/>
        <v>0</v>
      </c>
      <c r="W299" s="94">
        <v>290</v>
      </c>
      <c r="X299" s="95"/>
      <c r="Y299" s="96"/>
      <c r="Z299" s="96"/>
      <c r="AA299" s="96"/>
      <c r="AB299" s="96"/>
      <c r="AC299" s="96"/>
      <c r="AD299" s="96"/>
      <c r="AE299" s="96"/>
      <c r="AF299" s="96"/>
      <c r="AG299" s="97"/>
      <c r="AI299" s="94">
        <v>290</v>
      </c>
      <c r="AJ299" s="98">
        <v>290</v>
      </c>
      <c r="AK299" s="99" t="s">
        <v>365</v>
      </c>
      <c r="AL299" s="100">
        <f t="shared" si="125"/>
        <v>0</v>
      </c>
      <c r="AM299" s="101">
        <v>0</v>
      </c>
      <c r="AN299" s="100">
        <f t="shared" si="126"/>
        <v>0</v>
      </c>
      <c r="AO299" s="100">
        <v>0</v>
      </c>
      <c r="AP299" s="100">
        <v>1602.25</v>
      </c>
      <c r="AQ299" s="100">
        <v>0</v>
      </c>
      <c r="AR299" s="100">
        <v>0</v>
      </c>
      <c r="AS299" s="100">
        <v>0</v>
      </c>
      <c r="AT299" s="100">
        <f t="shared" si="127"/>
        <v>0</v>
      </c>
      <c r="AU299" s="102">
        <f t="shared" si="128"/>
        <v>1602.25</v>
      </c>
      <c r="AV299" s="102">
        <f t="shared" si="129"/>
        <v>0</v>
      </c>
      <c r="AX299" s="103">
        <v>290</v>
      </c>
      <c r="AY299" s="104" t="s">
        <v>365</v>
      </c>
      <c r="AZ299" s="105"/>
      <c r="BA299" s="105"/>
      <c r="BB299" s="106"/>
      <c r="BC299" s="107">
        <f t="shared" si="130"/>
        <v>0</v>
      </c>
      <c r="BD299" s="106"/>
      <c r="BE299" s="106"/>
      <c r="BF299" s="107">
        <f t="shared" si="113"/>
        <v>0</v>
      </c>
      <c r="BG299" s="108">
        <f t="shared" si="114"/>
        <v>0</v>
      </c>
      <c r="BH299" s="109"/>
      <c r="BI299" s="107">
        <v>0</v>
      </c>
      <c r="BJ299" s="100">
        <f t="shared" si="131"/>
        <v>0</v>
      </c>
      <c r="BK299" s="100">
        <f t="shared" si="132"/>
        <v>0</v>
      </c>
      <c r="BL299" s="100">
        <f t="shared" si="133"/>
        <v>0</v>
      </c>
      <c r="BM299" s="100"/>
      <c r="BN299" s="107">
        <f t="shared" si="134"/>
        <v>0</v>
      </c>
      <c r="BO299" s="108">
        <f t="shared" si="135"/>
        <v>0</v>
      </c>
      <c r="BP299" s="110"/>
      <c r="BQ299" s="111"/>
      <c r="BR299" s="112"/>
      <c r="BS299" s="110"/>
      <c r="BT299" s="113"/>
      <c r="BU299" s="113">
        <f t="shared" si="115"/>
        <v>0</v>
      </c>
      <c r="BV299" s="25">
        <v>290</v>
      </c>
      <c r="BW299" s="25">
        <v>0</v>
      </c>
      <c r="BX299" s="110"/>
    </row>
    <row r="300" spans="1:76">
      <c r="A300" s="82">
        <v>291</v>
      </c>
      <c r="B300" s="82">
        <v>291</v>
      </c>
      <c r="C300" s="83" t="s">
        <v>366</v>
      </c>
      <c r="D300" s="84">
        <f t="shared" si="116"/>
        <v>14</v>
      </c>
      <c r="E300" s="85">
        <f t="shared" si="117"/>
        <v>203554</v>
      </c>
      <c r="F300" s="85">
        <f t="shared" si="117"/>
        <v>12502</v>
      </c>
      <c r="G300" s="86">
        <f t="shared" si="118"/>
        <v>216056</v>
      </c>
      <c r="H300" s="87"/>
      <c r="I300" s="88">
        <f t="shared" si="119"/>
        <v>4314.2629854193146</v>
      </c>
      <c r="J300" s="89">
        <f t="shared" si="109"/>
        <v>9.9092465398862239E-2</v>
      </c>
      <c r="K300" s="90">
        <f t="shared" si="120"/>
        <v>12502</v>
      </c>
      <c r="L300" s="86">
        <f t="shared" si="121"/>
        <v>16816.262985419315</v>
      </c>
      <c r="M300" s="91"/>
      <c r="N300" s="114">
        <f t="shared" si="110"/>
        <v>199239.73701458069</v>
      </c>
      <c r="P300" s="88">
        <f t="shared" si="122"/>
        <v>0</v>
      </c>
      <c r="Q300" s="85">
        <f t="shared" si="123"/>
        <v>4314.2629854193146</v>
      </c>
      <c r="R300" s="85">
        <f t="shared" si="124"/>
        <v>12502</v>
      </c>
      <c r="S300" s="93">
        <f t="shared" si="111"/>
        <v>16816.262985419315</v>
      </c>
      <c r="U300" s="114"/>
      <c r="V300">
        <f t="shared" si="112"/>
        <v>0</v>
      </c>
      <c r="W300" s="94">
        <v>291</v>
      </c>
      <c r="X300" s="95">
        <v>14</v>
      </c>
      <c r="Y300" s="96">
        <v>203554</v>
      </c>
      <c r="Z300" s="96">
        <v>0</v>
      </c>
      <c r="AA300" s="96">
        <v>203554</v>
      </c>
      <c r="AB300" s="96">
        <v>12502</v>
      </c>
      <c r="AC300" s="96">
        <v>216056</v>
      </c>
      <c r="AD300" s="96">
        <v>0</v>
      </c>
      <c r="AE300" s="96">
        <v>0</v>
      </c>
      <c r="AF300" s="96">
        <v>0</v>
      </c>
      <c r="AG300" s="97">
        <v>216056</v>
      </c>
      <c r="AI300" s="94">
        <v>291</v>
      </c>
      <c r="AJ300" s="98">
        <v>291</v>
      </c>
      <c r="AK300" s="99" t="s">
        <v>366</v>
      </c>
      <c r="AL300" s="100">
        <f t="shared" si="125"/>
        <v>203554</v>
      </c>
      <c r="AM300" s="101">
        <v>275740</v>
      </c>
      <c r="AN300" s="100">
        <f t="shared" si="126"/>
        <v>0</v>
      </c>
      <c r="AO300" s="100">
        <v>20087.25</v>
      </c>
      <c r="AP300" s="100">
        <v>7222.5</v>
      </c>
      <c r="AQ300" s="100">
        <v>0</v>
      </c>
      <c r="AR300" s="100">
        <v>0</v>
      </c>
      <c r="AS300" s="100">
        <v>16228</v>
      </c>
      <c r="AT300" s="100">
        <f t="shared" si="127"/>
        <v>0</v>
      </c>
      <c r="AU300" s="102">
        <f t="shared" si="128"/>
        <v>43537.75</v>
      </c>
      <c r="AV300" s="102">
        <f t="shared" si="129"/>
        <v>4314.2629854193146</v>
      </c>
      <c r="AX300" s="103">
        <v>291</v>
      </c>
      <c r="AY300" s="104" t="s">
        <v>366</v>
      </c>
      <c r="AZ300" s="105"/>
      <c r="BA300" s="105"/>
      <c r="BB300" s="106"/>
      <c r="BC300" s="107">
        <f t="shared" si="130"/>
        <v>0</v>
      </c>
      <c r="BD300" s="106"/>
      <c r="BE300" s="106"/>
      <c r="BF300" s="107">
        <f t="shared" si="113"/>
        <v>0</v>
      </c>
      <c r="BG300" s="108">
        <f t="shared" si="114"/>
        <v>0</v>
      </c>
      <c r="BH300" s="109"/>
      <c r="BI300" s="107">
        <v>0</v>
      </c>
      <c r="BJ300" s="100">
        <f t="shared" si="131"/>
        <v>0</v>
      </c>
      <c r="BK300" s="100">
        <f t="shared" si="132"/>
        <v>0</v>
      </c>
      <c r="BL300" s="100">
        <f t="shared" si="133"/>
        <v>0</v>
      </c>
      <c r="BM300" s="100"/>
      <c r="BN300" s="107">
        <f t="shared" si="134"/>
        <v>0</v>
      </c>
      <c r="BO300" s="108">
        <f t="shared" si="135"/>
        <v>0</v>
      </c>
      <c r="BP300" s="110"/>
      <c r="BQ300" s="111"/>
      <c r="BR300" s="112"/>
      <c r="BS300" s="110"/>
      <c r="BT300" s="113"/>
      <c r="BU300" s="113">
        <f t="shared" si="115"/>
        <v>0</v>
      </c>
      <c r="BV300" s="25">
        <v>291</v>
      </c>
      <c r="BW300" s="25">
        <v>20087.25</v>
      </c>
      <c r="BX300" s="110"/>
    </row>
    <row r="301" spans="1:76">
      <c r="A301" s="82">
        <v>292</v>
      </c>
      <c r="B301" s="82">
        <v>292</v>
      </c>
      <c r="C301" s="83" t="s">
        <v>367</v>
      </c>
      <c r="D301" s="84">
        <f t="shared" si="116"/>
        <v>6</v>
      </c>
      <c r="E301" s="85">
        <f t="shared" si="117"/>
        <v>61296</v>
      </c>
      <c r="F301" s="85">
        <f t="shared" si="117"/>
        <v>5358</v>
      </c>
      <c r="G301" s="86">
        <f t="shared" si="118"/>
        <v>66654</v>
      </c>
      <c r="H301" s="87"/>
      <c r="I301" s="88">
        <f t="shared" si="119"/>
        <v>53.15710656716476</v>
      </c>
      <c r="J301" s="89">
        <f t="shared" si="109"/>
        <v>6.762990657400097E-3</v>
      </c>
      <c r="K301" s="90">
        <f t="shared" si="120"/>
        <v>5358</v>
      </c>
      <c r="L301" s="86">
        <f t="shared" si="121"/>
        <v>5411.1571065671651</v>
      </c>
      <c r="M301" s="91"/>
      <c r="N301" s="114">
        <f t="shared" si="110"/>
        <v>61242.842893432833</v>
      </c>
      <c r="P301" s="88">
        <f t="shared" si="122"/>
        <v>0</v>
      </c>
      <c r="Q301" s="85">
        <f t="shared" si="123"/>
        <v>53.15710656716476</v>
      </c>
      <c r="R301" s="85">
        <f t="shared" si="124"/>
        <v>5358</v>
      </c>
      <c r="S301" s="93">
        <f t="shared" si="111"/>
        <v>5411.1571065671651</v>
      </c>
      <c r="U301" s="114"/>
      <c r="V301">
        <f t="shared" si="112"/>
        <v>0</v>
      </c>
      <c r="W301" s="94">
        <v>292</v>
      </c>
      <c r="X301" s="95">
        <v>6</v>
      </c>
      <c r="Y301" s="96">
        <v>61296</v>
      </c>
      <c r="Z301" s="96">
        <v>0</v>
      </c>
      <c r="AA301" s="96">
        <v>61296</v>
      </c>
      <c r="AB301" s="96">
        <v>5358</v>
      </c>
      <c r="AC301" s="96">
        <v>66654</v>
      </c>
      <c r="AD301" s="96">
        <v>0</v>
      </c>
      <c r="AE301" s="96">
        <v>0</v>
      </c>
      <c r="AF301" s="96">
        <v>0</v>
      </c>
      <c r="AG301" s="97">
        <v>66654</v>
      </c>
      <c r="AI301" s="94">
        <v>292</v>
      </c>
      <c r="AJ301" s="98">
        <v>292</v>
      </c>
      <c r="AK301" s="99" t="s">
        <v>367</v>
      </c>
      <c r="AL301" s="100">
        <f t="shared" si="125"/>
        <v>61296</v>
      </c>
      <c r="AM301" s="101">
        <v>72751</v>
      </c>
      <c r="AN301" s="100">
        <f t="shared" si="126"/>
        <v>0</v>
      </c>
      <c r="AO301" s="100">
        <v>247.5</v>
      </c>
      <c r="AP301" s="100">
        <v>0</v>
      </c>
      <c r="AQ301" s="100">
        <v>4248.5</v>
      </c>
      <c r="AR301" s="100">
        <v>0</v>
      </c>
      <c r="AS301" s="100">
        <v>3364</v>
      </c>
      <c r="AT301" s="100">
        <f t="shared" si="127"/>
        <v>0</v>
      </c>
      <c r="AU301" s="102">
        <f t="shared" si="128"/>
        <v>7860</v>
      </c>
      <c r="AV301" s="102">
        <f t="shared" si="129"/>
        <v>53.15710656716476</v>
      </c>
      <c r="AX301" s="103">
        <v>292</v>
      </c>
      <c r="AY301" s="104" t="s">
        <v>367</v>
      </c>
      <c r="AZ301" s="105"/>
      <c r="BA301" s="105"/>
      <c r="BB301" s="106"/>
      <c r="BC301" s="107">
        <f t="shared" si="130"/>
        <v>0</v>
      </c>
      <c r="BD301" s="106"/>
      <c r="BE301" s="106"/>
      <c r="BF301" s="107">
        <f t="shared" si="113"/>
        <v>0</v>
      </c>
      <c r="BG301" s="108">
        <f t="shared" si="114"/>
        <v>0</v>
      </c>
      <c r="BH301" s="109"/>
      <c r="BI301" s="107">
        <v>0</v>
      </c>
      <c r="BJ301" s="100">
        <f t="shared" si="131"/>
        <v>0</v>
      </c>
      <c r="BK301" s="100">
        <f t="shared" si="132"/>
        <v>0</v>
      </c>
      <c r="BL301" s="100">
        <f t="shared" si="133"/>
        <v>0</v>
      </c>
      <c r="BM301" s="100"/>
      <c r="BN301" s="107">
        <f t="shared" si="134"/>
        <v>0</v>
      </c>
      <c r="BO301" s="108">
        <f t="shared" si="135"/>
        <v>0</v>
      </c>
      <c r="BP301" s="110"/>
      <c r="BQ301" s="111"/>
      <c r="BR301" s="112"/>
      <c r="BS301" s="110"/>
      <c r="BT301" s="113"/>
      <c r="BU301" s="113">
        <f t="shared" si="115"/>
        <v>0</v>
      </c>
      <c r="BV301" s="25">
        <v>292</v>
      </c>
      <c r="BW301" s="25">
        <v>247.5</v>
      </c>
      <c r="BX301" s="110"/>
    </row>
    <row r="302" spans="1:76">
      <c r="A302" s="82">
        <v>293</v>
      </c>
      <c r="B302" s="82">
        <v>293</v>
      </c>
      <c r="C302" s="83" t="s">
        <v>368</v>
      </c>
      <c r="D302" s="84">
        <f t="shared" si="116"/>
        <v>20</v>
      </c>
      <c r="E302" s="85">
        <f t="shared" si="117"/>
        <v>208858</v>
      </c>
      <c r="F302" s="85">
        <f t="shared" si="117"/>
        <v>17860</v>
      </c>
      <c r="G302" s="86">
        <f t="shared" si="118"/>
        <v>226718</v>
      </c>
      <c r="H302" s="87"/>
      <c r="I302" s="88">
        <f t="shared" si="119"/>
        <v>101245.74918514972</v>
      </c>
      <c r="J302" s="89">
        <f t="shared" si="109"/>
        <v>0.8049015529102862</v>
      </c>
      <c r="K302" s="90">
        <f t="shared" si="120"/>
        <v>17860</v>
      </c>
      <c r="L302" s="86">
        <f t="shared" si="121"/>
        <v>119105.74918514972</v>
      </c>
      <c r="M302" s="91"/>
      <c r="N302" s="114">
        <f t="shared" si="110"/>
        <v>107612.25081485028</v>
      </c>
      <c r="P302" s="88">
        <f t="shared" si="122"/>
        <v>0</v>
      </c>
      <c r="Q302" s="85">
        <f t="shared" si="123"/>
        <v>101245.74918514972</v>
      </c>
      <c r="R302" s="85">
        <f t="shared" si="124"/>
        <v>17860</v>
      </c>
      <c r="S302" s="93">
        <f t="shared" si="111"/>
        <v>119105.74918514972</v>
      </c>
      <c r="U302" s="114"/>
      <c r="V302">
        <f t="shared" si="112"/>
        <v>0</v>
      </c>
      <c r="W302" s="94">
        <v>293</v>
      </c>
      <c r="X302" s="95">
        <v>20</v>
      </c>
      <c r="Y302" s="96">
        <v>208858</v>
      </c>
      <c r="Z302" s="96">
        <v>0</v>
      </c>
      <c r="AA302" s="96">
        <v>208858</v>
      </c>
      <c r="AB302" s="96">
        <v>17860</v>
      </c>
      <c r="AC302" s="96">
        <v>226718</v>
      </c>
      <c r="AD302" s="96">
        <v>0</v>
      </c>
      <c r="AE302" s="96">
        <v>0</v>
      </c>
      <c r="AF302" s="96">
        <v>0</v>
      </c>
      <c r="AG302" s="97">
        <v>226718</v>
      </c>
      <c r="AI302" s="94">
        <v>293</v>
      </c>
      <c r="AJ302" s="98">
        <v>293</v>
      </c>
      <c r="AK302" s="99" t="s">
        <v>368</v>
      </c>
      <c r="AL302" s="100">
        <f t="shared" si="125"/>
        <v>208858</v>
      </c>
      <c r="AM302" s="101">
        <v>108214</v>
      </c>
      <c r="AN302" s="100">
        <f t="shared" si="126"/>
        <v>100644</v>
      </c>
      <c r="AO302" s="100">
        <v>2801.75</v>
      </c>
      <c r="AP302" s="100">
        <v>0</v>
      </c>
      <c r="AQ302" s="100">
        <v>15889.25</v>
      </c>
      <c r="AR302" s="100">
        <v>191.75</v>
      </c>
      <c r="AS302" s="100">
        <v>6259.75</v>
      </c>
      <c r="AT302" s="100">
        <f t="shared" si="127"/>
        <v>0</v>
      </c>
      <c r="AU302" s="102">
        <f t="shared" si="128"/>
        <v>125786.5</v>
      </c>
      <c r="AV302" s="102">
        <f t="shared" si="129"/>
        <v>101245.74918514972</v>
      </c>
      <c r="AX302" s="103">
        <v>293</v>
      </c>
      <c r="AY302" s="104" t="s">
        <v>368</v>
      </c>
      <c r="AZ302" s="105"/>
      <c r="BA302" s="105"/>
      <c r="BB302" s="106"/>
      <c r="BC302" s="107">
        <f t="shared" si="130"/>
        <v>0</v>
      </c>
      <c r="BD302" s="106"/>
      <c r="BE302" s="106"/>
      <c r="BF302" s="107">
        <f t="shared" si="113"/>
        <v>0</v>
      </c>
      <c r="BG302" s="108">
        <f t="shared" si="114"/>
        <v>0</v>
      </c>
      <c r="BH302" s="109"/>
      <c r="BI302" s="107">
        <v>0</v>
      </c>
      <c r="BJ302" s="100">
        <f t="shared" si="131"/>
        <v>100644</v>
      </c>
      <c r="BK302" s="100">
        <f t="shared" si="132"/>
        <v>100644</v>
      </c>
      <c r="BL302" s="100">
        <f t="shared" si="133"/>
        <v>0</v>
      </c>
      <c r="BM302" s="100"/>
      <c r="BN302" s="107">
        <f t="shared" si="134"/>
        <v>0</v>
      </c>
      <c r="BO302" s="108">
        <f t="shared" si="135"/>
        <v>0</v>
      </c>
      <c r="BP302" s="110"/>
      <c r="BQ302" s="111"/>
      <c r="BR302" s="112"/>
      <c r="BS302" s="110"/>
      <c r="BT302" s="113"/>
      <c r="BU302" s="113">
        <f t="shared" si="115"/>
        <v>0</v>
      </c>
      <c r="BV302" s="25">
        <v>293</v>
      </c>
      <c r="BW302" s="25">
        <v>2801.75</v>
      </c>
      <c r="BX302" s="110"/>
    </row>
    <row r="303" spans="1:76">
      <c r="A303" s="82">
        <v>294</v>
      </c>
      <c r="B303" s="82">
        <v>294</v>
      </c>
      <c r="C303" s="83" t="s">
        <v>369</v>
      </c>
      <c r="D303" s="84">
        <f t="shared" si="116"/>
        <v>0</v>
      </c>
      <c r="E303" s="85">
        <f t="shared" si="117"/>
        <v>0</v>
      </c>
      <c r="F303" s="85">
        <f t="shared" si="117"/>
        <v>0</v>
      </c>
      <c r="G303" s="86">
        <f t="shared" si="118"/>
        <v>0</v>
      </c>
      <c r="H303" s="87"/>
      <c r="I303" s="88">
        <f t="shared" si="119"/>
        <v>0</v>
      </c>
      <c r="J303" s="89" t="str">
        <f t="shared" si="109"/>
        <v/>
      </c>
      <c r="K303" s="90">
        <f t="shared" si="120"/>
        <v>0</v>
      </c>
      <c r="L303" s="86">
        <f t="shared" si="121"/>
        <v>0</v>
      </c>
      <c r="M303" s="91"/>
      <c r="N303" s="114">
        <f t="shared" si="110"/>
        <v>0</v>
      </c>
      <c r="P303" s="88">
        <f t="shared" si="122"/>
        <v>0</v>
      </c>
      <c r="Q303" s="85">
        <f t="shared" si="123"/>
        <v>0</v>
      </c>
      <c r="R303" s="85">
        <f t="shared" si="124"/>
        <v>0</v>
      </c>
      <c r="S303" s="93">
        <f t="shared" si="111"/>
        <v>0</v>
      </c>
      <c r="U303" s="114"/>
      <c r="V303">
        <f t="shared" si="112"/>
        <v>0</v>
      </c>
      <c r="W303" s="94">
        <v>294</v>
      </c>
      <c r="X303" s="95"/>
      <c r="Y303" s="96"/>
      <c r="Z303" s="96"/>
      <c r="AA303" s="96"/>
      <c r="AB303" s="96"/>
      <c r="AC303" s="96"/>
      <c r="AD303" s="96"/>
      <c r="AE303" s="96"/>
      <c r="AF303" s="96"/>
      <c r="AG303" s="97"/>
      <c r="AI303" s="94">
        <v>294</v>
      </c>
      <c r="AJ303" s="98">
        <v>294</v>
      </c>
      <c r="AK303" s="99" t="s">
        <v>369</v>
      </c>
      <c r="AL303" s="100">
        <f t="shared" si="125"/>
        <v>0</v>
      </c>
      <c r="AM303" s="101">
        <v>0</v>
      </c>
      <c r="AN303" s="100">
        <f t="shared" si="126"/>
        <v>0</v>
      </c>
      <c r="AO303" s="100">
        <v>0</v>
      </c>
      <c r="AP303" s="100">
        <v>0</v>
      </c>
      <c r="AQ303" s="100">
        <v>0</v>
      </c>
      <c r="AR303" s="100">
        <v>0</v>
      </c>
      <c r="AS303" s="100">
        <v>0</v>
      </c>
      <c r="AT303" s="100">
        <f t="shared" si="127"/>
        <v>0</v>
      </c>
      <c r="AU303" s="102">
        <f t="shared" si="128"/>
        <v>0</v>
      </c>
      <c r="AV303" s="102">
        <f t="shared" si="129"/>
        <v>0</v>
      </c>
      <c r="AX303" s="103">
        <v>294</v>
      </c>
      <c r="AY303" s="104" t="s">
        <v>369</v>
      </c>
      <c r="AZ303" s="105"/>
      <c r="BA303" s="105"/>
      <c r="BB303" s="106"/>
      <c r="BC303" s="107">
        <f t="shared" si="130"/>
        <v>0</v>
      </c>
      <c r="BD303" s="106"/>
      <c r="BE303" s="106"/>
      <c r="BF303" s="107">
        <f t="shared" si="113"/>
        <v>0</v>
      </c>
      <c r="BG303" s="108">
        <f t="shared" si="114"/>
        <v>0</v>
      </c>
      <c r="BH303" s="109"/>
      <c r="BI303" s="107">
        <v>0</v>
      </c>
      <c r="BJ303" s="100">
        <f t="shared" si="131"/>
        <v>0</v>
      </c>
      <c r="BK303" s="100">
        <f t="shared" si="132"/>
        <v>0</v>
      </c>
      <c r="BL303" s="100">
        <f t="shared" si="133"/>
        <v>0</v>
      </c>
      <c r="BM303" s="100"/>
      <c r="BN303" s="107">
        <f t="shared" si="134"/>
        <v>0</v>
      </c>
      <c r="BO303" s="108">
        <f t="shared" si="135"/>
        <v>0</v>
      </c>
      <c r="BP303" s="110"/>
      <c r="BQ303" s="111"/>
      <c r="BR303" s="112"/>
      <c r="BS303" s="110"/>
      <c r="BT303" s="113"/>
      <c r="BU303" s="113">
        <f t="shared" si="115"/>
        <v>0</v>
      </c>
      <c r="BV303" s="25">
        <v>294</v>
      </c>
      <c r="BW303" s="25">
        <v>0</v>
      </c>
      <c r="BX303" s="110"/>
    </row>
    <row r="304" spans="1:76">
      <c r="A304" s="82">
        <v>295</v>
      </c>
      <c r="B304" s="82">
        <v>295</v>
      </c>
      <c r="C304" s="83" t="s">
        <v>370</v>
      </c>
      <c r="D304" s="84">
        <f t="shared" si="116"/>
        <v>83</v>
      </c>
      <c r="E304" s="85">
        <f t="shared" si="117"/>
        <v>1007571</v>
      </c>
      <c r="F304" s="85">
        <f t="shared" si="117"/>
        <v>74119</v>
      </c>
      <c r="G304" s="86">
        <f t="shared" si="118"/>
        <v>1081690</v>
      </c>
      <c r="H304" s="87"/>
      <c r="I304" s="88">
        <f t="shared" si="119"/>
        <v>6616.0730878716231</v>
      </c>
      <c r="J304" s="89">
        <f t="shared" si="109"/>
        <v>6.7935895836935351E-2</v>
      </c>
      <c r="K304" s="90">
        <f t="shared" si="120"/>
        <v>74119</v>
      </c>
      <c r="L304" s="86">
        <f t="shared" si="121"/>
        <v>80735.073087871628</v>
      </c>
      <c r="M304" s="91"/>
      <c r="N304" s="114">
        <f t="shared" si="110"/>
        <v>1000954.9269121283</v>
      </c>
      <c r="P304" s="88">
        <f t="shared" si="122"/>
        <v>0</v>
      </c>
      <c r="Q304" s="85">
        <f t="shared" si="123"/>
        <v>6616.0730878716231</v>
      </c>
      <c r="R304" s="85">
        <f t="shared" si="124"/>
        <v>74119</v>
      </c>
      <c r="S304" s="93">
        <f t="shared" si="111"/>
        <v>80735.073087871628</v>
      </c>
      <c r="U304" s="114"/>
      <c r="V304">
        <f t="shared" si="112"/>
        <v>0</v>
      </c>
      <c r="W304" s="94">
        <v>295</v>
      </c>
      <c r="X304" s="95">
        <v>83</v>
      </c>
      <c r="Y304" s="96">
        <v>1007571</v>
      </c>
      <c r="Z304" s="96">
        <v>0</v>
      </c>
      <c r="AA304" s="96">
        <v>1007571</v>
      </c>
      <c r="AB304" s="96">
        <v>74119</v>
      </c>
      <c r="AC304" s="96">
        <v>1081690</v>
      </c>
      <c r="AD304" s="96">
        <v>0</v>
      </c>
      <c r="AE304" s="96">
        <v>0</v>
      </c>
      <c r="AF304" s="96">
        <v>0</v>
      </c>
      <c r="AG304" s="97">
        <v>1081690</v>
      </c>
      <c r="AI304" s="94">
        <v>295</v>
      </c>
      <c r="AJ304" s="98">
        <v>295</v>
      </c>
      <c r="AK304" s="99" t="s">
        <v>370</v>
      </c>
      <c r="AL304" s="100">
        <f t="shared" si="125"/>
        <v>1007571</v>
      </c>
      <c r="AM304" s="101">
        <v>1054177</v>
      </c>
      <c r="AN304" s="100">
        <f t="shared" si="126"/>
        <v>0</v>
      </c>
      <c r="AO304" s="100">
        <v>30804.5</v>
      </c>
      <c r="AP304" s="100">
        <v>0</v>
      </c>
      <c r="AQ304" s="100">
        <v>28672</v>
      </c>
      <c r="AR304" s="100">
        <v>37910.5</v>
      </c>
      <c r="AS304" s="100">
        <v>0</v>
      </c>
      <c r="AT304" s="100">
        <f t="shared" si="127"/>
        <v>0</v>
      </c>
      <c r="AU304" s="102">
        <f t="shared" si="128"/>
        <v>97387</v>
      </c>
      <c r="AV304" s="102">
        <f t="shared" si="129"/>
        <v>6616.0730878716231</v>
      </c>
      <c r="AX304" s="103">
        <v>295</v>
      </c>
      <c r="AY304" s="104" t="s">
        <v>370</v>
      </c>
      <c r="AZ304" s="105"/>
      <c r="BA304" s="105"/>
      <c r="BB304" s="106"/>
      <c r="BC304" s="107">
        <f t="shared" si="130"/>
        <v>0</v>
      </c>
      <c r="BD304" s="106"/>
      <c r="BE304" s="106"/>
      <c r="BF304" s="107">
        <f t="shared" si="113"/>
        <v>0</v>
      </c>
      <c r="BG304" s="108">
        <f t="shared" si="114"/>
        <v>0</v>
      </c>
      <c r="BH304" s="109"/>
      <c r="BI304" s="107">
        <v>0</v>
      </c>
      <c r="BJ304" s="100">
        <f t="shared" si="131"/>
        <v>0</v>
      </c>
      <c r="BK304" s="100">
        <f t="shared" si="132"/>
        <v>0</v>
      </c>
      <c r="BL304" s="100">
        <f t="shared" si="133"/>
        <v>0</v>
      </c>
      <c r="BM304" s="100"/>
      <c r="BN304" s="107">
        <f t="shared" si="134"/>
        <v>0</v>
      </c>
      <c r="BO304" s="108">
        <f t="shared" si="135"/>
        <v>0</v>
      </c>
      <c r="BP304" s="110"/>
      <c r="BQ304" s="111"/>
      <c r="BR304" s="112"/>
      <c r="BS304" s="110"/>
      <c r="BT304" s="113"/>
      <c r="BU304" s="113">
        <f t="shared" si="115"/>
        <v>0</v>
      </c>
      <c r="BV304" s="25">
        <v>295</v>
      </c>
      <c r="BW304" s="25">
        <v>30804.5</v>
      </c>
      <c r="BX304" s="110"/>
    </row>
    <row r="305" spans="1:76">
      <c r="A305" s="82">
        <v>296</v>
      </c>
      <c r="B305" s="82">
        <v>296</v>
      </c>
      <c r="C305" s="83" t="s">
        <v>371</v>
      </c>
      <c r="D305" s="84">
        <f t="shared" si="116"/>
        <v>26</v>
      </c>
      <c r="E305" s="85">
        <f t="shared" si="117"/>
        <v>578396</v>
      </c>
      <c r="F305" s="85">
        <f t="shared" si="117"/>
        <v>23218</v>
      </c>
      <c r="G305" s="86">
        <f t="shared" si="118"/>
        <v>601614</v>
      </c>
      <c r="H305" s="87"/>
      <c r="I305" s="88">
        <f t="shared" si="119"/>
        <v>105380</v>
      </c>
      <c r="J305" s="89">
        <f t="shared" si="109"/>
        <v>0.76252084848353285</v>
      </c>
      <c r="K305" s="90">
        <f t="shared" si="120"/>
        <v>23218</v>
      </c>
      <c r="L305" s="86">
        <f t="shared" si="121"/>
        <v>128598</v>
      </c>
      <c r="M305" s="91"/>
      <c r="N305" s="114">
        <f t="shared" si="110"/>
        <v>473016</v>
      </c>
      <c r="P305" s="88">
        <f t="shared" si="122"/>
        <v>0</v>
      </c>
      <c r="Q305" s="85">
        <f t="shared" si="123"/>
        <v>105380</v>
      </c>
      <c r="R305" s="85">
        <f t="shared" si="124"/>
        <v>23218</v>
      </c>
      <c r="S305" s="93">
        <f t="shared" si="111"/>
        <v>128598</v>
      </c>
      <c r="U305" s="114"/>
      <c r="V305">
        <f t="shared" si="112"/>
        <v>0</v>
      </c>
      <c r="W305" s="94">
        <v>296</v>
      </c>
      <c r="X305" s="95">
        <v>26</v>
      </c>
      <c r="Y305" s="96">
        <v>578396</v>
      </c>
      <c r="Z305" s="96">
        <v>0</v>
      </c>
      <c r="AA305" s="96">
        <v>578396</v>
      </c>
      <c r="AB305" s="96">
        <v>23218</v>
      </c>
      <c r="AC305" s="96">
        <v>601614</v>
      </c>
      <c r="AD305" s="96">
        <v>0</v>
      </c>
      <c r="AE305" s="96">
        <v>0</v>
      </c>
      <c r="AF305" s="96">
        <v>0</v>
      </c>
      <c r="AG305" s="97">
        <v>601614</v>
      </c>
      <c r="AI305" s="94">
        <v>296</v>
      </c>
      <c r="AJ305" s="98">
        <v>296</v>
      </c>
      <c r="AK305" s="99" t="s">
        <v>371</v>
      </c>
      <c r="AL305" s="100">
        <f t="shared" si="125"/>
        <v>578396</v>
      </c>
      <c r="AM305" s="101">
        <v>473016</v>
      </c>
      <c r="AN305" s="100">
        <f t="shared" si="126"/>
        <v>105380</v>
      </c>
      <c r="AO305" s="100">
        <v>0</v>
      </c>
      <c r="AP305" s="100">
        <v>12041.25</v>
      </c>
      <c r="AQ305" s="100">
        <v>4895</v>
      </c>
      <c r="AR305" s="100">
        <v>0</v>
      </c>
      <c r="AS305" s="100">
        <v>15883.25</v>
      </c>
      <c r="AT305" s="100">
        <f t="shared" si="127"/>
        <v>0</v>
      </c>
      <c r="AU305" s="102">
        <f t="shared" si="128"/>
        <v>138199.5</v>
      </c>
      <c r="AV305" s="102">
        <f t="shared" si="129"/>
        <v>105380</v>
      </c>
      <c r="AX305" s="103">
        <v>296</v>
      </c>
      <c r="AY305" s="104" t="s">
        <v>371</v>
      </c>
      <c r="AZ305" s="105"/>
      <c r="BA305" s="105"/>
      <c r="BB305" s="106"/>
      <c r="BC305" s="107">
        <f t="shared" si="130"/>
        <v>0</v>
      </c>
      <c r="BD305" s="106"/>
      <c r="BE305" s="106"/>
      <c r="BF305" s="107">
        <f t="shared" si="113"/>
        <v>0</v>
      </c>
      <c r="BG305" s="108">
        <f t="shared" si="114"/>
        <v>0</v>
      </c>
      <c r="BH305" s="109"/>
      <c r="BI305" s="107">
        <v>0</v>
      </c>
      <c r="BJ305" s="100">
        <f t="shared" si="131"/>
        <v>105380</v>
      </c>
      <c r="BK305" s="100">
        <f t="shared" si="132"/>
        <v>105380</v>
      </c>
      <c r="BL305" s="100">
        <f t="shared" si="133"/>
        <v>0</v>
      </c>
      <c r="BM305" s="100"/>
      <c r="BN305" s="107">
        <f t="shared" si="134"/>
        <v>0</v>
      </c>
      <c r="BO305" s="108">
        <f t="shared" si="135"/>
        <v>0</v>
      </c>
      <c r="BP305" s="110"/>
      <c r="BQ305" s="111"/>
      <c r="BR305" s="112"/>
      <c r="BS305" s="110"/>
      <c r="BT305" s="113"/>
      <c r="BU305" s="113">
        <f t="shared" si="115"/>
        <v>0</v>
      </c>
      <c r="BV305" s="25">
        <v>296</v>
      </c>
      <c r="BW305" s="25">
        <v>0</v>
      </c>
      <c r="BX305" s="110"/>
    </row>
    <row r="306" spans="1:76">
      <c r="A306" s="82">
        <v>297</v>
      </c>
      <c r="B306" s="82">
        <v>297</v>
      </c>
      <c r="C306" s="83" t="s">
        <v>372</v>
      </c>
      <c r="D306" s="84">
        <f t="shared" si="116"/>
        <v>0</v>
      </c>
      <c r="E306" s="85">
        <f t="shared" si="117"/>
        <v>0</v>
      </c>
      <c r="F306" s="85">
        <f t="shared" si="117"/>
        <v>0</v>
      </c>
      <c r="G306" s="86">
        <f t="shared" si="118"/>
        <v>0</v>
      </c>
      <c r="H306" s="87"/>
      <c r="I306" s="88">
        <f t="shared" si="119"/>
        <v>0</v>
      </c>
      <c r="J306" s="89" t="str">
        <f t="shared" si="109"/>
        <v/>
      </c>
      <c r="K306" s="90">
        <f t="shared" si="120"/>
        <v>0</v>
      </c>
      <c r="L306" s="86">
        <f t="shared" si="121"/>
        <v>0</v>
      </c>
      <c r="M306" s="91"/>
      <c r="N306" s="114">
        <f t="shared" si="110"/>
        <v>0</v>
      </c>
      <c r="P306" s="88">
        <f t="shared" si="122"/>
        <v>0</v>
      </c>
      <c r="Q306" s="85">
        <f t="shared" si="123"/>
        <v>0</v>
      </c>
      <c r="R306" s="85">
        <f t="shared" si="124"/>
        <v>0</v>
      </c>
      <c r="S306" s="93">
        <f t="shared" si="111"/>
        <v>0</v>
      </c>
      <c r="U306" s="114"/>
      <c r="V306">
        <f t="shared" si="112"/>
        <v>0</v>
      </c>
      <c r="W306" s="94">
        <v>297</v>
      </c>
      <c r="X306" s="95"/>
      <c r="Y306" s="96"/>
      <c r="Z306" s="96"/>
      <c r="AA306" s="96"/>
      <c r="AB306" s="96"/>
      <c r="AC306" s="96"/>
      <c r="AD306" s="96"/>
      <c r="AE306" s="96"/>
      <c r="AF306" s="96"/>
      <c r="AG306" s="97"/>
      <c r="AI306" s="94">
        <v>297</v>
      </c>
      <c r="AJ306" s="98">
        <v>297</v>
      </c>
      <c r="AK306" s="99" t="s">
        <v>372</v>
      </c>
      <c r="AL306" s="100">
        <f t="shared" si="125"/>
        <v>0</v>
      </c>
      <c r="AM306" s="101">
        <v>0</v>
      </c>
      <c r="AN306" s="100">
        <f t="shared" si="126"/>
        <v>0</v>
      </c>
      <c r="AO306" s="100">
        <v>0</v>
      </c>
      <c r="AP306" s="100">
        <v>0</v>
      </c>
      <c r="AQ306" s="100">
        <v>0</v>
      </c>
      <c r="AR306" s="100">
        <v>0</v>
      </c>
      <c r="AS306" s="100">
        <v>0</v>
      </c>
      <c r="AT306" s="100">
        <f t="shared" si="127"/>
        <v>0</v>
      </c>
      <c r="AU306" s="102">
        <f t="shared" si="128"/>
        <v>0</v>
      </c>
      <c r="AV306" s="102">
        <f t="shared" si="129"/>
        <v>0</v>
      </c>
      <c r="AX306" s="103">
        <v>297</v>
      </c>
      <c r="AY306" s="104" t="s">
        <v>372</v>
      </c>
      <c r="AZ306" s="105"/>
      <c r="BA306" s="105"/>
      <c r="BB306" s="106"/>
      <c r="BC306" s="107">
        <f t="shared" si="130"/>
        <v>0</v>
      </c>
      <c r="BD306" s="106"/>
      <c r="BE306" s="106"/>
      <c r="BF306" s="107">
        <f t="shared" si="113"/>
        <v>0</v>
      </c>
      <c r="BG306" s="108">
        <f t="shared" si="114"/>
        <v>0</v>
      </c>
      <c r="BH306" s="109"/>
      <c r="BI306" s="107">
        <v>0</v>
      </c>
      <c r="BJ306" s="100">
        <f t="shared" si="131"/>
        <v>0</v>
      </c>
      <c r="BK306" s="100">
        <f t="shared" si="132"/>
        <v>0</v>
      </c>
      <c r="BL306" s="100">
        <f t="shared" si="133"/>
        <v>0</v>
      </c>
      <c r="BM306" s="100"/>
      <c r="BN306" s="107">
        <f t="shared" si="134"/>
        <v>0</v>
      </c>
      <c r="BO306" s="108">
        <f t="shared" si="135"/>
        <v>0</v>
      </c>
      <c r="BP306" s="110"/>
      <c r="BQ306" s="111"/>
      <c r="BR306" s="112"/>
      <c r="BS306" s="110"/>
      <c r="BT306" s="113"/>
      <c r="BU306" s="113">
        <f t="shared" si="115"/>
        <v>0</v>
      </c>
      <c r="BV306" s="25">
        <v>297</v>
      </c>
      <c r="BW306" s="25">
        <v>0</v>
      </c>
      <c r="BX306" s="110"/>
    </row>
    <row r="307" spans="1:76">
      <c r="A307" s="82">
        <v>298</v>
      </c>
      <c r="B307" s="82">
        <v>298</v>
      </c>
      <c r="C307" s="83" t="s">
        <v>373</v>
      </c>
      <c r="D307" s="84">
        <f t="shared" si="116"/>
        <v>0</v>
      </c>
      <c r="E307" s="85">
        <f t="shared" si="117"/>
        <v>0</v>
      </c>
      <c r="F307" s="85">
        <f t="shared" si="117"/>
        <v>0</v>
      </c>
      <c r="G307" s="86">
        <f t="shared" si="118"/>
        <v>0</v>
      </c>
      <c r="H307" s="87"/>
      <c r="I307" s="88">
        <f t="shared" si="119"/>
        <v>0</v>
      </c>
      <c r="J307" s="89">
        <f t="shared" si="109"/>
        <v>0</v>
      </c>
      <c r="K307" s="90">
        <f t="shared" si="120"/>
        <v>0</v>
      </c>
      <c r="L307" s="86">
        <f t="shared" si="121"/>
        <v>0</v>
      </c>
      <c r="M307" s="91"/>
      <c r="N307" s="114">
        <f t="shared" si="110"/>
        <v>0</v>
      </c>
      <c r="P307" s="88">
        <f t="shared" si="122"/>
        <v>0</v>
      </c>
      <c r="Q307" s="85">
        <f t="shared" si="123"/>
        <v>0</v>
      </c>
      <c r="R307" s="85">
        <f t="shared" si="124"/>
        <v>0</v>
      </c>
      <c r="S307" s="93">
        <f t="shared" si="111"/>
        <v>0</v>
      </c>
      <c r="U307" s="114"/>
      <c r="V307">
        <f t="shared" si="112"/>
        <v>0</v>
      </c>
      <c r="W307" s="94">
        <v>298</v>
      </c>
      <c r="X307" s="95"/>
      <c r="Y307" s="96"/>
      <c r="Z307" s="96"/>
      <c r="AA307" s="96"/>
      <c r="AB307" s="96"/>
      <c r="AC307" s="96"/>
      <c r="AD307" s="96"/>
      <c r="AE307" s="96"/>
      <c r="AF307" s="96"/>
      <c r="AG307" s="97"/>
      <c r="AI307" s="94">
        <v>298</v>
      </c>
      <c r="AJ307" s="98">
        <v>298</v>
      </c>
      <c r="AK307" s="99" t="s">
        <v>373</v>
      </c>
      <c r="AL307" s="100">
        <f t="shared" si="125"/>
        <v>0</v>
      </c>
      <c r="AM307" s="101">
        <v>0</v>
      </c>
      <c r="AN307" s="100">
        <f t="shared" si="126"/>
        <v>0</v>
      </c>
      <c r="AO307" s="100">
        <v>0</v>
      </c>
      <c r="AP307" s="100">
        <v>3470.25</v>
      </c>
      <c r="AQ307" s="100">
        <v>0</v>
      </c>
      <c r="AR307" s="100">
        <v>0</v>
      </c>
      <c r="AS307" s="100">
        <v>0</v>
      </c>
      <c r="AT307" s="100">
        <f t="shared" si="127"/>
        <v>0</v>
      </c>
      <c r="AU307" s="102">
        <f t="shared" si="128"/>
        <v>3470.25</v>
      </c>
      <c r="AV307" s="102">
        <f t="shared" si="129"/>
        <v>0</v>
      </c>
      <c r="AX307" s="103">
        <v>298</v>
      </c>
      <c r="AY307" s="104" t="s">
        <v>373</v>
      </c>
      <c r="AZ307" s="105"/>
      <c r="BA307" s="105"/>
      <c r="BB307" s="106"/>
      <c r="BC307" s="107">
        <f t="shared" si="130"/>
        <v>0</v>
      </c>
      <c r="BD307" s="106"/>
      <c r="BE307" s="106"/>
      <c r="BF307" s="107">
        <f t="shared" si="113"/>
        <v>0</v>
      </c>
      <c r="BG307" s="108">
        <f t="shared" si="114"/>
        <v>0</v>
      </c>
      <c r="BH307" s="109"/>
      <c r="BI307" s="107">
        <v>0</v>
      </c>
      <c r="BJ307" s="100">
        <f t="shared" si="131"/>
        <v>0</v>
      </c>
      <c r="BK307" s="100">
        <f t="shared" si="132"/>
        <v>0</v>
      </c>
      <c r="BL307" s="100">
        <f t="shared" si="133"/>
        <v>0</v>
      </c>
      <c r="BM307" s="100"/>
      <c r="BN307" s="107">
        <f t="shared" si="134"/>
        <v>0</v>
      </c>
      <c r="BO307" s="108">
        <f t="shared" si="135"/>
        <v>0</v>
      </c>
      <c r="BP307" s="110"/>
      <c r="BQ307" s="111"/>
      <c r="BR307" s="112"/>
      <c r="BS307" s="110"/>
      <c r="BT307" s="113"/>
      <c r="BU307" s="113">
        <f t="shared" si="115"/>
        <v>0</v>
      </c>
      <c r="BV307" s="25">
        <v>298</v>
      </c>
      <c r="BW307" s="25">
        <v>0</v>
      </c>
      <c r="BX307" s="110"/>
    </row>
    <row r="308" spans="1:76">
      <c r="A308" s="82">
        <v>299</v>
      </c>
      <c r="B308" s="82">
        <v>299</v>
      </c>
      <c r="C308" s="83" t="s">
        <v>374</v>
      </c>
      <c r="D308" s="84">
        <f t="shared" si="116"/>
        <v>0</v>
      </c>
      <c r="E308" s="85">
        <f t="shared" si="117"/>
        <v>0</v>
      </c>
      <c r="F308" s="85">
        <f t="shared" si="117"/>
        <v>0</v>
      </c>
      <c r="G308" s="86">
        <f t="shared" si="118"/>
        <v>0</v>
      </c>
      <c r="H308" s="87"/>
      <c r="I308" s="88">
        <f t="shared" si="119"/>
        <v>0</v>
      </c>
      <c r="J308" s="89" t="str">
        <f t="shared" si="109"/>
        <v/>
      </c>
      <c r="K308" s="90">
        <f t="shared" si="120"/>
        <v>0</v>
      </c>
      <c r="L308" s="86">
        <f t="shared" si="121"/>
        <v>0</v>
      </c>
      <c r="M308" s="91"/>
      <c r="N308" s="114">
        <f t="shared" si="110"/>
        <v>0</v>
      </c>
      <c r="P308" s="88">
        <f t="shared" si="122"/>
        <v>0</v>
      </c>
      <c r="Q308" s="85">
        <f t="shared" si="123"/>
        <v>0</v>
      </c>
      <c r="R308" s="85">
        <f t="shared" si="124"/>
        <v>0</v>
      </c>
      <c r="S308" s="93">
        <f t="shared" si="111"/>
        <v>0</v>
      </c>
      <c r="U308" s="114"/>
      <c r="V308">
        <f t="shared" si="112"/>
        <v>0</v>
      </c>
      <c r="W308" s="94">
        <v>299</v>
      </c>
      <c r="X308" s="95"/>
      <c r="Y308" s="96"/>
      <c r="Z308" s="96"/>
      <c r="AA308" s="96"/>
      <c r="AB308" s="96"/>
      <c r="AC308" s="96"/>
      <c r="AD308" s="96"/>
      <c r="AE308" s="96"/>
      <c r="AF308" s="96"/>
      <c r="AG308" s="97"/>
      <c r="AI308" s="94">
        <v>299</v>
      </c>
      <c r="AJ308" s="98">
        <v>299</v>
      </c>
      <c r="AK308" s="99" t="s">
        <v>374</v>
      </c>
      <c r="AL308" s="100">
        <f t="shared" si="125"/>
        <v>0</v>
      </c>
      <c r="AM308" s="101">
        <v>0</v>
      </c>
      <c r="AN308" s="100">
        <f t="shared" si="126"/>
        <v>0</v>
      </c>
      <c r="AO308" s="100">
        <v>0</v>
      </c>
      <c r="AP308" s="100">
        <v>0</v>
      </c>
      <c r="AQ308" s="100">
        <v>0</v>
      </c>
      <c r="AR308" s="100">
        <v>0</v>
      </c>
      <c r="AS308" s="100">
        <v>0</v>
      </c>
      <c r="AT308" s="100">
        <f t="shared" si="127"/>
        <v>0</v>
      </c>
      <c r="AU308" s="102">
        <f t="shared" si="128"/>
        <v>0</v>
      </c>
      <c r="AV308" s="102">
        <f t="shared" si="129"/>
        <v>0</v>
      </c>
      <c r="AX308" s="103">
        <v>299</v>
      </c>
      <c r="AY308" s="104" t="s">
        <v>374</v>
      </c>
      <c r="AZ308" s="105"/>
      <c r="BA308" s="105"/>
      <c r="BB308" s="106"/>
      <c r="BC308" s="107">
        <f t="shared" si="130"/>
        <v>0</v>
      </c>
      <c r="BD308" s="106"/>
      <c r="BE308" s="106"/>
      <c r="BF308" s="107">
        <f t="shared" si="113"/>
        <v>0</v>
      </c>
      <c r="BG308" s="108">
        <f t="shared" si="114"/>
        <v>0</v>
      </c>
      <c r="BH308" s="109"/>
      <c r="BI308" s="107">
        <v>0</v>
      </c>
      <c r="BJ308" s="100">
        <f t="shared" si="131"/>
        <v>0</v>
      </c>
      <c r="BK308" s="100">
        <f t="shared" si="132"/>
        <v>0</v>
      </c>
      <c r="BL308" s="100">
        <f t="shared" si="133"/>
        <v>0</v>
      </c>
      <c r="BM308" s="100"/>
      <c r="BN308" s="107">
        <f t="shared" si="134"/>
        <v>0</v>
      </c>
      <c r="BO308" s="108">
        <f t="shared" si="135"/>
        <v>0</v>
      </c>
      <c r="BP308" s="110"/>
      <c r="BQ308" s="111"/>
      <c r="BR308" s="112"/>
      <c r="BS308" s="110"/>
      <c r="BT308" s="113"/>
      <c r="BU308" s="113">
        <f t="shared" si="115"/>
        <v>0</v>
      </c>
      <c r="BV308" s="25">
        <v>299</v>
      </c>
      <c r="BW308" s="25">
        <v>0</v>
      </c>
      <c r="BX308" s="110"/>
    </row>
    <row r="309" spans="1:76">
      <c r="A309" s="82">
        <v>300</v>
      </c>
      <c r="B309" s="82">
        <v>300</v>
      </c>
      <c r="C309" s="83" t="s">
        <v>375</v>
      </c>
      <c r="D309" s="84">
        <f t="shared" si="116"/>
        <v>6</v>
      </c>
      <c r="E309" s="85">
        <f t="shared" si="117"/>
        <v>176218</v>
      </c>
      <c r="F309" s="85">
        <f t="shared" si="117"/>
        <v>5358</v>
      </c>
      <c r="G309" s="86">
        <f t="shared" si="118"/>
        <v>181576</v>
      </c>
      <c r="H309" s="87"/>
      <c r="I309" s="88">
        <f t="shared" si="119"/>
        <v>61337.525839765716</v>
      </c>
      <c r="J309" s="89">
        <f t="shared" si="109"/>
        <v>0.76720816820430171</v>
      </c>
      <c r="K309" s="90">
        <f t="shared" si="120"/>
        <v>5358</v>
      </c>
      <c r="L309" s="86">
        <f t="shared" si="121"/>
        <v>66695.525839765716</v>
      </c>
      <c r="M309" s="91"/>
      <c r="N309" s="114">
        <f t="shared" si="110"/>
        <v>114880.47416023428</v>
      </c>
      <c r="P309" s="88">
        <f t="shared" si="122"/>
        <v>0</v>
      </c>
      <c r="Q309" s="85">
        <f t="shared" si="123"/>
        <v>61337.525839765716</v>
      </c>
      <c r="R309" s="85">
        <f t="shared" si="124"/>
        <v>5358</v>
      </c>
      <c r="S309" s="93">
        <f t="shared" si="111"/>
        <v>66695.525839765716</v>
      </c>
      <c r="U309" s="114"/>
      <c r="V309">
        <f t="shared" si="112"/>
        <v>0</v>
      </c>
      <c r="W309" s="94">
        <v>300</v>
      </c>
      <c r="X309" s="95">
        <v>6</v>
      </c>
      <c r="Y309" s="96">
        <v>176218</v>
      </c>
      <c r="Z309" s="96">
        <v>0</v>
      </c>
      <c r="AA309" s="96">
        <v>176218</v>
      </c>
      <c r="AB309" s="96">
        <v>5358</v>
      </c>
      <c r="AC309" s="96">
        <v>181576</v>
      </c>
      <c r="AD309" s="96">
        <v>0</v>
      </c>
      <c r="AE309" s="96">
        <v>0</v>
      </c>
      <c r="AF309" s="96">
        <v>0</v>
      </c>
      <c r="AG309" s="97">
        <v>181576</v>
      </c>
      <c r="AI309" s="94">
        <v>300</v>
      </c>
      <c r="AJ309" s="98">
        <v>300</v>
      </c>
      <c r="AK309" s="99" t="s">
        <v>375</v>
      </c>
      <c r="AL309" s="100">
        <f t="shared" si="125"/>
        <v>176218</v>
      </c>
      <c r="AM309" s="101">
        <v>115056</v>
      </c>
      <c r="AN309" s="100">
        <f t="shared" si="126"/>
        <v>61162</v>
      </c>
      <c r="AO309" s="100">
        <v>817.25</v>
      </c>
      <c r="AP309" s="100">
        <v>17969.75</v>
      </c>
      <c r="AQ309" s="100">
        <v>0</v>
      </c>
      <c r="AR309" s="100">
        <v>0</v>
      </c>
      <c r="AS309" s="100">
        <v>0</v>
      </c>
      <c r="AT309" s="100">
        <f t="shared" si="127"/>
        <v>0</v>
      </c>
      <c r="AU309" s="102">
        <f t="shared" si="128"/>
        <v>79949</v>
      </c>
      <c r="AV309" s="102">
        <f t="shared" si="129"/>
        <v>61337.525839765716</v>
      </c>
      <c r="AX309" s="103">
        <v>300</v>
      </c>
      <c r="AY309" s="104" t="s">
        <v>375</v>
      </c>
      <c r="AZ309" s="105"/>
      <c r="BA309" s="105"/>
      <c r="BB309" s="106"/>
      <c r="BC309" s="107">
        <f t="shared" si="130"/>
        <v>0</v>
      </c>
      <c r="BD309" s="106"/>
      <c r="BE309" s="106"/>
      <c r="BF309" s="107">
        <f t="shared" si="113"/>
        <v>0</v>
      </c>
      <c r="BG309" s="108">
        <f t="shared" si="114"/>
        <v>0</v>
      </c>
      <c r="BH309" s="109"/>
      <c r="BI309" s="107">
        <v>0</v>
      </c>
      <c r="BJ309" s="100">
        <f t="shared" si="131"/>
        <v>61162</v>
      </c>
      <c r="BK309" s="100">
        <f t="shared" si="132"/>
        <v>61162</v>
      </c>
      <c r="BL309" s="100">
        <f t="shared" si="133"/>
        <v>0</v>
      </c>
      <c r="BM309" s="100"/>
      <c r="BN309" s="107">
        <f t="shared" si="134"/>
        <v>0</v>
      </c>
      <c r="BO309" s="108">
        <f t="shared" si="135"/>
        <v>0</v>
      </c>
      <c r="BP309" s="110"/>
      <c r="BQ309" s="111"/>
      <c r="BR309" s="112"/>
      <c r="BS309" s="110"/>
      <c r="BT309" s="113"/>
      <c r="BU309" s="113">
        <f t="shared" si="115"/>
        <v>0</v>
      </c>
      <c r="BV309" s="25">
        <v>300</v>
      </c>
      <c r="BW309" s="25">
        <v>817.25</v>
      </c>
      <c r="BX309" s="110"/>
    </row>
    <row r="310" spans="1:76">
      <c r="A310" s="82">
        <v>301</v>
      </c>
      <c r="B310" s="82">
        <v>301</v>
      </c>
      <c r="C310" s="83" t="s">
        <v>376</v>
      </c>
      <c r="D310" s="84">
        <f t="shared" si="116"/>
        <v>86</v>
      </c>
      <c r="E310" s="85">
        <f t="shared" si="117"/>
        <v>1067053</v>
      </c>
      <c r="F310" s="85">
        <f t="shared" si="117"/>
        <v>76798</v>
      </c>
      <c r="G310" s="86">
        <f t="shared" si="118"/>
        <v>1143851</v>
      </c>
      <c r="H310" s="87"/>
      <c r="I310" s="88">
        <f t="shared" si="119"/>
        <v>788.17491646405199</v>
      </c>
      <c r="J310" s="89">
        <f t="shared" si="109"/>
        <v>6.0715242188040825E-3</v>
      </c>
      <c r="K310" s="90">
        <f t="shared" si="120"/>
        <v>76798</v>
      </c>
      <c r="L310" s="86">
        <f t="shared" si="121"/>
        <v>77586.17491646405</v>
      </c>
      <c r="M310" s="91"/>
      <c r="N310" s="114">
        <f t="shared" si="110"/>
        <v>1066264.8250835359</v>
      </c>
      <c r="P310" s="88">
        <f t="shared" si="122"/>
        <v>0</v>
      </c>
      <c r="Q310" s="85">
        <f t="shared" si="123"/>
        <v>788.17491646405199</v>
      </c>
      <c r="R310" s="85">
        <f t="shared" si="124"/>
        <v>76798</v>
      </c>
      <c r="S310" s="93">
        <f t="shared" si="111"/>
        <v>77586.17491646405</v>
      </c>
      <c r="U310" s="114"/>
      <c r="V310">
        <f t="shared" si="112"/>
        <v>0</v>
      </c>
      <c r="W310" s="94">
        <v>301</v>
      </c>
      <c r="X310" s="95">
        <v>86</v>
      </c>
      <c r="Y310" s="96">
        <v>1067053</v>
      </c>
      <c r="Z310" s="96">
        <v>0</v>
      </c>
      <c r="AA310" s="96">
        <v>1067053</v>
      </c>
      <c r="AB310" s="96">
        <v>76798</v>
      </c>
      <c r="AC310" s="96">
        <v>1143851</v>
      </c>
      <c r="AD310" s="96">
        <v>0</v>
      </c>
      <c r="AE310" s="96">
        <v>0</v>
      </c>
      <c r="AF310" s="96">
        <v>0</v>
      </c>
      <c r="AG310" s="97">
        <v>1143851</v>
      </c>
      <c r="AI310" s="94">
        <v>301</v>
      </c>
      <c r="AJ310" s="98">
        <v>301</v>
      </c>
      <c r="AK310" s="99" t="s">
        <v>376</v>
      </c>
      <c r="AL310" s="100">
        <f t="shared" si="125"/>
        <v>1067053</v>
      </c>
      <c r="AM310" s="101">
        <v>1078810</v>
      </c>
      <c r="AN310" s="100">
        <f t="shared" si="126"/>
        <v>0</v>
      </c>
      <c r="AO310" s="100">
        <v>3669.75</v>
      </c>
      <c r="AP310" s="100">
        <v>27882</v>
      </c>
      <c r="AQ310" s="100">
        <v>4213.5</v>
      </c>
      <c r="AR310" s="100">
        <v>33251.25</v>
      </c>
      <c r="AS310" s="100">
        <v>60798.5</v>
      </c>
      <c r="AT310" s="100">
        <f t="shared" si="127"/>
        <v>0</v>
      </c>
      <c r="AU310" s="102">
        <f t="shared" si="128"/>
        <v>129815</v>
      </c>
      <c r="AV310" s="102">
        <f t="shared" si="129"/>
        <v>788.17491646405199</v>
      </c>
      <c r="AX310" s="103">
        <v>301</v>
      </c>
      <c r="AY310" s="104" t="s">
        <v>376</v>
      </c>
      <c r="AZ310" s="105"/>
      <c r="BA310" s="105"/>
      <c r="BB310" s="106"/>
      <c r="BC310" s="107">
        <f t="shared" si="130"/>
        <v>0</v>
      </c>
      <c r="BD310" s="106"/>
      <c r="BE310" s="106"/>
      <c r="BF310" s="107">
        <f t="shared" si="113"/>
        <v>0</v>
      </c>
      <c r="BG310" s="108">
        <f t="shared" si="114"/>
        <v>0</v>
      </c>
      <c r="BH310" s="109"/>
      <c r="BI310" s="107">
        <v>0</v>
      </c>
      <c r="BJ310" s="100">
        <f t="shared" si="131"/>
        <v>0</v>
      </c>
      <c r="BK310" s="100">
        <f t="shared" si="132"/>
        <v>0</v>
      </c>
      <c r="BL310" s="100">
        <f t="shared" si="133"/>
        <v>0</v>
      </c>
      <c r="BM310" s="100"/>
      <c r="BN310" s="107">
        <f t="shared" si="134"/>
        <v>0</v>
      </c>
      <c r="BO310" s="108">
        <f t="shared" si="135"/>
        <v>0</v>
      </c>
      <c r="BP310" s="110"/>
      <c r="BQ310" s="111"/>
      <c r="BR310" s="112"/>
      <c r="BS310" s="110"/>
      <c r="BT310" s="113"/>
      <c r="BU310" s="113">
        <f t="shared" si="115"/>
        <v>0</v>
      </c>
      <c r="BV310" s="25">
        <v>301</v>
      </c>
      <c r="BW310" s="25">
        <v>3669.75</v>
      </c>
      <c r="BX310" s="110"/>
    </row>
    <row r="311" spans="1:76">
      <c r="A311" s="82">
        <v>302</v>
      </c>
      <c r="B311" s="82">
        <v>302</v>
      </c>
      <c r="C311" s="83" t="s">
        <v>377</v>
      </c>
      <c r="D311" s="84">
        <f t="shared" si="116"/>
        <v>0</v>
      </c>
      <c r="E311" s="85">
        <f t="shared" si="117"/>
        <v>0</v>
      </c>
      <c r="F311" s="85">
        <f t="shared" si="117"/>
        <v>0</v>
      </c>
      <c r="G311" s="86">
        <f t="shared" si="118"/>
        <v>0</v>
      </c>
      <c r="H311" s="87"/>
      <c r="I311" s="88">
        <f t="shared" si="119"/>
        <v>0</v>
      </c>
      <c r="J311" s="89" t="str">
        <f t="shared" si="109"/>
        <v/>
      </c>
      <c r="K311" s="90">
        <f t="shared" si="120"/>
        <v>0</v>
      </c>
      <c r="L311" s="86">
        <f t="shared" si="121"/>
        <v>0</v>
      </c>
      <c r="M311" s="91"/>
      <c r="N311" s="114">
        <f t="shared" si="110"/>
        <v>0</v>
      </c>
      <c r="P311" s="88">
        <f t="shared" si="122"/>
        <v>0</v>
      </c>
      <c r="Q311" s="85">
        <f t="shared" si="123"/>
        <v>0</v>
      </c>
      <c r="R311" s="85">
        <f t="shared" si="124"/>
        <v>0</v>
      </c>
      <c r="S311" s="93">
        <f t="shared" si="111"/>
        <v>0</v>
      </c>
      <c r="U311" s="114"/>
      <c r="V311">
        <f t="shared" si="112"/>
        <v>0</v>
      </c>
      <c r="W311" s="94">
        <v>302</v>
      </c>
      <c r="X311" s="95"/>
      <c r="Y311" s="96"/>
      <c r="Z311" s="96"/>
      <c r="AA311" s="96"/>
      <c r="AB311" s="96"/>
      <c r="AC311" s="96"/>
      <c r="AD311" s="96"/>
      <c r="AE311" s="96"/>
      <c r="AF311" s="96"/>
      <c r="AG311" s="97"/>
      <c r="AI311" s="94">
        <v>302</v>
      </c>
      <c r="AJ311" s="98">
        <v>302</v>
      </c>
      <c r="AK311" s="99" t="s">
        <v>377</v>
      </c>
      <c r="AL311" s="100">
        <f t="shared" si="125"/>
        <v>0</v>
      </c>
      <c r="AM311" s="101">
        <v>0</v>
      </c>
      <c r="AN311" s="100">
        <f t="shared" si="126"/>
        <v>0</v>
      </c>
      <c r="AO311" s="100">
        <v>0</v>
      </c>
      <c r="AP311" s="100">
        <v>0</v>
      </c>
      <c r="AQ311" s="100">
        <v>0</v>
      </c>
      <c r="AR311" s="100">
        <v>0</v>
      </c>
      <c r="AS311" s="100">
        <v>0</v>
      </c>
      <c r="AT311" s="100">
        <f t="shared" si="127"/>
        <v>0</v>
      </c>
      <c r="AU311" s="102">
        <f t="shared" si="128"/>
        <v>0</v>
      </c>
      <c r="AV311" s="102">
        <f t="shared" si="129"/>
        <v>0</v>
      </c>
      <c r="AX311" s="103">
        <v>302</v>
      </c>
      <c r="AY311" s="104" t="s">
        <v>377</v>
      </c>
      <c r="AZ311" s="105"/>
      <c r="BA311" s="105"/>
      <c r="BB311" s="106"/>
      <c r="BC311" s="107">
        <f t="shared" si="130"/>
        <v>0</v>
      </c>
      <c r="BD311" s="106"/>
      <c r="BE311" s="106"/>
      <c r="BF311" s="107">
        <f t="shared" si="113"/>
        <v>0</v>
      </c>
      <c r="BG311" s="108">
        <f t="shared" si="114"/>
        <v>0</v>
      </c>
      <c r="BH311" s="109"/>
      <c r="BI311" s="107">
        <v>0</v>
      </c>
      <c r="BJ311" s="100">
        <f t="shared" si="131"/>
        <v>0</v>
      </c>
      <c r="BK311" s="100">
        <f t="shared" si="132"/>
        <v>0</v>
      </c>
      <c r="BL311" s="100">
        <f t="shared" si="133"/>
        <v>0</v>
      </c>
      <c r="BM311" s="100"/>
      <c r="BN311" s="107">
        <f t="shared" si="134"/>
        <v>0</v>
      </c>
      <c r="BO311" s="108">
        <f t="shared" si="135"/>
        <v>0</v>
      </c>
      <c r="BP311" s="110"/>
      <c r="BQ311" s="111"/>
      <c r="BR311" s="112"/>
      <c r="BS311" s="110"/>
      <c r="BT311" s="113"/>
      <c r="BU311" s="113">
        <f t="shared" si="115"/>
        <v>0</v>
      </c>
      <c r="BV311" s="25">
        <v>302</v>
      </c>
      <c r="BW311" s="25">
        <v>0</v>
      </c>
      <c r="BX311" s="110"/>
    </row>
    <row r="312" spans="1:76">
      <c r="A312" s="82">
        <v>303</v>
      </c>
      <c r="B312" s="82">
        <v>303</v>
      </c>
      <c r="C312" s="83" t="s">
        <v>378</v>
      </c>
      <c r="D312" s="84">
        <f t="shared" si="116"/>
        <v>0</v>
      </c>
      <c r="E312" s="85">
        <f t="shared" si="117"/>
        <v>0</v>
      </c>
      <c r="F312" s="85">
        <f t="shared" si="117"/>
        <v>0</v>
      </c>
      <c r="G312" s="86">
        <f t="shared" si="118"/>
        <v>0</v>
      </c>
      <c r="H312" s="87"/>
      <c r="I312" s="88">
        <f t="shared" si="119"/>
        <v>0</v>
      </c>
      <c r="J312" s="89" t="str">
        <f t="shared" si="109"/>
        <v/>
      </c>
      <c r="K312" s="90">
        <f t="shared" si="120"/>
        <v>0</v>
      </c>
      <c r="L312" s="86">
        <f t="shared" si="121"/>
        <v>0</v>
      </c>
      <c r="M312" s="91"/>
      <c r="N312" s="114">
        <f t="shared" si="110"/>
        <v>0</v>
      </c>
      <c r="P312" s="88">
        <f t="shared" si="122"/>
        <v>0</v>
      </c>
      <c r="Q312" s="85">
        <f t="shared" si="123"/>
        <v>0</v>
      </c>
      <c r="R312" s="85">
        <f t="shared" si="124"/>
        <v>0</v>
      </c>
      <c r="S312" s="93">
        <f t="shared" si="111"/>
        <v>0</v>
      </c>
      <c r="U312" s="114"/>
      <c r="V312">
        <f t="shared" si="112"/>
        <v>0</v>
      </c>
      <c r="W312" s="94">
        <v>303</v>
      </c>
      <c r="X312" s="95"/>
      <c r="Y312" s="96"/>
      <c r="Z312" s="96"/>
      <c r="AA312" s="96"/>
      <c r="AB312" s="96"/>
      <c r="AC312" s="96"/>
      <c r="AD312" s="96"/>
      <c r="AE312" s="96"/>
      <c r="AF312" s="96"/>
      <c r="AG312" s="97"/>
      <c r="AI312" s="94">
        <v>303</v>
      </c>
      <c r="AJ312" s="98">
        <v>303</v>
      </c>
      <c r="AK312" s="99" t="s">
        <v>378</v>
      </c>
      <c r="AL312" s="100">
        <f t="shared" si="125"/>
        <v>0</v>
      </c>
      <c r="AM312" s="101">
        <v>0</v>
      </c>
      <c r="AN312" s="100">
        <f t="shared" si="126"/>
        <v>0</v>
      </c>
      <c r="AO312" s="100">
        <v>0</v>
      </c>
      <c r="AP312" s="100">
        <v>0</v>
      </c>
      <c r="AQ312" s="100">
        <v>0</v>
      </c>
      <c r="AR312" s="100">
        <v>0</v>
      </c>
      <c r="AS312" s="100">
        <v>0</v>
      </c>
      <c r="AT312" s="100">
        <f t="shared" si="127"/>
        <v>0</v>
      </c>
      <c r="AU312" s="102">
        <f t="shared" si="128"/>
        <v>0</v>
      </c>
      <c r="AV312" s="102">
        <f t="shared" si="129"/>
        <v>0</v>
      </c>
      <c r="AX312" s="103">
        <v>303</v>
      </c>
      <c r="AY312" s="104" t="s">
        <v>378</v>
      </c>
      <c r="AZ312" s="105"/>
      <c r="BA312" s="105"/>
      <c r="BB312" s="106"/>
      <c r="BC312" s="107">
        <f t="shared" si="130"/>
        <v>0</v>
      </c>
      <c r="BD312" s="106"/>
      <c r="BE312" s="106"/>
      <c r="BF312" s="107">
        <f t="shared" si="113"/>
        <v>0</v>
      </c>
      <c r="BG312" s="108">
        <f t="shared" si="114"/>
        <v>0</v>
      </c>
      <c r="BH312" s="109"/>
      <c r="BI312" s="107">
        <v>0</v>
      </c>
      <c r="BJ312" s="100">
        <f t="shared" si="131"/>
        <v>0</v>
      </c>
      <c r="BK312" s="100">
        <f t="shared" si="132"/>
        <v>0</v>
      </c>
      <c r="BL312" s="100">
        <f t="shared" si="133"/>
        <v>0</v>
      </c>
      <c r="BM312" s="100"/>
      <c r="BN312" s="107">
        <f t="shared" si="134"/>
        <v>0</v>
      </c>
      <c r="BO312" s="108">
        <f t="shared" si="135"/>
        <v>0</v>
      </c>
      <c r="BP312" s="110"/>
      <c r="BQ312" s="111"/>
      <c r="BR312" s="112"/>
      <c r="BS312" s="110"/>
      <c r="BT312" s="113"/>
      <c r="BU312" s="113">
        <f t="shared" si="115"/>
        <v>0</v>
      </c>
      <c r="BV312" s="25">
        <v>303</v>
      </c>
      <c r="BW312" s="25">
        <v>0</v>
      </c>
      <c r="BX312" s="110"/>
    </row>
    <row r="313" spans="1:76">
      <c r="A313" s="82">
        <v>304</v>
      </c>
      <c r="B313" s="82">
        <v>304</v>
      </c>
      <c r="C313" s="83" t="s">
        <v>379</v>
      </c>
      <c r="D313" s="84">
        <f t="shared" si="116"/>
        <v>2</v>
      </c>
      <c r="E313" s="85">
        <f t="shared" si="117"/>
        <v>29109</v>
      </c>
      <c r="F313" s="85">
        <f t="shared" si="117"/>
        <v>1786</v>
      </c>
      <c r="G313" s="86">
        <f t="shared" si="118"/>
        <v>30895</v>
      </c>
      <c r="H313" s="87"/>
      <c r="I313" s="88">
        <f t="shared" si="119"/>
        <v>5069.7518177132606</v>
      </c>
      <c r="J313" s="89">
        <f t="shared" si="109"/>
        <v>0.51824705522241354</v>
      </c>
      <c r="K313" s="90">
        <f t="shared" si="120"/>
        <v>1786</v>
      </c>
      <c r="L313" s="86">
        <f t="shared" si="121"/>
        <v>6855.7518177132606</v>
      </c>
      <c r="M313" s="91"/>
      <c r="N313" s="114">
        <f t="shared" si="110"/>
        <v>24039.248182286741</v>
      </c>
      <c r="P313" s="88">
        <f t="shared" si="122"/>
        <v>0</v>
      </c>
      <c r="Q313" s="85">
        <f t="shared" si="123"/>
        <v>5069.7518177132606</v>
      </c>
      <c r="R313" s="85">
        <f t="shared" si="124"/>
        <v>1786</v>
      </c>
      <c r="S313" s="93">
        <f t="shared" si="111"/>
        <v>6855.7518177132606</v>
      </c>
      <c r="U313" s="114"/>
      <c r="V313">
        <f t="shared" si="112"/>
        <v>0</v>
      </c>
      <c r="W313" s="94">
        <v>304</v>
      </c>
      <c r="X313" s="95">
        <v>2</v>
      </c>
      <c r="Y313" s="96">
        <v>29109</v>
      </c>
      <c r="Z313" s="96">
        <v>0</v>
      </c>
      <c r="AA313" s="96">
        <v>29109</v>
      </c>
      <c r="AB313" s="96">
        <v>1786</v>
      </c>
      <c r="AC313" s="96">
        <v>30895</v>
      </c>
      <c r="AD313" s="96">
        <v>0</v>
      </c>
      <c r="AE313" s="96">
        <v>0</v>
      </c>
      <c r="AF313" s="96">
        <v>0</v>
      </c>
      <c r="AG313" s="97">
        <v>30895</v>
      </c>
      <c r="AI313" s="94">
        <v>304</v>
      </c>
      <c r="AJ313" s="98">
        <v>304</v>
      </c>
      <c r="AK313" s="99" t="s">
        <v>379</v>
      </c>
      <c r="AL313" s="100">
        <f t="shared" si="125"/>
        <v>29109</v>
      </c>
      <c r="AM313" s="101">
        <v>24822</v>
      </c>
      <c r="AN313" s="100">
        <f t="shared" si="126"/>
        <v>4287</v>
      </c>
      <c r="AO313" s="100">
        <v>3644.5</v>
      </c>
      <c r="AP313" s="100">
        <v>0</v>
      </c>
      <c r="AQ313" s="100">
        <v>0</v>
      </c>
      <c r="AR313" s="100">
        <v>0</v>
      </c>
      <c r="AS313" s="100">
        <v>1851</v>
      </c>
      <c r="AT313" s="100">
        <f t="shared" si="127"/>
        <v>0</v>
      </c>
      <c r="AU313" s="102">
        <f t="shared" si="128"/>
        <v>9782.5</v>
      </c>
      <c r="AV313" s="102">
        <f t="shared" si="129"/>
        <v>5069.7518177132606</v>
      </c>
      <c r="AX313" s="103">
        <v>304</v>
      </c>
      <c r="AY313" s="104" t="s">
        <v>379</v>
      </c>
      <c r="AZ313" s="105"/>
      <c r="BA313" s="105"/>
      <c r="BB313" s="106"/>
      <c r="BC313" s="107">
        <f t="shared" si="130"/>
        <v>0</v>
      </c>
      <c r="BD313" s="106"/>
      <c r="BE313" s="106"/>
      <c r="BF313" s="107">
        <f t="shared" si="113"/>
        <v>0</v>
      </c>
      <c r="BG313" s="108">
        <f t="shared" si="114"/>
        <v>0</v>
      </c>
      <c r="BH313" s="109"/>
      <c r="BI313" s="107">
        <v>0</v>
      </c>
      <c r="BJ313" s="100">
        <f t="shared" si="131"/>
        <v>4287</v>
      </c>
      <c r="BK313" s="100">
        <f t="shared" si="132"/>
        <v>4287</v>
      </c>
      <c r="BL313" s="100">
        <f t="shared" si="133"/>
        <v>0</v>
      </c>
      <c r="BM313" s="100"/>
      <c r="BN313" s="107">
        <f t="shared" si="134"/>
        <v>0</v>
      </c>
      <c r="BO313" s="108">
        <f t="shared" si="135"/>
        <v>0</v>
      </c>
      <c r="BP313" s="110"/>
      <c r="BQ313" s="111"/>
      <c r="BR313" s="112"/>
      <c r="BS313" s="110"/>
      <c r="BT313" s="113"/>
      <c r="BU313" s="113">
        <f t="shared" si="115"/>
        <v>0</v>
      </c>
      <c r="BV313" s="25">
        <v>304</v>
      </c>
      <c r="BW313" s="25">
        <v>3644.5</v>
      </c>
      <c r="BX313" s="110"/>
    </row>
    <row r="314" spans="1:76">
      <c r="A314" s="82">
        <v>305</v>
      </c>
      <c r="B314" s="82">
        <v>305</v>
      </c>
      <c r="C314" s="83" t="s">
        <v>380</v>
      </c>
      <c r="D314" s="84">
        <f t="shared" si="116"/>
        <v>69</v>
      </c>
      <c r="E314" s="85">
        <f t="shared" si="117"/>
        <v>818220</v>
      </c>
      <c r="F314" s="85">
        <f t="shared" si="117"/>
        <v>61617</v>
      </c>
      <c r="G314" s="86">
        <f t="shared" si="118"/>
        <v>879837</v>
      </c>
      <c r="H314" s="87"/>
      <c r="I314" s="88">
        <f t="shared" si="119"/>
        <v>275147</v>
      </c>
      <c r="J314" s="89">
        <f t="shared" si="109"/>
        <v>0.84303751121215342</v>
      </c>
      <c r="K314" s="90">
        <f t="shared" si="120"/>
        <v>61617</v>
      </c>
      <c r="L314" s="86">
        <f t="shared" si="121"/>
        <v>336764</v>
      </c>
      <c r="M314" s="91"/>
      <c r="N314" s="114">
        <f t="shared" si="110"/>
        <v>543073</v>
      </c>
      <c r="P314" s="88">
        <f t="shared" si="122"/>
        <v>0</v>
      </c>
      <c r="Q314" s="85">
        <f t="shared" si="123"/>
        <v>275147</v>
      </c>
      <c r="R314" s="85">
        <f t="shared" si="124"/>
        <v>61617</v>
      </c>
      <c r="S314" s="93">
        <f t="shared" si="111"/>
        <v>336764</v>
      </c>
      <c r="U314" s="114"/>
      <c r="V314">
        <f t="shared" si="112"/>
        <v>0</v>
      </c>
      <c r="W314" s="94">
        <v>305</v>
      </c>
      <c r="X314" s="95">
        <v>69</v>
      </c>
      <c r="Y314" s="96">
        <v>818220</v>
      </c>
      <c r="Z314" s="96">
        <v>0</v>
      </c>
      <c r="AA314" s="96">
        <v>818220</v>
      </c>
      <c r="AB314" s="96">
        <v>61617</v>
      </c>
      <c r="AC314" s="96">
        <v>879837</v>
      </c>
      <c r="AD314" s="96">
        <v>0</v>
      </c>
      <c r="AE314" s="96">
        <v>0</v>
      </c>
      <c r="AF314" s="96">
        <v>0</v>
      </c>
      <c r="AG314" s="97">
        <v>879837</v>
      </c>
      <c r="AI314" s="94">
        <v>305</v>
      </c>
      <c r="AJ314" s="98">
        <v>305</v>
      </c>
      <c r="AK314" s="99" t="s">
        <v>380</v>
      </c>
      <c r="AL314" s="100">
        <f t="shared" si="125"/>
        <v>818220</v>
      </c>
      <c r="AM314" s="101">
        <v>543073</v>
      </c>
      <c r="AN314" s="100">
        <f t="shared" si="126"/>
        <v>275147</v>
      </c>
      <c r="AO314" s="100">
        <v>0</v>
      </c>
      <c r="AP314" s="100">
        <v>22878.25</v>
      </c>
      <c r="AQ314" s="100">
        <v>5939.25</v>
      </c>
      <c r="AR314" s="100">
        <v>0</v>
      </c>
      <c r="AS314" s="100">
        <v>22411.25</v>
      </c>
      <c r="AT314" s="100">
        <f t="shared" si="127"/>
        <v>0</v>
      </c>
      <c r="AU314" s="102">
        <f t="shared" si="128"/>
        <v>326375.75</v>
      </c>
      <c r="AV314" s="102">
        <f t="shared" si="129"/>
        <v>275147</v>
      </c>
      <c r="AX314" s="103">
        <v>305</v>
      </c>
      <c r="AY314" s="104" t="s">
        <v>380</v>
      </c>
      <c r="AZ314" s="105"/>
      <c r="BA314" s="105"/>
      <c r="BB314" s="106"/>
      <c r="BC314" s="107">
        <f t="shared" si="130"/>
        <v>0</v>
      </c>
      <c r="BD314" s="106"/>
      <c r="BE314" s="106"/>
      <c r="BF314" s="107">
        <f t="shared" si="113"/>
        <v>0</v>
      </c>
      <c r="BG314" s="108">
        <f t="shared" si="114"/>
        <v>0</v>
      </c>
      <c r="BH314" s="109"/>
      <c r="BI314" s="107">
        <v>0</v>
      </c>
      <c r="BJ314" s="100">
        <f t="shared" si="131"/>
        <v>275147</v>
      </c>
      <c r="BK314" s="100">
        <f t="shared" si="132"/>
        <v>275147</v>
      </c>
      <c r="BL314" s="100">
        <f t="shared" si="133"/>
        <v>0</v>
      </c>
      <c r="BM314" s="100"/>
      <c r="BN314" s="107">
        <f t="shared" si="134"/>
        <v>0</v>
      </c>
      <c r="BO314" s="108">
        <f t="shared" si="135"/>
        <v>0</v>
      </c>
      <c r="BP314" s="110"/>
      <c r="BQ314" s="111"/>
      <c r="BR314" s="112"/>
      <c r="BS314" s="110"/>
      <c r="BT314" s="113"/>
      <c r="BU314" s="113">
        <f t="shared" si="115"/>
        <v>0</v>
      </c>
      <c r="BV314" s="25">
        <v>305</v>
      </c>
      <c r="BW314" s="25">
        <v>0</v>
      </c>
      <c r="BX314" s="110"/>
    </row>
    <row r="315" spans="1:76">
      <c r="A315" s="82">
        <v>306</v>
      </c>
      <c r="B315" s="82">
        <v>306</v>
      </c>
      <c r="C315" s="83" t="s">
        <v>381</v>
      </c>
      <c r="D315" s="84">
        <f t="shared" si="116"/>
        <v>0</v>
      </c>
      <c r="E315" s="85">
        <f t="shared" si="117"/>
        <v>0</v>
      </c>
      <c r="F315" s="85">
        <f t="shared" si="117"/>
        <v>0</v>
      </c>
      <c r="G315" s="86">
        <f t="shared" si="118"/>
        <v>0</v>
      </c>
      <c r="H315" s="87"/>
      <c r="I315" s="88">
        <f t="shared" si="119"/>
        <v>0</v>
      </c>
      <c r="J315" s="89" t="str">
        <f t="shared" si="109"/>
        <v/>
      </c>
      <c r="K315" s="90">
        <f t="shared" si="120"/>
        <v>0</v>
      </c>
      <c r="L315" s="86">
        <f t="shared" si="121"/>
        <v>0</v>
      </c>
      <c r="M315" s="91"/>
      <c r="N315" s="114">
        <f t="shared" si="110"/>
        <v>0</v>
      </c>
      <c r="P315" s="88">
        <f t="shared" si="122"/>
        <v>0</v>
      </c>
      <c r="Q315" s="85">
        <f t="shared" si="123"/>
        <v>0</v>
      </c>
      <c r="R315" s="85">
        <f t="shared" si="124"/>
        <v>0</v>
      </c>
      <c r="S315" s="93">
        <f t="shared" si="111"/>
        <v>0</v>
      </c>
      <c r="U315" s="114"/>
      <c r="V315">
        <f t="shared" si="112"/>
        <v>0</v>
      </c>
      <c r="W315" s="94">
        <v>306</v>
      </c>
      <c r="X315" s="95"/>
      <c r="Y315" s="96"/>
      <c r="Z315" s="96"/>
      <c r="AA315" s="96"/>
      <c r="AB315" s="96"/>
      <c r="AC315" s="96"/>
      <c r="AD315" s="96"/>
      <c r="AE315" s="96"/>
      <c r="AF315" s="96"/>
      <c r="AG315" s="97"/>
      <c r="AI315" s="94">
        <v>306</v>
      </c>
      <c r="AJ315" s="98">
        <v>306</v>
      </c>
      <c r="AK315" s="99" t="s">
        <v>381</v>
      </c>
      <c r="AL315" s="100">
        <f t="shared" si="125"/>
        <v>0</v>
      </c>
      <c r="AM315" s="101">
        <v>0</v>
      </c>
      <c r="AN315" s="100">
        <f t="shared" si="126"/>
        <v>0</v>
      </c>
      <c r="AO315" s="100">
        <v>0</v>
      </c>
      <c r="AP315" s="100">
        <v>0</v>
      </c>
      <c r="AQ315" s="100">
        <v>0</v>
      </c>
      <c r="AR315" s="100">
        <v>0</v>
      </c>
      <c r="AS315" s="100">
        <v>0</v>
      </c>
      <c r="AT315" s="100">
        <f t="shared" si="127"/>
        <v>0</v>
      </c>
      <c r="AU315" s="102">
        <f t="shared" si="128"/>
        <v>0</v>
      </c>
      <c r="AV315" s="102">
        <f t="shared" si="129"/>
        <v>0</v>
      </c>
      <c r="AX315" s="103">
        <v>306</v>
      </c>
      <c r="AY315" s="104" t="s">
        <v>381</v>
      </c>
      <c r="AZ315" s="105"/>
      <c r="BA315" s="105"/>
      <c r="BB315" s="106"/>
      <c r="BC315" s="107">
        <f t="shared" si="130"/>
        <v>0</v>
      </c>
      <c r="BD315" s="106"/>
      <c r="BE315" s="106"/>
      <c r="BF315" s="107">
        <f t="shared" si="113"/>
        <v>0</v>
      </c>
      <c r="BG315" s="108">
        <f t="shared" si="114"/>
        <v>0</v>
      </c>
      <c r="BH315" s="109"/>
      <c r="BI315" s="107">
        <v>0</v>
      </c>
      <c r="BJ315" s="100">
        <f t="shared" si="131"/>
        <v>0</v>
      </c>
      <c r="BK315" s="100">
        <f t="shared" si="132"/>
        <v>0</v>
      </c>
      <c r="BL315" s="100">
        <f t="shared" si="133"/>
        <v>0</v>
      </c>
      <c r="BM315" s="100"/>
      <c r="BN315" s="107">
        <f t="shared" si="134"/>
        <v>0</v>
      </c>
      <c r="BO315" s="108">
        <f t="shared" si="135"/>
        <v>0</v>
      </c>
      <c r="BP315" s="110"/>
      <c r="BQ315" s="111"/>
      <c r="BR315" s="112"/>
      <c r="BS315" s="110"/>
      <c r="BT315" s="113"/>
      <c r="BU315" s="113">
        <f t="shared" si="115"/>
        <v>0</v>
      </c>
      <c r="BV315" s="25">
        <v>306</v>
      </c>
      <c r="BW315" s="25">
        <v>0</v>
      </c>
      <c r="BX315" s="110"/>
    </row>
    <row r="316" spans="1:76">
      <c r="A316" s="82">
        <v>307</v>
      </c>
      <c r="B316" s="82">
        <v>307</v>
      </c>
      <c r="C316" s="83" t="s">
        <v>382</v>
      </c>
      <c r="D316" s="84">
        <f t="shared" si="116"/>
        <v>29</v>
      </c>
      <c r="E316" s="85">
        <f t="shared" si="117"/>
        <v>342924</v>
      </c>
      <c r="F316" s="85">
        <f t="shared" si="117"/>
        <v>25897</v>
      </c>
      <c r="G316" s="86">
        <f t="shared" si="118"/>
        <v>368821</v>
      </c>
      <c r="H316" s="87"/>
      <c r="I316" s="88">
        <f t="shared" si="119"/>
        <v>120200.09674213572</v>
      </c>
      <c r="J316" s="89">
        <f t="shared" si="109"/>
        <v>0.8885692659672384</v>
      </c>
      <c r="K316" s="90">
        <f t="shared" si="120"/>
        <v>25897</v>
      </c>
      <c r="L316" s="86">
        <f t="shared" si="121"/>
        <v>146097.09674213571</v>
      </c>
      <c r="M316" s="91"/>
      <c r="N316" s="114">
        <f t="shared" si="110"/>
        <v>222723.90325786429</v>
      </c>
      <c r="P316" s="88">
        <f t="shared" si="122"/>
        <v>0</v>
      </c>
      <c r="Q316" s="85">
        <f t="shared" si="123"/>
        <v>120200.09674213572</v>
      </c>
      <c r="R316" s="85">
        <f t="shared" si="124"/>
        <v>25897</v>
      </c>
      <c r="S316" s="93">
        <f t="shared" si="111"/>
        <v>146097.09674213571</v>
      </c>
      <c r="U316" s="114"/>
      <c r="V316">
        <f t="shared" si="112"/>
        <v>0</v>
      </c>
      <c r="W316" s="94">
        <v>307</v>
      </c>
      <c r="X316" s="95">
        <v>29</v>
      </c>
      <c r="Y316" s="96">
        <v>342924</v>
      </c>
      <c r="Z316" s="96">
        <v>0</v>
      </c>
      <c r="AA316" s="96">
        <v>342924</v>
      </c>
      <c r="AB316" s="96">
        <v>25897</v>
      </c>
      <c r="AC316" s="96">
        <v>368821</v>
      </c>
      <c r="AD316" s="96">
        <v>0</v>
      </c>
      <c r="AE316" s="96">
        <v>0</v>
      </c>
      <c r="AF316" s="96">
        <v>0</v>
      </c>
      <c r="AG316" s="97">
        <v>368821</v>
      </c>
      <c r="AI316" s="94">
        <v>307</v>
      </c>
      <c r="AJ316" s="98">
        <v>307</v>
      </c>
      <c r="AK316" s="99" t="s">
        <v>382</v>
      </c>
      <c r="AL316" s="100">
        <f t="shared" si="125"/>
        <v>342924</v>
      </c>
      <c r="AM316" s="101">
        <v>226418</v>
      </c>
      <c r="AN316" s="100">
        <f t="shared" si="126"/>
        <v>116506</v>
      </c>
      <c r="AO316" s="100">
        <v>17199.75</v>
      </c>
      <c r="AP316" s="100">
        <v>0</v>
      </c>
      <c r="AQ316" s="100">
        <v>0</v>
      </c>
      <c r="AR316" s="100">
        <v>1568</v>
      </c>
      <c r="AS316" s="100">
        <v>0</v>
      </c>
      <c r="AT316" s="100">
        <f t="shared" si="127"/>
        <v>0</v>
      </c>
      <c r="AU316" s="102">
        <f t="shared" si="128"/>
        <v>135273.75</v>
      </c>
      <c r="AV316" s="102">
        <f t="shared" si="129"/>
        <v>120200.09674213572</v>
      </c>
      <c r="AX316" s="103">
        <v>307</v>
      </c>
      <c r="AY316" s="104" t="s">
        <v>382</v>
      </c>
      <c r="AZ316" s="105"/>
      <c r="BA316" s="105"/>
      <c r="BB316" s="106"/>
      <c r="BC316" s="107">
        <f t="shared" si="130"/>
        <v>0</v>
      </c>
      <c r="BD316" s="106"/>
      <c r="BE316" s="106"/>
      <c r="BF316" s="107">
        <f t="shared" si="113"/>
        <v>0</v>
      </c>
      <c r="BG316" s="108">
        <f t="shared" si="114"/>
        <v>0</v>
      </c>
      <c r="BH316" s="109"/>
      <c r="BI316" s="107">
        <v>0</v>
      </c>
      <c r="BJ316" s="100">
        <f t="shared" si="131"/>
        <v>116506</v>
      </c>
      <c r="BK316" s="100">
        <f t="shared" si="132"/>
        <v>116506</v>
      </c>
      <c r="BL316" s="100">
        <f t="shared" si="133"/>
        <v>0</v>
      </c>
      <c r="BM316" s="100"/>
      <c r="BN316" s="107">
        <f t="shared" si="134"/>
        <v>0</v>
      </c>
      <c r="BO316" s="108">
        <f t="shared" si="135"/>
        <v>0</v>
      </c>
      <c r="BP316" s="110"/>
      <c r="BQ316" s="111"/>
      <c r="BR316" s="112"/>
      <c r="BS316" s="110"/>
      <c r="BT316" s="113"/>
      <c r="BU316" s="113">
        <f t="shared" si="115"/>
        <v>0</v>
      </c>
      <c r="BV316" s="25">
        <v>307</v>
      </c>
      <c r="BW316" s="25">
        <v>17199.75</v>
      </c>
      <c r="BX316" s="110"/>
    </row>
    <row r="317" spans="1:76">
      <c r="A317" s="82">
        <v>308</v>
      </c>
      <c r="B317" s="82">
        <v>308</v>
      </c>
      <c r="C317" s="83" t="s">
        <v>383</v>
      </c>
      <c r="D317" s="84">
        <f t="shared" si="116"/>
        <v>21</v>
      </c>
      <c r="E317" s="85">
        <f t="shared" si="117"/>
        <v>393115</v>
      </c>
      <c r="F317" s="85">
        <f t="shared" si="117"/>
        <v>18753</v>
      </c>
      <c r="G317" s="86">
        <f t="shared" si="118"/>
        <v>411868</v>
      </c>
      <c r="H317" s="87"/>
      <c r="I317" s="88">
        <f t="shared" si="119"/>
        <v>53508.484672909166</v>
      </c>
      <c r="J317" s="89">
        <f t="shared" si="109"/>
        <v>0.47799332409873835</v>
      </c>
      <c r="K317" s="90">
        <f t="shared" si="120"/>
        <v>18753</v>
      </c>
      <c r="L317" s="86">
        <f t="shared" si="121"/>
        <v>72261.484672909166</v>
      </c>
      <c r="M317" s="91"/>
      <c r="N317" s="114">
        <f t="shared" si="110"/>
        <v>339606.51532709086</v>
      </c>
      <c r="P317" s="88">
        <f t="shared" si="122"/>
        <v>0</v>
      </c>
      <c r="Q317" s="85">
        <f t="shared" si="123"/>
        <v>53508.484672909166</v>
      </c>
      <c r="R317" s="85">
        <f t="shared" si="124"/>
        <v>18753</v>
      </c>
      <c r="S317" s="93">
        <f t="shared" si="111"/>
        <v>72261.484672909166</v>
      </c>
      <c r="U317" s="114"/>
      <c r="V317">
        <f t="shared" si="112"/>
        <v>0</v>
      </c>
      <c r="W317" s="94">
        <v>308</v>
      </c>
      <c r="X317" s="95">
        <v>21</v>
      </c>
      <c r="Y317" s="96">
        <v>393115</v>
      </c>
      <c r="Z317" s="96">
        <v>0</v>
      </c>
      <c r="AA317" s="96">
        <v>393115</v>
      </c>
      <c r="AB317" s="96">
        <v>18753</v>
      </c>
      <c r="AC317" s="96">
        <v>411868</v>
      </c>
      <c r="AD317" s="96">
        <v>0</v>
      </c>
      <c r="AE317" s="96">
        <v>0</v>
      </c>
      <c r="AF317" s="96">
        <v>0</v>
      </c>
      <c r="AG317" s="97">
        <v>411868</v>
      </c>
      <c r="AI317" s="94">
        <v>308</v>
      </c>
      <c r="AJ317" s="98">
        <v>308</v>
      </c>
      <c r="AK317" s="99" t="s">
        <v>383</v>
      </c>
      <c r="AL317" s="100">
        <f t="shared" si="125"/>
        <v>393115</v>
      </c>
      <c r="AM317" s="101">
        <v>346395</v>
      </c>
      <c r="AN317" s="100">
        <f t="shared" si="126"/>
        <v>46720</v>
      </c>
      <c r="AO317" s="100">
        <v>31607.25</v>
      </c>
      <c r="AP317" s="100">
        <v>0</v>
      </c>
      <c r="AQ317" s="100">
        <v>33616.75</v>
      </c>
      <c r="AR317" s="100">
        <v>0</v>
      </c>
      <c r="AS317" s="100">
        <v>0</v>
      </c>
      <c r="AT317" s="100">
        <f t="shared" si="127"/>
        <v>0</v>
      </c>
      <c r="AU317" s="102">
        <f t="shared" si="128"/>
        <v>111944</v>
      </c>
      <c r="AV317" s="102">
        <f t="shared" si="129"/>
        <v>53508.484672909166</v>
      </c>
      <c r="AX317" s="103">
        <v>308</v>
      </c>
      <c r="AY317" s="104" t="s">
        <v>383</v>
      </c>
      <c r="AZ317" s="105"/>
      <c r="BA317" s="105"/>
      <c r="BB317" s="106"/>
      <c r="BC317" s="107">
        <f t="shared" si="130"/>
        <v>0</v>
      </c>
      <c r="BD317" s="106"/>
      <c r="BE317" s="106"/>
      <c r="BF317" s="107">
        <f t="shared" si="113"/>
        <v>0</v>
      </c>
      <c r="BG317" s="108">
        <f t="shared" si="114"/>
        <v>0</v>
      </c>
      <c r="BH317" s="109"/>
      <c r="BI317" s="107">
        <v>0</v>
      </c>
      <c r="BJ317" s="100">
        <f t="shared" si="131"/>
        <v>46720</v>
      </c>
      <c r="BK317" s="100">
        <f t="shared" si="132"/>
        <v>46720</v>
      </c>
      <c r="BL317" s="100">
        <f t="shared" si="133"/>
        <v>0</v>
      </c>
      <c r="BM317" s="100"/>
      <c r="BN317" s="107">
        <f t="shared" si="134"/>
        <v>0</v>
      </c>
      <c r="BO317" s="108">
        <f t="shared" si="135"/>
        <v>0</v>
      </c>
      <c r="BP317" s="110"/>
      <c r="BQ317" s="111"/>
      <c r="BR317" s="112"/>
      <c r="BS317" s="110"/>
      <c r="BT317" s="113"/>
      <c r="BU317" s="113">
        <f t="shared" si="115"/>
        <v>0</v>
      </c>
      <c r="BV317" s="25">
        <v>308</v>
      </c>
      <c r="BW317" s="25">
        <v>31607.25</v>
      </c>
      <c r="BX317" s="110"/>
    </row>
    <row r="318" spans="1:76">
      <c r="A318" s="82">
        <v>309</v>
      </c>
      <c r="B318" s="82">
        <v>309</v>
      </c>
      <c r="C318" s="83" t="s">
        <v>384</v>
      </c>
      <c r="D318" s="84">
        <f t="shared" si="116"/>
        <v>6</v>
      </c>
      <c r="E318" s="85">
        <f t="shared" si="117"/>
        <v>67905</v>
      </c>
      <c r="F318" s="85">
        <f t="shared" si="117"/>
        <v>5358</v>
      </c>
      <c r="G318" s="86">
        <f t="shared" si="118"/>
        <v>73263</v>
      </c>
      <c r="H318" s="87"/>
      <c r="I318" s="88">
        <f t="shared" si="119"/>
        <v>26979.462694118512</v>
      </c>
      <c r="J318" s="89">
        <f t="shared" si="109"/>
        <v>0.72722883889373058</v>
      </c>
      <c r="K318" s="90">
        <f t="shared" si="120"/>
        <v>5358</v>
      </c>
      <c r="L318" s="86">
        <f t="shared" si="121"/>
        <v>32337.462694118512</v>
      </c>
      <c r="M318" s="91"/>
      <c r="N318" s="114">
        <f t="shared" si="110"/>
        <v>40925.537305881488</v>
      </c>
      <c r="P318" s="88">
        <f t="shared" si="122"/>
        <v>0</v>
      </c>
      <c r="Q318" s="85">
        <f t="shared" si="123"/>
        <v>26979.462694118512</v>
      </c>
      <c r="R318" s="85">
        <f t="shared" si="124"/>
        <v>5358</v>
      </c>
      <c r="S318" s="93">
        <f t="shared" si="111"/>
        <v>32337.462694118512</v>
      </c>
      <c r="U318" s="114"/>
      <c r="V318">
        <f t="shared" si="112"/>
        <v>0</v>
      </c>
      <c r="W318" s="94">
        <v>309</v>
      </c>
      <c r="X318" s="95">
        <v>6</v>
      </c>
      <c r="Y318" s="96">
        <v>67905</v>
      </c>
      <c r="Z318" s="96">
        <v>0</v>
      </c>
      <c r="AA318" s="96">
        <v>67905</v>
      </c>
      <c r="AB318" s="96">
        <v>5358</v>
      </c>
      <c r="AC318" s="96">
        <v>73263</v>
      </c>
      <c r="AD318" s="96">
        <v>0</v>
      </c>
      <c r="AE318" s="96">
        <v>0</v>
      </c>
      <c r="AF318" s="96">
        <v>0</v>
      </c>
      <c r="AG318" s="97">
        <v>73263</v>
      </c>
      <c r="AI318" s="94">
        <v>309</v>
      </c>
      <c r="AJ318" s="98">
        <v>309</v>
      </c>
      <c r="AK318" s="99" t="s">
        <v>384</v>
      </c>
      <c r="AL318" s="100">
        <f t="shared" si="125"/>
        <v>67905</v>
      </c>
      <c r="AM318" s="101">
        <v>42348</v>
      </c>
      <c r="AN318" s="100">
        <f t="shared" si="126"/>
        <v>25557</v>
      </c>
      <c r="AO318" s="100">
        <v>6623</v>
      </c>
      <c r="AP318" s="100">
        <v>1148.25</v>
      </c>
      <c r="AQ318" s="100">
        <v>0</v>
      </c>
      <c r="AR318" s="100">
        <v>2577.75</v>
      </c>
      <c r="AS318" s="100">
        <v>1193</v>
      </c>
      <c r="AT318" s="100">
        <f t="shared" si="127"/>
        <v>0</v>
      </c>
      <c r="AU318" s="102">
        <f t="shared" si="128"/>
        <v>37099</v>
      </c>
      <c r="AV318" s="102">
        <f t="shared" si="129"/>
        <v>26979.462694118512</v>
      </c>
      <c r="AX318" s="103">
        <v>309</v>
      </c>
      <c r="AY318" s="104" t="s">
        <v>384</v>
      </c>
      <c r="AZ318" s="105"/>
      <c r="BA318" s="105"/>
      <c r="BB318" s="106"/>
      <c r="BC318" s="107">
        <f t="shared" si="130"/>
        <v>0</v>
      </c>
      <c r="BD318" s="106"/>
      <c r="BE318" s="106"/>
      <c r="BF318" s="107">
        <f t="shared" si="113"/>
        <v>0</v>
      </c>
      <c r="BG318" s="108">
        <f t="shared" si="114"/>
        <v>0</v>
      </c>
      <c r="BH318" s="109"/>
      <c r="BI318" s="107">
        <v>0</v>
      </c>
      <c r="BJ318" s="100">
        <f t="shared" si="131"/>
        <v>25557</v>
      </c>
      <c r="BK318" s="100">
        <f t="shared" si="132"/>
        <v>25557</v>
      </c>
      <c r="BL318" s="100">
        <f t="shared" si="133"/>
        <v>0</v>
      </c>
      <c r="BM318" s="100"/>
      <c r="BN318" s="107">
        <f t="shared" si="134"/>
        <v>0</v>
      </c>
      <c r="BO318" s="108">
        <f t="shared" si="135"/>
        <v>0</v>
      </c>
      <c r="BP318" s="110"/>
      <c r="BQ318" s="111"/>
      <c r="BR318" s="112"/>
      <c r="BS318" s="110"/>
      <c r="BT318" s="113"/>
      <c r="BU318" s="113">
        <f t="shared" si="115"/>
        <v>0</v>
      </c>
      <c r="BV318" s="25">
        <v>309</v>
      </c>
      <c r="BW318" s="25">
        <v>6623</v>
      </c>
      <c r="BX318" s="110"/>
    </row>
    <row r="319" spans="1:76">
      <c r="A319" s="82">
        <v>310</v>
      </c>
      <c r="B319" s="82">
        <v>310</v>
      </c>
      <c r="C319" s="83" t="s">
        <v>385</v>
      </c>
      <c r="D319" s="84">
        <f t="shared" si="116"/>
        <v>62</v>
      </c>
      <c r="E319" s="85">
        <f t="shared" si="117"/>
        <v>748070</v>
      </c>
      <c r="F319" s="85">
        <f t="shared" si="117"/>
        <v>55366</v>
      </c>
      <c r="G319" s="86">
        <f t="shared" si="118"/>
        <v>803436</v>
      </c>
      <c r="H319" s="87"/>
      <c r="I319" s="88">
        <f t="shared" si="119"/>
        <v>198028.82481624969</v>
      </c>
      <c r="J319" s="89">
        <f t="shared" si="109"/>
        <v>0.65902626341988069</v>
      </c>
      <c r="K319" s="90">
        <f t="shared" si="120"/>
        <v>55366</v>
      </c>
      <c r="L319" s="86">
        <f t="shared" si="121"/>
        <v>253394.82481624969</v>
      </c>
      <c r="M319" s="91"/>
      <c r="N319" s="114">
        <f t="shared" si="110"/>
        <v>550041.17518375034</v>
      </c>
      <c r="P319" s="88">
        <f t="shared" si="122"/>
        <v>0</v>
      </c>
      <c r="Q319" s="85">
        <f t="shared" si="123"/>
        <v>198028.82481624969</v>
      </c>
      <c r="R319" s="85">
        <f t="shared" si="124"/>
        <v>55366</v>
      </c>
      <c r="S319" s="93">
        <f t="shared" si="111"/>
        <v>253394.82481624969</v>
      </c>
      <c r="U319" s="114"/>
      <c r="V319">
        <f t="shared" si="112"/>
        <v>0</v>
      </c>
      <c r="W319" s="94">
        <v>310</v>
      </c>
      <c r="X319" s="95">
        <v>62</v>
      </c>
      <c r="Y319" s="96">
        <v>748070</v>
      </c>
      <c r="Z319" s="96">
        <v>0</v>
      </c>
      <c r="AA319" s="96">
        <v>748070</v>
      </c>
      <c r="AB319" s="96">
        <v>55366</v>
      </c>
      <c r="AC319" s="96">
        <v>803436</v>
      </c>
      <c r="AD319" s="96">
        <v>0</v>
      </c>
      <c r="AE319" s="96">
        <v>0</v>
      </c>
      <c r="AF319" s="96">
        <v>0</v>
      </c>
      <c r="AG319" s="97">
        <v>803436</v>
      </c>
      <c r="AI319" s="94">
        <v>310</v>
      </c>
      <c r="AJ319" s="98">
        <v>310</v>
      </c>
      <c r="AK319" s="99" t="s">
        <v>385</v>
      </c>
      <c r="AL319" s="100">
        <f t="shared" si="125"/>
        <v>748070</v>
      </c>
      <c r="AM319" s="101">
        <v>552498</v>
      </c>
      <c r="AN319" s="100">
        <f t="shared" si="126"/>
        <v>195572</v>
      </c>
      <c r="AO319" s="100">
        <v>11439</v>
      </c>
      <c r="AP319" s="100">
        <v>27484</v>
      </c>
      <c r="AQ319" s="100">
        <v>56952.25</v>
      </c>
      <c r="AR319" s="100">
        <v>9039.75</v>
      </c>
      <c r="AS319" s="100">
        <v>0</v>
      </c>
      <c r="AT319" s="100">
        <f t="shared" si="127"/>
        <v>0</v>
      </c>
      <c r="AU319" s="102">
        <f t="shared" si="128"/>
        <v>300487</v>
      </c>
      <c r="AV319" s="102">
        <f t="shared" si="129"/>
        <v>198028.82481624969</v>
      </c>
      <c r="AX319" s="103">
        <v>310</v>
      </c>
      <c r="AY319" s="104" t="s">
        <v>385</v>
      </c>
      <c r="AZ319" s="105"/>
      <c r="BA319" s="105"/>
      <c r="BB319" s="106"/>
      <c r="BC319" s="107">
        <f t="shared" si="130"/>
        <v>0</v>
      </c>
      <c r="BD319" s="106"/>
      <c r="BE319" s="106"/>
      <c r="BF319" s="107">
        <f t="shared" si="113"/>
        <v>0</v>
      </c>
      <c r="BG319" s="108">
        <f t="shared" si="114"/>
        <v>0</v>
      </c>
      <c r="BH319" s="109"/>
      <c r="BI319" s="107">
        <v>0</v>
      </c>
      <c r="BJ319" s="100">
        <f t="shared" si="131"/>
        <v>195572</v>
      </c>
      <c r="BK319" s="100">
        <f t="shared" si="132"/>
        <v>195572</v>
      </c>
      <c r="BL319" s="100">
        <f t="shared" si="133"/>
        <v>0</v>
      </c>
      <c r="BM319" s="100"/>
      <c r="BN319" s="107">
        <f t="shared" si="134"/>
        <v>0</v>
      </c>
      <c r="BO319" s="108">
        <f t="shared" si="135"/>
        <v>0</v>
      </c>
      <c r="BP319" s="110"/>
      <c r="BQ319" s="111"/>
      <c r="BR319" s="112"/>
      <c r="BS319" s="110"/>
      <c r="BT319" s="113"/>
      <c r="BU319" s="113">
        <f t="shared" si="115"/>
        <v>0</v>
      </c>
      <c r="BV319" s="25">
        <v>310</v>
      </c>
      <c r="BW319" s="25">
        <v>11439</v>
      </c>
      <c r="BX319" s="110"/>
    </row>
    <row r="320" spans="1:76">
      <c r="A320" s="82">
        <v>311</v>
      </c>
      <c r="B320" s="82">
        <v>311</v>
      </c>
      <c r="C320" s="83" t="s">
        <v>386</v>
      </c>
      <c r="D320" s="84">
        <f t="shared" si="116"/>
        <v>0</v>
      </c>
      <c r="E320" s="85">
        <f t="shared" si="117"/>
        <v>0</v>
      </c>
      <c r="F320" s="85">
        <f t="shared" si="117"/>
        <v>0</v>
      </c>
      <c r="G320" s="86">
        <f t="shared" si="118"/>
        <v>0</v>
      </c>
      <c r="H320" s="87"/>
      <c r="I320" s="88">
        <f t="shared" si="119"/>
        <v>0</v>
      </c>
      <c r="J320" s="89" t="str">
        <f t="shared" si="109"/>
        <v/>
      </c>
      <c r="K320" s="90">
        <f t="shared" si="120"/>
        <v>0</v>
      </c>
      <c r="L320" s="86">
        <f t="shared" si="121"/>
        <v>0</v>
      </c>
      <c r="M320" s="91"/>
      <c r="N320" s="114">
        <f t="shared" si="110"/>
        <v>0</v>
      </c>
      <c r="P320" s="88">
        <f t="shared" si="122"/>
        <v>0</v>
      </c>
      <c r="Q320" s="85">
        <f t="shared" si="123"/>
        <v>0</v>
      </c>
      <c r="R320" s="85">
        <f t="shared" si="124"/>
        <v>0</v>
      </c>
      <c r="S320" s="93">
        <f t="shared" si="111"/>
        <v>0</v>
      </c>
      <c r="U320" s="114"/>
      <c r="V320">
        <f t="shared" si="112"/>
        <v>0</v>
      </c>
      <c r="W320" s="94">
        <v>311</v>
      </c>
      <c r="X320" s="95"/>
      <c r="Y320" s="96"/>
      <c r="Z320" s="96"/>
      <c r="AA320" s="96"/>
      <c r="AB320" s="96"/>
      <c r="AC320" s="96"/>
      <c r="AD320" s="96"/>
      <c r="AE320" s="96"/>
      <c r="AF320" s="96"/>
      <c r="AG320" s="97"/>
      <c r="AI320" s="94">
        <v>311</v>
      </c>
      <c r="AJ320" s="98">
        <v>311</v>
      </c>
      <c r="AK320" s="99" t="s">
        <v>386</v>
      </c>
      <c r="AL320" s="100">
        <f t="shared" si="125"/>
        <v>0</v>
      </c>
      <c r="AM320" s="101">
        <v>0</v>
      </c>
      <c r="AN320" s="100">
        <f t="shared" si="126"/>
        <v>0</v>
      </c>
      <c r="AO320" s="100">
        <v>0</v>
      </c>
      <c r="AP320" s="100">
        <v>0</v>
      </c>
      <c r="AQ320" s="100">
        <v>0</v>
      </c>
      <c r="AR320" s="100">
        <v>0</v>
      </c>
      <c r="AS320" s="100">
        <v>0</v>
      </c>
      <c r="AT320" s="100">
        <f t="shared" si="127"/>
        <v>0</v>
      </c>
      <c r="AU320" s="102">
        <f t="shared" si="128"/>
        <v>0</v>
      </c>
      <c r="AV320" s="102">
        <f t="shared" si="129"/>
        <v>0</v>
      </c>
      <c r="AX320" s="103">
        <v>311</v>
      </c>
      <c r="AY320" s="104" t="s">
        <v>386</v>
      </c>
      <c r="AZ320" s="105"/>
      <c r="BA320" s="105"/>
      <c r="BB320" s="106"/>
      <c r="BC320" s="107">
        <f t="shared" si="130"/>
        <v>0</v>
      </c>
      <c r="BD320" s="106"/>
      <c r="BE320" s="106"/>
      <c r="BF320" s="107">
        <f t="shared" si="113"/>
        <v>0</v>
      </c>
      <c r="BG320" s="108">
        <f t="shared" si="114"/>
        <v>0</v>
      </c>
      <c r="BH320" s="109"/>
      <c r="BI320" s="107">
        <v>0</v>
      </c>
      <c r="BJ320" s="100">
        <f t="shared" si="131"/>
        <v>0</v>
      </c>
      <c r="BK320" s="100">
        <f t="shared" si="132"/>
        <v>0</v>
      </c>
      <c r="BL320" s="100">
        <f t="shared" si="133"/>
        <v>0</v>
      </c>
      <c r="BM320" s="100"/>
      <c r="BN320" s="107">
        <f t="shared" si="134"/>
        <v>0</v>
      </c>
      <c r="BO320" s="108">
        <f t="shared" si="135"/>
        <v>0</v>
      </c>
      <c r="BP320" s="110"/>
      <c r="BQ320" s="111"/>
      <c r="BR320" s="112"/>
      <c r="BS320" s="110"/>
      <c r="BT320" s="113"/>
      <c r="BU320" s="113">
        <f t="shared" si="115"/>
        <v>0</v>
      </c>
      <c r="BV320" s="25">
        <v>311</v>
      </c>
      <c r="BW320" s="25">
        <v>0</v>
      </c>
      <c r="BX320" s="110"/>
    </row>
    <row r="321" spans="1:76">
      <c r="A321" s="82">
        <v>312</v>
      </c>
      <c r="B321" s="82">
        <v>312</v>
      </c>
      <c r="C321" s="83" t="s">
        <v>387</v>
      </c>
      <c r="D321" s="84">
        <f t="shared" si="116"/>
        <v>0</v>
      </c>
      <c r="E321" s="85">
        <f t="shared" si="117"/>
        <v>0</v>
      </c>
      <c r="F321" s="85">
        <f t="shared" si="117"/>
        <v>0</v>
      </c>
      <c r="G321" s="86">
        <f t="shared" si="118"/>
        <v>0</v>
      </c>
      <c r="H321" s="87"/>
      <c r="I321" s="88">
        <f t="shared" si="119"/>
        <v>0</v>
      </c>
      <c r="J321" s="89" t="str">
        <f t="shared" si="109"/>
        <v/>
      </c>
      <c r="K321" s="90">
        <f t="shared" si="120"/>
        <v>0</v>
      </c>
      <c r="L321" s="86">
        <f t="shared" si="121"/>
        <v>0</v>
      </c>
      <c r="M321" s="91"/>
      <c r="N321" s="114">
        <f t="shared" si="110"/>
        <v>0</v>
      </c>
      <c r="P321" s="88">
        <f t="shared" si="122"/>
        <v>0</v>
      </c>
      <c r="Q321" s="85">
        <f t="shared" si="123"/>
        <v>0</v>
      </c>
      <c r="R321" s="85">
        <f t="shared" si="124"/>
        <v>0</v>
      </c>
      <c r="S321" s="93">
        <f t="shared" si="111"/>
        <v>0</v>
      </c>
      <c r="U321" s="114"/>
      <c r="V321">
        <f t="shared" si="112"/>
        <v>0</v>
      </c>
      <c r="W321" s="94">
        <v>312</v>
      </c>
      <c r="X321" s="95"/>
      <c r="Y321" s="96"/>
      <c r="Z321" s="96"/>
      <c r="AA321" s="96"/>
      <c r="AB321" s="96"/>
      <c r="AC321" s="96"/>
      <c r="AD321" s="96"/>
      <c r="AE321" s="96"/>
      <c r="AF321" s="96"/>
      <c r="AG321" s="97"/>
      <c r="AI321" s="94">
        <v>312</v>
      </c>
      <c r="AJ321" s="98">
        <v>312</v>
      </c>
      <c r="AK321" s="99" t="s">
        <v>387</v>
      </c>
      <c r="AL321" s="100">
        <f t="shared" si="125"/>
        <v>0</v>
      </c>
      <c r="AM321" s="101">
        <v>0</v>
      </c>
      <c r="AN321" s="100">
        <f t="shared" si="126"/>
        <v>0</v>
      </c>
      <c r="AO321" s="100">
        <v>0</v>
      </c>
      <c r="AP321" s="100">
        <v>0</v>
      </c>
      <c r="AQ321" s="100">
        <v>0</v>
      </c>
      <c r="AR321" s="100">
        <v>0</v>
      </c>
      <c r="AS321" s="100">
        <v>0</v>
      </c>
      <c r="AT321" s="100">
        <f t="shared" si="127"/>
        <v>0</v>
      </c>
      <c r="AU321" s="102">
        <f t="shared" si="128"/>
        <v>0</v>
      </c>
      <c r="AV321" s="102">
        <f t="shared" si="129"/>
        <v>0</v>
      </c>
      <c r="AX321" s="103">
        <v>312</v>
      </c>
      <c r="AY321" s="104" t="s">
        <v>387</v>
      </c>
      <c r="AZ321" s="105"/>
      <c r="BA321" s="105"/>
      <c r="BB321" s="106"/>
      <c r="BC321" s="107">
        <f t="shared" si="130"/>
        <v>0</v>
      </c>
      <c r="BD321" s="106"/>
      <c r="BE321" s="106"/>
      <c r="BF321" s="107">
        <f t="shared" si="113"/>
        <v>0</v>
      </c>
      <c r="BG321" s="108">
        <f t="shared" si="114"/>
        <v>0</v>
      </c>
      <c r="BH321" s="109"/>
      <c r="BI321" s="107">
        <v>0</v>
      </c>
      <c r="BJ321" s="100">
        <f t="shared" si="131"/>
        <v>0</v>
      </c>
      <c r="BK321" s="100">
        <f t="shared" si="132"/>
        <v>0</v>
      </c>
      <c r="BL321" s="100">
        <f t="shared" si="133"/>
        <v>0</v>
      </c>
      <c r="BM321" s="100"/>
      <c r="BN321" s="107">
        <f t="shared" si="134"/>
        <v>0</v>
      </c>
      <c r="BO321" s="108">
        <f t="shared" si="135"/>
        <v>0</v>
      </c>
      <c r="BP321" s="110"/>
      <c r="BQ321" s="111"/>
      <c r="BR321" s="112"/>
      <c r="BS321" s="110"/>
      <c r="BT321" s="113"/>
      <c r="BU321" s="113">
        <f t="shared" si="115"/>
        <v>0</v>
      </c>
      <c r="BV321" s="25">
        <v>312</v>
      </c>
      <c r="BW321" s="25">
        <v>0</v>
      </c>
      <c r="BX321" s="110"/>
    </row>
    <row r="322" spans="1:76">
      <c r="A322" s="82">
        <v>313</v>
      </c>
      <c r="B322" s="82">
        <v>313</v>
      </c>
      <c r="C322" s="83" t="s">
        <v>388</v>
      </c>
      <c r="D322" s="84">
        <f t="shared" si="116"/>
        <v>0</v>
      </c>
      <c r="E322" s="85">
        <f t="shared" si="117"/>
        <v>0</v>
      </c>
      <c r="F322" s="85">
        <f t="shared" si="117"/>
        <v>0</v>
      </c>
      <c r="G322" s="86">
        <f t="shared" si="118"/>
        <v>0</v>
      </c>
      <c r="H322" s="87"/>
      <c r="I322" s="88">
        <f t="shared" si="119"/>
        <v>0</v>
      </c>
      <c r="J322" s="89" t="str">
        <f t="shared" si="109"/>
        <v/>
      </c>
      <c r="K322" s="90">
        <f t="shared" si="120"/>
        <v>0</v>
      </c>
      <c r="L322" s="86">
        <f t="shared" si="121"/>
        <v>0</v>
      </c>
      <c r="M322" s="91"/>
      <c r="N322" s="114">
        <f t="shared" si="110"/>
        <v>0</v>
      </c>
      <c r="P322" s="88">
        <f t="shared" si="122"/>
        <v>0</v>
      </c>
      <c r="Q322" s="85">
        <f t="shared" si="123"/>
        <v>0</v>
      </c>
      <c r="R322" s="85">
        <f t="shared" si="124"/>
        <v>0</v>
      </c>
      <c r="S322" s="93">
        <f t="shared" si="111"/>
        <v>0</v>
      </c>
      <c r="U322" s="114"/>
      <c r="V322">
        <f t="shared" si="112"/>
        <v>0</v>
      </c>
      <c r="W322" s="94">
        <v>313</v>
      </c>
      <c r="X322" s="95"/>
      <c r="Y322" s="96"/>
      <c r="Z322" s="96"/>
      <c r="AA322" s="96"/>
      <c r="AB322" s="96"/>
      <c r="AC322" s="96"/>
      <c r="AD322" s="96"/>
      <c r="AE322" s="96"/>
      <c r="AF322" s="96"/>
      <c r="AG322" s="97"/>
      <c r="AI322" s="94">
        <v>313</v>
      </c>
      <c r="AJ322" s="98">
        <v>313</v>
      </c>
      <c r="AK322" s="99" t="s">
        <v>388</v>
      </c>
      <c r="AL322" s="100">
        <f t="shared" si="125"/>
        <v>0</v>
      </c>
      <c r="AM322" s="101">
        <v>0</v>
      </c>
      <c r="AN322" s="100">
        <f t="shared" si="126"/>
        <v>0</v>
      </c>
      <c r="AO322" s="100">
        <v>0</v>
      </c>
      <c r="AP322" s="100">
        <v>0</v>
      </c>
      <c r="AQ322" s="100">
        <v>0</v>
      </c>
      <c r="AR322" s="100">
        <v>0</v>
      </c>
      <c r="AS322" s="100">
        <v>0</v>
      </c>
      <c r="AT322" s="100">
        <f t="shared" si="127"/>
        <v>0</v>
      </c>
      <c r="AU322" s="102">
        <f t="shared" si="128"/>
        <v>0</v>
      </c>
      <c r="AV322" s="102">
        <f t="shared" si="129"/>
        <v>0</v>
      </c>
      <c r="AX322" s="103">
        <v>313</v>
      </c>
      <c r="AY322" s="104" t="s">
        <v>388</v>
      </c>
      <c r="AZ322" s="105"/>
      <c r="BA322" s="105"/>
      <c r="BB322" s="106"/>
      <c r="BC322" s="107">
        <f t="shared" si="130"/>
        <v>0</v>
      </c>
      <c r="BD322" s="106"/>
      <c r="BE322" s="106"/>
      <c r="BF322" s="107">
        <f t="shared" si="113"/>
        <v>0</v>
      </c>
      <c r="BG322" s="108">
        <f t="shared" si="114"/>
        <v>0</v>
      </c>
      <c r="BH322" s="109"/>
      <c r="BI322" s="107">
        <v>0</v>
      </c>
      <c r="BJ322" s="100">
        <f t="shared" si="131"/>
        <v>0</v>
      </c>
      <c r="BK322" s="100">
        <f t="shared" si="132"/>
        <v>0</v>
      </c>
      <c r="BL322" s="100">
        <f t="shared" si="133"/>
        <v>0</v>
      </c>
      <c r="BM322" s="100"/>
      <c r="BN322" s="107">
        <f t="shared" si="134"/>
        <v>0</v>
      </c>
      <c r="BO322" s="108">
        <f t="shared" si="135"/>
        <v>0</v>
      </c>
      <c r="BP322" s="110"/>
      <c r="BQ322" s="111"/>
      <c r="BR322" s="112"/>
      <c r="BS322" s="110"/>
      <c r="BT322" s="113"/>
      <c r="BU322" s="113">
        <f t="shared" si="115"/>
        <v>0</v>
      </c>
      <c r="BV322" s="25">
        <v>313</v>
      </c>
      <c r="BW322" s="25">
        <v>0</v>
      </c>
      <c r="BX322" s="110"/>
    </row>
    <row r="323" spans="1:76">
      <c r="A323" s="82">
        <v>314</v>
      </c>
      <c r="B323" s="82">
        <v>314</v>
      </c>
      <c r="C323" s="83" t="s">
        <v>389</v>
      </c>
      <c r="D323" s="84">
        <f t="shared" si="116"/>
        <v>10</v>
      </c>
      <c r="E323" s="85">
        <f t="shared" si="117"/>
        <v>177285</v>
      </c>
      <c r="F323" s="85">
        <f t="shared" si="117"/>
        <v>8930</v>
      </c>
      <c r="G323" s="86">
        <f t="shared" si="118"/>
        <v>186215</v>
      </c>
      <c r="H323" s="87"/>
      <c r="I323" s="88">
        <f t="shared" si="119"/>
        <v>2068.7779383093848</v>
      </c>
      <c r="J323" s="89">
        <f t="shared" si="109"/>
        <v>5.3063956454397924E-2</v>
      </c>
      <c r="K323" s="90">
        <f t="shared" si="120"/>
        <v>8930</v>
      </c>
      <c r="L323" s="86">
        <f t="shared" si="121"/>
        <v>10998.777938309384</v>
      </c>
      <c r="M323" s="91"/>
      <c r="N323" s="114">
        <f t="shared" si="110"/>
        <v>175216.22206169061</v>
      </c>
      <c r="P323" s="88">
        <f t="shared" si="122"/>
        <v>0</v>
      </c>
      <c r="Q323" s="85">
        <f t="shared" si="123"/>
        <v>2068.7779383093848</v>
      </c>
      <c r="R323" s="85">
        <f t="shared" si="124"/>
        <v>8930</v>
      </c>
      <c r="S323" s="93">
        <f t="shared" si="111"/>
        <v>10998.777938309384</v>
      </c>
      <c r="U323" s="114"/>
      <c r="V323">
        <f t="shared" si="112"/>
        <v>0</v>
      </c>
      <c r="W323" s="94">
        <v>314</v>
      </c>
      <c r="X323" s="95">
        <v>10</v>
      </c>
      <c r="Y323" s="96">
        <v>177285</v>
      </c>
      <c r="Z323" s="96">
        <v>0</v>
      </c>
      <c r="AA323" s="96">
        <v>177285</v>
      </c>
      <c r="AB323" s="96">
        <v>8930</v>
      </c>
      <c r="AC323" s="96">
        <v>186215</v>
      </c>
      <c r="AD323" s="96">
        <v>0</v>
      </c>
      <c r="AE323" s="96">
        <v>0</v>
      </c>
      <c r="AF323" s="96">
        <v>0</v>
      </c>
      <c r="AG323" s="97">
        <v>186215</v>
      </c>
      <c r="AI323" s="94">
        <v>314</v>
      </c>
      <c r="AJ323" s="98">
        <v>314</v>
      </c>
      <c r="AK323" s="99" t="s">
        <v>389</v>
      </c>
      <c r="AL323" s="100">
        <f t="shared" si="125"/>
        <v>177285</v>
      </c>
      <c r="AM323" s="101">
        <v>222812</v>
      </c>
      <c r="AN323" s="100">
        <f t="shared" si="126"/>
        <v>0</v>
      </c>
      <c r="AO323" s="100">
        <v>9632.25</v>
      </c>
      <c r="AP323" s="100">
        <v>4727.75</v>
      </c>
      <c r="AQ323" s="100">
        <v>0</v>
      </c>
      <c r="AR323" s="100">
        <v>20073.25</v>
      </c>
      <c r="AS323" s="100">
        <v>4553.25</v>
      </c>
      <c r="AT323" s="100">
        <f t="shared" si="127"/>
        <v>0</v>
      </c>
      <c r="AU323" s="102">
        <f t="shared" si="128"/>
        <v>38986.5</v>
      </c>
      <c r="AV323" s="102">
        <f t="shared" si="129"/>
        <v>2068.7779383093848</v>
      </c>
      <c r="AX323" s="103">
        <v>314</v>
      </c>
      <c r="AY323" s="104" t="s">
        <v>389</v>
      </c>
      <c r="AZ323" s="105"/>
      <c r="BA323" s="105"/>
      <c r="BB323" s="106"/>
      <c r="BC323" s="107">
        <f t="shared" si="130"/>
        <v>0</v>
      </c>
      <c r="BD323" s="106"/>
      <c r="BE323" s="106"/>
      <c r="BF323" s="107">
        <f t="shared" si="113"/>
        <v>0</v>
      </c>
      <c r="BG323" s="108">
        <f t="shared" si="114"/>
        <v>0</v>
      </c>
      <c r="BH323" s="109"/>
      <c r="BI323" s="107">
        <v>0</v>
      </c>
      <c r="BJ323" s="100">
        <f t="shared" si="131"/>
        <v>0</v>
      </c>
      <c r="BK323" s="100">
        <f t="shared" si="132"/>
        <v>0</v>
      </c>
      <c r="BL323" s="100">
        <f t="shared" si="133"/>
        <v>0</v>
      </c>
      <c r="BM323" s="100"/>
      <c r="BN323" s="107">
        <f t="shared" si="134"/>
        <v>0</v>
      </c>
      <c r="BO323" s="108">
        <f t="shared" si="135"/>
        <v>0</v>
      </c>
      <c r="BP323" s="110"/>
      <c r="BQ323" s="111"/>
      <c r="BR323" s="112"/>
      <c r="BS323" s="110"/>
      <c r="BT323" s="113"/>
      <c r="BU323" s="113">
        <f t="shared" si="115"/>
        <v>0</v>
      </c>
      <c r="BV323" s="25">
        <v>314</v>
      </c>
      <c r="BW323" s="25">
        <v>9632.25</v>
      </c>
      <c r="BX323" s="110"/>
    </row>
    <row r="324" spans="1:76">
      <c r="A324" s="82">
        <v>315</v>
      </c>
      <c r="B324" s="82">
        <v>315</v>
      </c>
      <c r="C324" s="83" t="s">
        <v>390</v>
      </c>
      <c r="D324" s="84">
        <f t="shared" si="116"/>
        <v>0</v>
      </c>
      <c r="E324" s="85">
        <f t="shared" si="117"/>
        <v>0</v>
      </c>
      <c r="F324" s="85">
        <f t="shared" si="117"/>
        <v>0</v>
      </c>
      <c r="G324" s="86">
        <f t="shared" si="118"/>
        <v>0</v>
      </c>
      <c r="H324" s="87"/>
      <c r="I324" s="88">
        <f t="shared" si="119"/>
        <v>833.86855049299868</v>
      </c>
      <c r="J324" s="89">
        <f t="shared" si="109"/>
        <v>0.16218390557094209</v>
      </c>
      <c r="K324" s="90">
        <f t="shared" si="120"/>
        <v>0</v>
      </c>
      <c r="L324" s="86">
        <f t="shared" si="121"/>
        <v>833.86855049299868</v>
      </c>
      <c r="M324" s="91"/>
      <c r="N324" s="114">
        <f t="shared" si="110"/>
        <v>-833.86855049299868</v>
      </c>
      <c r="P324" s="88">
        <f t="shared" si="122"/>
        <v>0</v>
      </c>
      <c r="Q324" s="85">
        <f t="shared" si="123"/>
        <v>833.86855049299868</v>
      </c>
      <c r="R324" s="85">
        <f t="shared" si="124"/>
        <v>0</v>
      </c>
      <c r="S324" s="93">
        <f t="shared" si="111"/>
        <v>833.86855049299868</v>
      </c>
      <c r="U324" s="114"/>
      <c r="V324">
        <f t="shared" si="112"/>
        <v>0</v>
      </c>
      <c r="W324" s="94">
        <v>315</v>
      </c>
      <c r="X324" s="95"/>
      <c r="Y324" s="96"/>
      <c r="Z324" s="96"/>
      <c r="AA324" s="96"/>
      <c r="AB324" s="96"/>
      <c r="AC324" s="96"/>
      <c r="AD324" s="96"/>
      <c r="AE324" s="96"/>
      <c r="AF324" s="96"/>
      <c r="AG324" s="97"/>
      <c r="AI324" s="94">
        <v>315</v>
      </c>
      <c r="AJ324" s="98">
        <v>315</v>
      </c>
      <c r="AK324" s="99" t="s">
        <v>390</v>
      </c>
      <c r="AL324" s="100">
        <f t="shared" si="125"/>
        <v>0</v>
      </c>
      <c r="AM324" s="101">
        <v>15530</v>
      </c>
      <c r="AN324" s="100">
        <f t="shared" si="126"/>
        <v>0</v>
      </c>
      <c r="AO324" s="100">
        <v>3882.5</v>
      </c>
      <c r="AP324" s="100">
        <v>0</v>
      </c>
      <c r="AQ324" s="100">
        <v>0</v>
      </c>
      <c r="AR324" s="100">
        <v>0</v>
      </c>
      <c r="AS324" s="100">
        <v>1259</v>
      </c>
      <c r="AT324" s="100">
        <f t="shared" si="127"/>
        <v>0</v>
      </c>
      <c r="AU324" s="102">
        <f t="shared" si="128"/>
        <v>5141.5</v>
      </c>
      <c r="AV324" s="102">
        <f t="shared" si="129"/>
        <v>833.86855049299868</v>
      </c>
      <c r="AX324" s="103">
        <v>315</v>
      </c>
      <c r="AY324" s="104" t="s">
        <v>390</v>
      </c>
      <c r="AZ324" s="105"/>
      <c r="BA324" s="105"/>
      <c r="BB324" s="106"/>
      <c r="BC324" s="107">
        <f t="shared" si="130"/>
        <v>0</v>
      </c>
      <c r="BD324" s="106"/>
      <c r="BE324" s="106"/>
      <c r="BF324" s="107">
        <f t="shared" si="113"/>
        <v>0</v>
      </c>
      <c r="BG324" s="108">
        <f t="shared" si="114"/>
        <v>0</v>
      </c>
      <c r="BH324" s="109"/>
      <c r="BI324" s="107">
        <v>0</v>
      </c>
      <c r="BJ324" s="100">
        <f t="shared" si="131"/>
        <v>0</v>
      </c>
      <c r="BK324" s="100">
        <f t="shared" si="132"/>
        <v>0</v>
      </c>
      <c r="BL324" s="100">
        <f t="shared" si="133"/>
        <v>0</v>
      </c>
      <c r="BM324" s="100"/>
      <c r="BN324" s="107">
        <f t="shared" si="134"/>
        <v>0</v>
      </c>
      <c r="BO324" s="108">
        <f t="shared" si="135"/>
        <v>0</v>
      </c>
      <c r="BP324" s="110"/>
      <c r="BQ324" s="111"/>
      <c r="BR324" s="112"/>
      <c r="BS324" s="110"/>
      <c r="BT324" s="113"/>
      <c r="BU324" s="113">
        <f t="shared" si="115"/>
        <v>0</v>
      </c>
      <c r="BV324" s="25">
        <v>315</v>
      </c>
      <c r="BW324" s="25">
        <v>3882.5</v>
      </c>
      <c r="BX324" s="110"/>
    </row>
    <row r="325" spans="1:76">
      <c r="A325" s="82">
        <v>316</v>
      </c>
      <c r="B325" s="82">
        <v>316</v>
      </c>
      <c r="C325" s="83" t="s">
        <v>391</v>
      </c>
      <c r="D325" s="84">
        <f t="shared" si="116"/>
        <v>7</v>
      </c>
      <c r="E325" s="85">
        <f t="shared" si="117"/>
        <v>79148</v>
      </c>
      <c r="F325" s="85">
        <f t="shared" si="117"/>
        <v>6251</v>
      </c>
      <c r="G325" s="86">
        <f t="shared" si="118"/>
        <v>85399</v>
      </c>
      <c r="H325" s="87"/>
      <c r="I325" s="88">
        <f t="shared" si="119"/>
        <v>0</v>
      </c>
      <c r="J325" s="89">
        <f t="shared" si="109"/>
        <v>0</v>
      </c>
      <c r="K325" s="90">
        <f t="shared" si="120"/>
        <v>6251</v>
      </c>
      <c r="L325" s="86">
        <f t="shared" si="121"/>
        <v>6251</v>
      </c>
      <c r="M325" s="91"/>
      <c r="N325" s="114">
        <f t="shared" si="110"/>
        <v>79148</v>
      </c>
      <c r="P325" s="88">
        <f t="shared" si="122"/>
        <v>0</v>
      </c>
      <c r="Q325" s="85">
        <f t="shared" si="123"/>
        <v>0</v>
      </c>
      <c r="R325" s="85">
        <f t="shared" si="124"/>
        <v>6251</v>
      </c>
      <c r="S325" s="93">
        <f t="shared" si="111"/>
        <v>6251</v>
      </c>
      <c r="U325" s="114"/>
      <c r="V325">
        <f t="shared" si="112"/>
        <v>0</v>
      </c>
      <c r="W325" s="94">
        <v>316</v>
      </c>
      <c r="X325" s="95">
        <v>7</v>
      </c>
      <c r="Y325" s="96">
        <v>79148</v>
      </c>
      <c r="Z325" s="96">
        <v>0</v>
      </c>
      <c r="AA325" s="96">
        <v>79148</v>
      </c>
      <c r="AB325" s="96">
        <v>6251</v>
      </c>
      <c r="AC325" s="96">
        <v>85399</v>
      </c>
      <c r="AD325" s="96">
        <v>0</v>
      </c>
      <c r="AE325" s="96">
        <v>0</v>
      </c>
      <c r="AF325" s="96">
        <v>0</v>
      </c>
      <c r="AG325" s="97">
        <v>85399</v>
      </c>
      <c r="AI325" s="94">
        <v>316</v>
      </c>
      <c r="AJ325" s="98">
        <v>316</v>
      </c>
      <c r="AK325" s="99" t="s">
        <v>391</v>
      </c>
      <c r="AL325" s="100">
        <f t="shared" si="125"/>
        <v>79148</v>
      </c>
      <c r="AM325" s="101">
        <v>101951</v>
      </c>
      <c r="AN325" s="100">
        <f t="shared" si="126"/>
        <v>0</v>
      </c>
      <c r="AO325" s="100">
        <v>0</v>
      </c>
      <c r="AP325" s="100">
        <v>1775</v>
      </c>
      <c r="AQ325" s="100">
        <v>0</v>
      </c>
      <c r="AR325" s="100">
        <v>0</v>
      </c>
      <c r="AS325" s="100">
        <v>5310.25</v>
      </c>
      <c r="AT325" s="100">
        <f t="shared" si="127"/>
        <v>0</v>
      </c>
      <c r="AU325" s="102">
        <f t="shared" si="128"/>
        <v>7085.25</v>
      </c>
      <c r="AV325" s="102">
        <f t="shared" si="129"/>
        <v>0</v>
      </c>
      <c r="AX325" s="103">
        <v>316</v>
      </c>
      <c r="AY325" s="104" t="s">
        <v>391</v>
      </c>
      <c r="AZ325" s="105"/>
      <c r="BA325" s="105"/>
      <c r="BB325" s="106"/>
      <c r="BC325" s="107">
        <f t="shared" si="130"/>
        <v>0</v>
      </c>
      <c r="BD325" s="106"/>
      <c r="BE325" s="106"/>
      <c r="BF325" s="107">
        <f t="shared" si="113"/>
        <v>0</v>
      </c>
      <c r="BG325" s="108">
        <f t="shared" si="114"/>
        <v>0</v>
      </c>
      <c r="BH325" s="109"/>
      <c r="BI325" s="107">
        <v>0</v>
      </c>
      <c r="BJ325" s="100">
        <f t="shared" si="131"/>
        <v>0</v>
      </c>
      <c r="BK325" s="100">
        <f t="shared" si="132"/>
        <v>0</v>
      </c>
      <c r="BL325" s="100">
        <f t="shared" si="133"/>
        <v>0</v>
      </c>
      <c r="BM325" s="100"/>
      <c r="BN325" s="107">
        <f t="shared" si="134"/>
        <v>0</v>
      </c>
      <c r="BO325" s="108">
        <f t="shared" si="135"/>
        <v>0</v>
      </c>
      <c r="BP325" s="110"/>
      <c r="BQ325" s="111"/>
      <c r="BR325" s="112"/>
      <c r="BS325" s="110"/>
      <c r="BT325" s="113"/>
      <c r="BU325" s="113">
        <f t="shared" si="115"/>
        <v>0</v>
      </c>
      <c r="BV325" s="25">
        <v>316</v>
      </c>
      <c r="BW325" s="25">
        <v>0</v>
      </c>
      <c r="BX325" s="110"/>
    </row>
    <row r="326" spans="1:76">
      <c r="A326" s="82">
        <v>317</v>
      </c>
      <c r="B326" s="82">
        <v>317</v>
      </c>
      <c r="C326" s="83" t="s">
        <v>392</v>
      </c>
      <c r="D326" s="84">
        <f t="shared" si="116"/>
        <v>0</v>
      </c>
      <c r="E326" s="85">
        <f t="shared" si="117"/>
        <v>0</v>
      </c>
      <c r="F326" s="85">
        <f t="shared" si="117"/>
        <v>0</v>
      </c>
      <c r="G326" s="86">
        <f t="shared" si="118"/>
        <v>0</v>
      </c>
      <c r="H326" s="87"/>
      <c r="I326" s="88">
        <f t="shared" si="119"/>
        <v>20.67220810945296</v>
      </c>
      <c r="J326" s="89">
        <f t="shared" si="109"/>
        <v>2.0976365407867032E-2</v>
      </c>
      <c r="K326" s="90">
        <f t="shared" si="120"/>
        <v>0</v>
      </c>
      <c r="L326" s="86">
        <f t="shared" si="121"/>
        <v>20.67220810945296</v>
      </c>
      <c r="M326" s="91"/>
      <c r="N326" s="114">
        <f t="shared" si="110"/>
        <v>-20.67220810945296</v>
      </c>
      <c r="P326" s="88">
        <f t="shared" si="122"/>
        <v>0</v>
      </c>
      <c r="Q326" s="85">
        <f t="shared" si="123"/>
        <v>20.67220810945296</v>
      </c>
      <c r="R326" s="85">
        <f t="shared" si="124"/>
        <v>0</v>
      </c>
      <c r="S326" s="93">
        <f t="shared" si="111"/>
        <v>20.67220810945296</v>
      </c>
      <c r="U326" s="114"/>
      <c r="V326">
        <f t="shared" si="112"/>
        <v>0</v>
      </c>
      <c r="W326" s="94">
        <v>317</v>
      </c>
      <c r="X326" s="95"/>
      <c r="Y326" s="96"/>
      <c r="Z326" s="96"/>
      <c r="AA326" s="96"/>
      <c r="AB326" s="96"/>
      <c r="AC326" s="96"/>
      <c r="AD326" s="96"/>
      <c r="AE326" s="96"/>
      <c r="AF326" s="96"/>
      <c r="AG326" s="97"/>
      <c r="AI326" s="94">
        <v>317</v>
      </c>
      <c r="AJ326" s="98">
        <v>317</v>
      </c>
      <c r="AK326" s="99" t="s">
        <v>392</v>
      </c>
      <c r="AL326" s="100">
        <f t="shared" si="125"/>
        <v>0</v>
      </c>
      <c r="AM326" s="101">
        <v>16185</v>
      </c>
      <c r="AN326" s="100">
        <f t="shared" si="126"/>
        <v>0</v>
      </c>
      <c r="AO326" s="100">
        <v>96.25</v>
      </c>
      <c r="AP326" s="100">
        <v>453.25</v>
      </c>
      <c r="AQ326" s="100">
        <v>0</v>
      </c>
      <c r="AR326" s="100">
        <v>210</v>
      </c>
      <c r="AS326" s="100">
        <v>226</v>
      </c>
      <c r="AT326" s="100">
        <f t="shared" si="127"/>
        <v>0</v>
      </c>
      <c r="AU326" s="102">
        <f t="shared" si="128"/>
        <v>985.5</v>
      </c>
      <c r="AV326" s="102">
        <f t="shared" si="129"/>
        <v>20.67220810945296</v>
      </c>
      <c r="AX326" s="103">
        <v>317</v>
      </c>
      <c r="AY326" s="104" t="s">
        <v>392</v>
      </c>
      <c r="AZ326" s="105"/>
      <c r="BA326" s="105"/>
      <c r="BB326" s="106"/>
      <c r="BC326" s="107">
        <f t="shared" si="130"/>
        <v>0</v>
      </c>
      <c r="BD326" s="106"/>
      <c r="BE326" s="106"/>
      <c r="BF326" s="107">
        <f t="shared" si="113"/>
        <v>0</v>
      </c>
      <c r="BG326" s="108">
        <f t="shared" si="114"/>
        <v>0</v>
      </c>
      <c r="BH326" s="109"/>
      <c r="BI326" s="107">
        <v>0</v>
      </c>
      <c r="BJ326" s="100">
        <f t="shared" si="131"/>
        <v>0</v>
      </c>
      <c r="BK326" s="100">
        <f t="shared" si="132"/>
        <v>0</v>
      </c>
      <c r="BL326" s="100">
        <f t="shared" si="133"/>
        <v>0</v>
      </c>
      <c r="BM326" s="100"/>
      <c r="BN326" s="107">
        <f t="shared" si="134"/>
        <v>0</v>
      </c>
      <c r="BO326" s="108">
        <f t="shared" si="135"/>
        <v>0</v>
      </c>
      <c r="BP326" s="110"/>
      <c r="BQ326" s="111"/>
      <c r="BR326" s="112"/>
      <c r="BS326" s="110"/>
      <c r="BT326" s="113"/>
      <c r="BU326" s="113">
        <f t="shared" si="115"/>
        <v>0</v>
      </c>
      <c r="BV326" s="25">
        <v>317</v>
      </c>
      <c r="BW326" s="25">
        <v>96.25</v>
      </c>
      <c r="BX326" s="110"/>
    </row>
    <row r="327" spans="1:76">
      <c r="A327" s="82">
        <v>318</v>
      </c>
      <c r="B327" s="82">
        <v>318</v>
      </c>
      <c r="C327" s="83" t="s">
        <v>393</v>
      </c>
      <c r="D327" s="84">
        <f t="shared" si="116"/>
        <v>0</v>
      </c>
      <c r="E327" s="85">
        <f t="shared" si="117"/>
        <v>0</v>
      </c>
      <c r="F327" s="85">
        <f t="shared" si="117"/>
        <v>0</v>
      </c>
      <c r="G327" s="86">
        <f t="shared" si="118"/>
        <v>0</v>
      </c>
      <c r="H327" s="87"/>
      <c r="I327" s="88">
        <f t="shared" si="119"/>
        <v>0</v>
      </c>
      <c r="J327" s="89" t="str">
        <f t="shared" si="109"/>
        <v/>
      </c>
      <c r="K327" s="90">
        <f t="shared" si="120"/>
        <v>0</v>
      </c>
      <c r="L327" s="86">
        <f t="shared" si="121"/>
        <v>0</v>
      </c>
      <c r="M327" s="91"/>
      <c r="N327" s="114">
        <f t="shared" si="110"/>
        <v>0</v>
      </c>
      <c r="P327" s="88">
        <f t="shared" si="122"/>
        <v>0</v>
      </c>
      <c r="Q327" s="85">
        <f t="shared" si="123"/>
        <v>0</v>
      </c>
      <c r="R327" s="85">
        <f t="shared" si="124"/>
        <v>0</v>
      </c>
      <c r="S327" s="93">
        <f t="shared" si="111"/>
        <v>0</v>
      </c>
      <c r="U327" s="114"/>
      <c r="V327">
        <f t="shared" si="112"/>
        <v>0</v>
      </c>
      <c r="W327" s="94">
        <v>318</v>
      </c>
      <c r="X327" s="95"/>
      <c r="Y327" s="96"/>
      <c r="Z327" s="96"/>
      <c r="AA327" s="96"/>
      <c r="AB327" s="96"/>
      <c r="AC327" s="96"/>
      <c r="AD327" s="96"/>
      <c r="AE327" s="96"/>
      <c r="AF327" s="96"/>
      <c r="AG327" s="97"/>
      <c r="AI327" s="94">
        <v>318</v>
      </c>
      <c r="AJ327" s="98">
        <v>318</v>
      </c>
      <c r="AK327" s="99" t="s">
        <v>393</v>
      </c>
      <c r="AL327" s="100">
        <f t="shared" si="125"/>
        <v>0</v>
      </c>
      <c r="AM327" s="101">
        <v>0</v>
      </c>
      <c r="AN327" s="100">
        <f t="shared" si="126"/>
        <v>0</v>
      </c>
      <c r="AO327" s="100">
        <v>0</v>
      </c>
      <c r="AP327" s="100">
        <v>0</v>
      </c>
      <c r="AQ327" s="100">
        <v>0</v>
      </c>
      <c r="AR327" s="100">
        <v>0</v>
      </c>
      <c r="AS327" s="100">
        <v>0</v>
      </c>
      <c r="AT327" s="100">
        <f t="shared" si="127"/>
        <v>0</v>
      </c>
      <c r="AU327" s="102">
        <f t="shared" si="128"/>
        <v>0</v>
      </c>
      <c r="AV327" s="102">
        <f t="shared" si="129"/>
        <v>0</v>
      </c>
      <c r="AX327" s="103">
        <v>318</v>
      </c>
      <c r="AY327" s="104" t="s">
        <v>393</v>
      </c>
      <c r="AZ327" s="105"/>
      <c r="BA327" s="105"/>
      <c r="BB327" s="106"/>
      <c r="BC327" s="107">
        <f t="shared" si="130"/>
        <v>0</v>
      </c>
      <c r="BD327" s="106"/>
      <c r="BE327" s="106"/>
      <c r="BF327" s="107">
        <f t="shared" si="113"/>
        <v>0</v>
      </c>
      <c r="BG327" s="108">
        <f t="shared" si="114"/>
        <v>0</v>
      </c>
      <c r="BH327" s="109"/>
      <c r="BI327" s="107">
        <v>0</v>
      </c>
      <c r="BJ327" s="100">
        <f t="shared" si="131"/>
        <v>0</v>
      </c>
      <c r="BK327" s="100">
        <f t="shared" si="132"/>
        <v>0</v>
      </c>
      <c r="BL327" s="100">
        <f t="shared" si="133"/>
        <v>0</v>
      </c>
      <c r="BM327" s="100"/>
      <c r="BN327" s="107">
        <f t="shared" si="134"/>
        <v>0</v>
      </c>
      <c r="BO327" s="108">
        <f t="shared" si="135"/>
        <v>0</v>
      </c>
      <c r="BP327" s="110"/>
      <c r="BQ327" s="111"/>
      <c r="BR327" s="112"/>
      <c r="BS327" s="110"/>
      <c r="BT327" s="113"/>
      <c r="BU327" s="113">
        <f t="shared" si="115"/>
        <v>0</v>
      </c>
      <c r="BV327" s="25">
        <v>318</v>
      </c>
      <c r="BW327" s="25">
        <v>0</v>
      </c>
      <c r="BX327" s="110"/>
    </row>
    <row r="328" spans="1:76">
      <c r="A328" s="82">
        <v>319</v>
      </c>
      <c r="B328" s="82">
        <v>319</v>
      </c>
      <c r="C328" s="83" t="s">
        <v>394</v>
      </c>
      <c r="D328" s="84">
        <f t="shared" si="116"/>
        <v>0</v>
      </c>
      <c r="E328" s="85">
        <f t="shared" si="117"/>
        <v>0</v>
      </c>
      <c r="F328" s="85">
        <f t="shared" si="117"/>
        <v>0</v>
      </c>
      <c r="G328" s="86">
        <f t="shared" si="118"/>
        <v>0</v>
      </c>
      <c r="H328" s="87"/>
      <c r="I328" s="88">
        <f t="shared" si="119"/>
        <v>0</v>
      </c>
      <c r="J328" s="89" t="str">
        <f t="shared" si="109"/>
        <v/>
      </c>
      <c r="K328" s="90">
        <f t="shared" si="120"/>
        <v>0</v>
      </c>
      <c r="L328" s="86">
        <f t="shared" si="121"/>
        <v>0</v>
      </c>
      <c r="M328" s="91"/>
      <c r="N328" s="114">
        <f t="shared" si="110"/>
        <v>0</v>
      </c>
      <c r="P328" s="88">
        <f t="shared" si="122"/>
        <v>0</v>
      </c>
      <c r="Q328" s="85">
        <f t="shared" si="123"/>
        <v>0</v>
      </c>
      <c r="R328" s="85">
        <f t="shared" si="124"/>
        <v>0</v>
      </c>
      <c r="S328" s="93">
        <f t="shared" si="111"/>
        <v>0</v>
      </c>
      <c r="U328" s="114"/>
      <c r="V328">
        <f t="shared" si="112"/>
        <v>0</v>
      </c>
      <c r="W328" s="94">
        <v>319</v>
      </c>
      <c r="X328" s="95"/>
      <c r="Y328" s="96"/>
      <c r="Z328" s="96"/>
      <c r="AA328" s="96"/>
      <c r="AB328" s="96"/>
      <c r="AC328" s="96"/>
      <c r="AD328" s="96"/>
      <c r="AE328" s="96"/>
      <c r="AF328" s="96"/>
      <c r="AG328" s="97"/>
      <c r="AI328" s="94">
        <v>319</v>
      </c>
      <c r="AJ328" s="98">
        <v>319</v>
      </c>
      <c r="AK328" s="99" t="s">
        <v>394</v>
      </c>
      <c r="AL328" s="100">
        <f t="shared" si="125"/>
        <v>0</v>
      </c>
      <c r="AM328" s="101">
        <v>0</v>
      </c>
      <c r="AN328" s="100">
        <f t="shared" si="126"/>
        <v>0</v>
      </c>
      <c r="AO328" s="100">
        <v>0</v>
      </c>
      <c r="AP328" s="100">
        <v>0</v>
      </c>
      <c r="AQ328" s="100">
        <v>0</v>
      </c>
      <c r="AR328" s="100">
        <v>0</v>
      </c>
      <c r="AS328" s="100">
        <v>0</v>
      </c>
      <c r="AT328" s="100">
        <f t="shared" si="127"/>
        <v>0</v>
      </c>
      <c r="AU328" s="102">
        <f t="shared" si="128"/>
        <v>0</v>
      </c>
      <c r="AV328" s="102">
        <f t="shared" si="129"/>
        <v>0</v>
      </c>
      <c r="AX328" s="103">
        <v>319</v>
      </c>
      <c r="AY328" s="104" t="s">
        <v>394</v>
      </c>
      <c r="AZ328" s="105"/>
      <c r="BA328" s="105"/>
      <c r="BB328" s="106"/>
      <c r="BC328" s="107">
        <f t="shared" si="130"/>
        <v>0</v>
      </c>
      <c r="BD328" s="106"/>
      <c r="BE328" s="106"/>
      <c r="BF328" s="107">
        <f t="shared" si="113"/>
        <v>0</v>
      </c>
      <c r="BG328" s="108">
        <f t="shared" si="114"/>
        <v>0</v>
      </c>
      <c r="BH328" s="109"/>
      <c r="BI328" s="107">
        <v>0</v>
      </c>
      <c r="BJ328" s="100">
        <f t="shared" si="131"/>
        <v>0</v>
      </c>
      <c r="BK328" s="100">
        <f t="shared" si="132"/>
        <v>0</v>
      </c>
      <c r="BL328" s="100">
        <f t="shared" si="133"/>
        <v>0</v>
      </c>
      <c r="BM328" s="100"/>
      <c r="BN328" s="107">
        <f t="shared" si="134"/>
        <v>0</v>
      </c>
      <c r="BO328" s="108">
        <f t="shared" si="135"/>
        <v>0</v>
      </c>
      <c r="BP328" s="110"/>
      <c r="BQ328" s="111"/>
      <c r="BR328" s="112"/>
      <c r="BS328" s="110"/>
      <c r="BT328" s="113"/>
      <c r="BU328" s="113">
        <f t="shared" si="115"/>
        <v>0</v>
      </c>
      <c r="BV328" s="25">
        <v>319</v>
      </c>
      <c r="BW328" s="25">
        <v>0</v>
      </c>
      <c r="BX328" s="110"/>
    </row>
    <row r="329" spans="1:76">
      <c r="A329" s="82">
        <v>320</v>
      </c>
      <c r="B329" s="82">
        <v>320</v>
      </c>
      <c r="C329" s="83" t="s">
        <v>395</v>
      </c>
      <c r="D329" s="84">
        <f t="shared" si="116"/>
        <v>0</v>
      </c>
      <c r="E329" s="85">
        <f t="shared" si="117"/>
        <v>0</v>
      </c>
      <c r="F329" s="85">
        <f t="shared" si="117"/>
        <v>0</v>
      </c>
      <c r="G329" s="86">
        <f t="shared" si="118"/>
        <v>0</v>
      </c>
      <c r="H329" s="87"/>
      <c r="I329" s="88">
        <f t="shared" si="119"/>
        <v>0</v>
      </c>
      <c r="J329" s="89" t="str">
        <f t="shared" si="109"/>
        <v/>
      </c>
      <c r="K329" s="90">
        <f t="shared" si="120"/>
        <v>0</v>
      </c>
      <c r="L329" s="86">
        <f t="shared" si="121"/>
        <v>0</v>
      </c>
      <c r="M329" s="91"/>
      <c r="N329" s="114">
        <f t="shared" si="110"/>
        <v>0</v>
      </c>
      <c r="P329" s="88">
        <f t="shared" si="122"/>
        <v>0</v>
      </c>
      <c r="Q329" s="85">
        <f t="shared" si="123"/>
        <v>0</v>
      </c>
      <c r="R329" s="85">
        <f t="shared" si="124"/>
        <v>0</v>
      </c>
      <c r="S329" s="93">
        <f t="shared" si="111"/>
        <v>0</v>
      </c>
      <c r="U329" s="114"/>
      <c r="V329">
        <f t="shared" si="112"/>
        <v>0</v>
      </c>
      <c r="W329" s="94">
        <v>320</v>
      </c>
      <c r="X329" s="95"/>
      <c r="Y329" s="96"/>
      <c r="Z329" s="96"/>
      <c r="AA329" s="96"/>
      <c r="AB329" s="96"/>
      <c r="AC329" s="96"/>
      <c r="AD329" s="96"/>
      <c r="AE329" s="96"/>
      <c r="AF329" s="96"/>
      <c r="AG329" s="97"/>
      <c r="AI329" s="94">
        <v>320</v>
      </c>
      <c r="AJ329" s="98">
        <v>320</v>
      </c>
      <c r="AK329" s="99" t="s">
        <v>395</v>
      </c>
      <c r="AL329" s="100">
        <f t="shared" si="125"/>
        <v>0</v>
      </c>
      <c r="AM329" s="101">
        <v>0</v>
      </c>
      <c r="AN329" s="100">
        <f t="shared" si="126"/>
        <v>0</v>
      </c>
      <c r="AO329" s="100">
        <v>0</v>
      </c>
      <c r="AP329" s="100">
        <v>0</v>
      </c>
      <c r="AQ329" s="100">
        <v>0</v>
      </c>
      <c r="AR329" s="100">
        <v>0</v>
      </c>
      <c r="AS329" s="100">
        <v>0</v>
      </c>
      <c r="AT329" s="100">
        <f t="shared" si="127"/>
        <v>0</v>
      </c>
      <c r="AU329" s="102">
        <f t="shared" si="128"/>
        <v>0</v>
      </c>
      <c r="AV329" s="102">
        <f t="shared" si="129"/>
        <v>0</v>
      </c>
      <c r="AX329" s="103">
        <v>320</v>
      </c>
      <c r="AY329" s="104" t="s">
        <v>395</v>
      </c>
      <c r="AZ329" s="105"/>
      <c r="BA329" s="105"/>
      <c r="BB329" s="106"/>
      <c r="BC329" s="107">
        <f t="shared" si="130"/>
        <v>0</v>
      </c>
      <c r="BD329" s="106"/>
      <c r="BE329" s="106"/>
      <c r="BF329" s="107">
        <f t="shared" si="113"/>
        <v>0</v>
      </c>
      <c r="BG329" s="108">
        <f t="shared" si="114"/>
        <v>0</v>
      </c>
      <c r="BH329" s="109"/>
      <c r="BI329" s="107">
        <v>0</v>
      </c>
      <c r="BJ329" s="100">
        <f t="shared" si="131"/>
        <v>0</v>
      </c>
      <c r="BK329" s="100">
        <f t="shared" si="132"/>
        <v>0</v>
      </c>
      <c r="BL329" s="100">
        <f t="shared" si="133"/>
        <v>0</v>
      </c>
      <c r="BM329" s="100"/>
      <c r="BN329" s="107">
        <f t="shared" si="134"/>
        <v>0</v>
      </c>
      <c r="BO329" s="108">
        <f t="shared" si="135"/>
        <v>0</v>
      </c>
      <c r="BP329" s="110"/>
      <c r="BQ329" s="111"/>
      <c r="BR329" s="112"/>
      <c r="BS329" s="110"/>
      <c r="BT329" s="113"/>
      <c r="BU329" s="113">
        <f t="shared" si="115"/>
        <v>0</v>
      </c>
      <c r="BV329" s="25">
        <v>320</v>
      </c>
      <c r="BW329" s="25">
        <v>0</v>
      </c>
      <c r="BX329" s="110"/>
    </row>
    <row r="330" spans="1:76">
      <c r="A330" s="82">
        <v>321</v>
      </c>
      <c r="B330" s="82">
        <v>328</v>
      </c>
      <c r="C330" s="83" t="s">
        <v>396</v>
      </c>
      <c r="D330" s="84">
        <f t="shared" si="116"/>
        <v>4</v>
      </c>
      <c r="E330" s="85">
        <f t="shared" si="117"/>
        <v>56720</v>
      </c>
      <c r="F330" s="85">
        <f t="shared" si="117"/>
        <v>3572</v>
      </c>
      <c r="G330" s="86">
        <f t="shared" si="118"/>
        <v>60292</v>
      </c>
      <c r="H330" s="87"/>
      <c r="I330" s="88">
        <f t="shared" si="119"/>
        <v>189.91584437177954</v>
      </c>
      <c r="J330" s="89">
        <f t="shared" ref="J330:J393" si="136">IF(AU330=0,"",(SUM(I330)/SUM(AU330)))</f>
        <v>0.12480094915181833</v>
      </c>
      <c r="K330" s="90">
        <f t="shared" si="120"/>
        <v>3572</v>
      </c>
      <c r="L330" s="86">
        <f t="shared" si="121"/>
        <v>3761.9158443717797</v>
      </c>
      <c r="M330" s="91"/>
      <c r="N330" s="114">
        <f t="shared" ref="N330:N393" si="137">G330-L330</f>
        <v>56530.084155628218</v>
      </c>
      <c r="P330" s="88">
        <f t="shared" si="122"/>
        <v>0</v>
      </c>
      <c r="Q330" s="85">
        <f t="shared" si="123"/>
        <v>189.91584437177954</v>
      </c>
      <c r="R330" s="85">
        <f t="shared" si="124"/>
        <v>3572</v>
      </c>
      <c r="S330" s="93">
        <f t="shared" ref="S330:S393" si="138">SUM(P330:R330)-AE330-BE330</f>
        <v>3761.9158443717797</v>
      </c>
      <c r="U330" s="114"/>
      <c r="V330">
        <f t="shared" ref="V330:V393" si="139">W330-A330</f>
        <v>0</v>
      </c>
      <c r="W330" s="94">
        <v>321</v>
      </c>
      <c r="X330" s="95">
        <v>4</v>
      </c>
      <c r="Y330" s="96">
        <v>56720</v>
      </c>
      <c r="Z330" s="96">
        <v>0</v>
      </c>
      <c r="AA330" s="96">
        <v>56720</v>
      </c>
      <c r="AB330" s="96">
        <v>3572</v>
      </c>
      <c r="AC330" s="96">
        <v>60292</v>
      </c>
      <c r="AD330" s="96">
        <v>0</v>
      </c>
      <c r="AE330" s="96">
        <v>0</v>
      </c>
      <c r="AF330" s="96">
        <v>0</v>
      </c>
      <c r="AG330" s="97">
        <v>60292</v>
      </c>
      <c r="AI330" s="94">
        <v>321</v>
      </c>
      <c r="AJ330" s="98">
        <v>328</v>
      </c>
      <c r="AK330" s="99" t="s">
        <v>396</v>
      </c>
      <c r="AL330" s="100">
        <f t="shared" si="125"/>
        <v>56720</v>
      </c>
      <c r="AM330" s="101">
        <v>81057</v>
      </c>
      <c r="AN330" s="100">
        <f t="shared" si="126"/>
        <v>0</v>
      </c>
      <c r="AO330" s="100">
        <v>884.25</v>
      </c>
      <c r="AP330" s="100">
        <v>54.75</v>
      </c>
      <c r="AQ330" s="100">
        <v>0</v>
      </c>
      <c r="AR330" s="100">
        <v>582.75</v>
      </c>
      <c r="AS330" s="100">
        <v>0</v>
      </c>
      <c r="AT330" s="100">
        <f t="shared" si="127"/>
        <v>0</v>
      </c>
      <c r="AU330" s="102">
        <f t="shared" si="128"/>
        <v>1521.75</v>
      </c>
      <c r="AV330" s="102">
        <f t="shared" si="129"/>
        <v>189.91584437177954</v>
      </c>
      <c r="AX330" s="103">
        <v>321</v>
      </c>
      <c r="AY330" s="104" t="s">
        <v>396</v>
      </c>
      <c r="AZ330" s="105"/>
      <c r="BA330" s="105"/>
      <c r="BB330" s="106"/>
      <c r="BC330" s="107">
        <f t="shared" si="130"/>
        <v>0</v>
      </c>
      <c r="BD330" s="106"/>
      <c r="BE330" s="106"/>
      <c r="BF330" s="107">
        <f t="shared" ref="BF330:BF393" si="140">BD330+BE330</f>
        <v>0</v>
      </c>
      <c r="BG330" s="108">
        <f t="shared" ref="BG330:BG393" si="141">BF330+BC330</f>
        <v>0</v>
      </c>
      <c r="BH330" s="109"/>
      <c r="BI330" s="107">
        <v>0</v>
      </c>
      <c r="BJ330" s="100">
        <f t="shared" si="131"/>
        <v>0</v>
      </c>
      <c r="BK330" s="100">
        <f t="shared" si="132"/>
        <v>0</v>
      </c>
      <c r="BL330" s="100">
        <f t="shared" si="133"/>
        <v>0</v>
      </c>
      <c r="BM330" s="100"/>
      <c r="BN330" s="107">
        <f t="shared" si="134"/>
        <v>0</v>
      </c>
      <c r="BO330" s="108">
        <f t="shared" si="135"/>
        <v>0</v>
      </c>
      <c r="BP330" s="110"/>
      <c r="BQ330" s="111"/>
      <c r="BR330" s="112"/>
      <c r="BS330" s="110"/>
      <c r="BT330" s="113"/>
      <c r="BU330" s="113">
        <f t="shared" ref="BU330:BU393" si="142">BV330-A330</f>
        <v>0</v>
      </c>
      <c r="BV330" s="25">
        <v>321</v>
      </c>
      <c r="BW330" s="25">
        <v>884.25</v>
      </c>
      <c r="BX330" s="110"/>
    </row>
    <row r="331" spans="1:76">
      <c r="A331" s="82">
        <v>322</v>
      </c>
      <c r="B331" s="82">
        <v>321</v>
      </c>
      <c r="C331" s="83" t="s">
        <v>397</v>
      </c>
      <c r="D331" s="84">
        <f t="shared" ref="D331:D395" si="143">X331</f>
        <v>13</v>
      </c>
      <c r="E331" s="85">
        <f t="shared" ref="E331:F394" si="144">AA331+BA331</f>
        <v>180256</v>
      </c>
      <c r="F331" s="85">
        <f t="shared" si="144"/>
        <v>11609</v>
      </c>
      <c r="G331" s="86">
        <f t="shared" ref="G331:G394" si="145">F331+E331</f>
        <v>191865</v>
      </c>
      <c r="H331" s="87"/>
      <c r="I331" s="88">
        <f t="shared" ref="I331:I394" si="146">IF(AV331="",AU331,AV331)</f>
        <v>1374.352827972878</v>
      </c>
      <c r="J331" s="89">
        <f t="shared" si="136"/>
        <v>2.8105805875813596E-2</v>
      </c>
      <c r="K331" s="90">
        <f t="shared" ref="K331:K394" si="147">F331</f>
        <v>11609</v>
      </c>
      <c r="L331" s="86">
        <f t="shared" ref="L331:L394" si="148">I331+K331</f>
        <v>12983.352827972878</v>
      </c>
      <c r="M331" s="91"/>
      <c r="N331" s="114">
        <f t="shared" si="137"/>
        <v>178881.64717202712</v>
      </c>
      <c r="P331" s="88">
        <f t="shared" ref="P331:P394" si="149">AF331+BF331</f>
        <v>0</v>
      </c>
      <c r="Q331" s="85">
        <f t="shared" ref="Q331:Q394" si="150">IF(AV331="",AU331,AV331)</f>
        <v>1374.352827972878</v>
      </c>
      <c r="R331" s="85">
        <f t="shared" ref="R331:R394" si="151">AB331+AE331+BB331+BE331</f>
        <v>11609</v>
      </c>
      <c r="S331" s="93">
        <f t="shared" si="138"/>
        <v>12983.352827972878</v>
      </c>
      <c r="U331" s="114"/>
      <c r="V331">
        <f t="shared" si="139"/>
        <v>0</v>
      </c>
      <c r="W331" s="94">
        <v>322</v>
      </c>
      <c r="X331" s="95">
        <v>13</v>
      </c>
      <c r="Y331" s="96">
        <v>180256</v>
      </c>
      <c r="Z331" s="96">
        <v>0</v>
      </c>
      <c r="AA331" s="96">
        <v>180256</v>
      </c>
      <c r="AB331" s="96">
        <v>11609</v>
      </c>
      <c r="AC331" s="96">
        <v>191865</v>
      </c>
      <c r="AD331" s="96">
        <v>0</v>
      </c>
      <c r="AE331" s="96">
        <v>0</v>
      </c>
      <c r="AF331" s="96">
        <v>0</v>
      </c>
      <c r="AG331" s="97">
        <v>191865</v>
      </c>
      <c r="AI331" s="94">
        <v>322</v>
      </c>
      <c r="AJ331" s="98">
        <v>321</v>
      </c>
      <c r="AK331" s="99" t="s">
        <v>397</v>
      </c>
      <c r="AL331" s="100">
        <f t="shared" ref="AL331:AL394" si="152">AA331+BA331</f>
        <v>180256</v>
      </c>
      <c r="AM331" s="101">
        <v>318916</v>
      </c>
      <c r="AN331" s="100">
        <f t="shared" ref="AN331:AN394" si="153">IF(AM331&lt;0,AL331,IF(AL331-AM331&gt;0,AL331-AM331,0))</f>
        <v>0</v>
      </c>
      <c r="AO331" s="100">
        <v>6399</v>
      </c>
      <c r="AP331" s="100">
        <v>15541</v>
      </c>
      <c r="AQ331" s="100">
        <v>10716</v>
      </c>
      <c r="AR331" s="100">
        <v>0</v>
      </c>
      <c r="AS331" s="100">
        <v>16243.25</v>
      </c>
      <c r="AT331" s="100">
        <f t="shared" ref="AT331:AT394" si="154">BN331</f>
        <v>0</v>
      </c>
      <c r="AU331" s="102">
        <f t="shared" ref="AU331:AU394" si="155">SUM(AN331:AS331)+AT331</f>
        <v>48899.25</v>
      </c>
      <c r="AV331" s="102">
        <f t="shared" ref="AV331:AV394" si="156">AN331*AN$3+AO331*AO$3+AP331*AP$3+AQ331*AQ$3+AR331*AR$3+AS331*AS$3</f>
        <v>1374.352827972878</v>
      </c>
      <c r="AX331" s="103">
        <v>322</v>
      </c>
      <c r="AY331" s="104" t="s">
        <v>397</v>
      </c>
      <c r="AZ331" s="105"/>
      <c r="BA331" s="105"/>
      <c r="BB331" s="106"/>
      <c r="BC331" s="107">
        <f t="shared" ref="BC331:BC395" si="157">BA331+BB331</f>
        <v>0</v>
      </c>
      <c r="BD331" s="106"/>
      <c r="BE331" s="106"/>
      <c r="BF331" s="107">
        <f t="shared" si="140"/>
        <v>0</v>
      </c>
      <c r="BG331" s="108">
        <f t="shared" si="141"/>
        <v>0</v>
      </c>
      <c r="BH331" s="109"/>
      <c r="BI331" s="107">
        <v>0</v>
      </c>
      <c r="BJ331" s="100">
        <f t="shared" ref="BJ331:BJ394" si="158">AN331</f>
        <v>0</v>
      </c>
      <c r="BK331" s="100">
        <f t="shared" ref="BK331:BK394" si="159">IF(AM331&lt;0,0,IF((AA331-AM331)&gt;0,AA331-AM331,0))</f>
        <v>0</v>
      </c>
      <c r="BL331" s="100">
        <f t="shared" ref="BL331:BL394" si="160">BJ331-BK331</f>
        <v>0</v>
      </c>
      <c r="BM331" s="100"/>
      <c r="BN331" s="107">
        <f t="shared" ref="BN331:BN395" si="161">IF(AND(BL331&lt;0,BM331&lt;0),      IF(BL331&lt;BM331,    0,   BM331-BL331),    IF(AND(BL331&gt;0,BM331&gt;0),     IF(OR(BM331&gt;BL331,BM331=BL331    ),      BM331-BL331,    0), BM331))</f>
        <v>0</v>
      </c>
      <c r="BO331" s="108">
        <f t="shared" ref="BO331:BO395" si="162">BI331+BN331</f>
        <v>0</v>
      </c>
      <c r="BP331" s="110"/>
      <c r="BQ331" s="111"/>
      <c r="BR331" s="112"/>
      <c r="BS331" s="110"/>
      <c r="BT331" s="113"/>
      <c r="BU331" s="113">
        <f t="shared" si="142"/>
        <v>0</v>
      </c>
      <c r="BV331" s="25">
        <v>322</v>
      </c>
      <c r="BW331" s="25">
        <v>6399</v>
      </c>
      <c r="BX331" s="110"/>
    </row>
    <row r="332" spans="1:76">
      <c r="A332" s="82">
        <v>323</v>
      </c>
      <c r="B332" s="82">
        <v>322</v>
      </c>
      <c r="C332" s="83" t="s">
        <v>398</v>
      </c>
      <c r="D332" s="84">
        <f t="shared" si="143"/>
        <v>3</v>
      </c>
      <c r="E332" s="85">
        <f t="shared" si="144"/>
        <v>30963</v>
      </c>
      <c r="F332" s="85">
        <f t="shared" si="144"/>
        <v>2679</v>
      </c>
      <c r="G332" s="86">
        <f t="shared" si="145"/>
        <v>33642</v>
      </c>
      <c r="H332" s="87"/>
      <c r="I332" s="88">
        <f t="shared" si="146"/>
        <v>20653.449739270014</v>
      </c>
      <c r="J332" s="89">
        <f t="shared" si="136"/>
        <v>0.99610305360791995</v>
      </c>
      <c r="K332" s="90">
        <f t="shared" si="147"/>
        <v>2679</v>
      </c>
      <c r="L332" s="86">
        <f t="shared" si="148"/>
        <v>23332.449739270014</v>
      </c>
      <c r="M332" s="91"/>
      <c r="N332" s="114">
        <f t="shared" si="137"/>
        <v>10309.550260729986</v>
      </c>
      <c r="P332" s="88">
        <f t="shared" si="149"/>
        <v>0</v>
      </c>
      <c r="Q332" s="85">
        <f t="shared" si="150"/>
        <v>20653.449739270014</v>
      </c>
      <c r="R332" s="85">
        <f t="shared" si="151"/>
        <v>2679</v>
      </c>
      <c r="S332" s="93">
        <f t="shared" si="138"/>
        <v>23332.449739270014</v>
      </c>
      <c r="U332" s="114"/>
      <c r="V332">
        <f t="shared" si="139"/>
        <v>0</v>
      </c>
      <c r="W332" s="94">
        <v>323</v>
      </c>
      <c r="X332" s="115">
        <v>3</v>
      </c>
      <c r="Y332" s="116">
        <v>30963</v>
      </c>
      <c r="Z332" s="116">
        <v>0</v>
      </c>
      <c r="AA332" s="116">
        <v>30963</v>
      </c>
      <c r="AB332" s="116">
        <v>2679</v>
      </c>
      <c r="AC332" s="96">
        <v>33642</v>
      </c>
      <c r="AD332" s="96">
        <v>0</v>
      </c>
      <c r="AE332" s="96">
        <v>0</v>
      </c>
      <c r="AF332" s="96">
        <v>0</v>
      </c>
      <c r="AG332" s="97">
        <v>33642</v>
      </c>
      <c r="AI332" s="94">
        <v>323</v>
      </c>
      <c r="AJ332" s="98">
        <v>322</v>
      </c>
      <c r="AK332" s="99" t="s">
        <v>398</v>
      </c>
      <c r="AL332" s="100">
        <f t="shared" si="152"/>
        <v>30963</v>
      </c>
      <c r="AM332" s="101">
        <v>10311</v>
      </c>
      <c r="AN332" s="100">
        <f t="shared" si="153"/>
        <v>20652</v>
      </c>
      <c r="AO332" s="100">
        <v>6.75</v>
      </c>
      <c r="AP332" s="100">
        <v>75.5</v>
      </c>
      <c r="AQ332" s="100">
        <v>0</v>
      </c>
      <c r="AR332" s="100">
        <v>0</v>
      </c>
      <c r="AS332" s="100">
        <v>0</v>
      </c>
      <c r="AT332" s="100">
        <f t="shared" si="154"/>
        <v>0</v>
      </c>
      <c r="AU332" s="102">
        <f t="shared" si="155"/>
        <v>20734.25</v>
      </c>
      <c r="AV332" s="102">
        <f t="shared" si="156"/>
        <v>20653.449739270014</v>
      </c>
      <c r="AX332" s="103">
        <v>323</v>
      </c>
      <c r="AY332" s="104" t="s">
        <v>398</v>
      </c>
      <c r="AZ332" s="105"/>
      <c r="BA332" s="105"/>
      <c r="BB332" s="106"/>
      <c r="BC332" s="107">
        <f t="shared" si="157"/>
        <v>0</v>
      </c>
      <c r="BD332" s="106"/>
      <c r="BE332" s="106"/>
      <c r="BF332" s="107">
        <f t="shared" si="140"/>
        <v>0</v>
      </c>
      <c r="BG332" s="108">
        <f t="shared" si="141"/>
        <v>0</v>
      </c>
      <c r="BH332" s="109"/>
      <c r="BI332" s="107">
        <v>0</v>
      </c>
      <c r="BJ332" s="100">
        <f t="shared" si="158"/>
        <v>20652</v>
      </c>
      <c r="BK332" s="100">
        <f t="shared" si="159"/>
        <v>20652</v>
      </c>
      <c r="BL332" s="100">
        <f t="shared" si="160"/>
        <v>0</v>
      </c>
      <c r="BM332" s="100"/>
      <c r="BN332" s="107">
        <f t="shared" si="161"/>
        <v>0</v>
      </c>
      <c r="BO332" s="108">
        <f t="shared" si="162"/>
        <v>0</v>
      </c>
      <c r="BP332" s="110"/>
      <c r="BQ332" s="111"/>
      <c r="BR332" s="112"/>
      <c r="BS332" s="110"/>
      <c r="BT332" s="113"/>
      <c r="BU332" s="113">
        <f t="shared" si="142"/>
        <v>0</v>
      </c>
      <c r="BV332" s="25">
        <v>323</v>
      </c>
      <c r="BW332" s="25">
        <v>6.75</v>
      </c>
      <c r="BX332" s="110"/>
    </row>
    <row r="333" spans="1:76">
      <c r="A333" s="82">
        <v>324</v>
      </c>
      <c r="B333" s="82">
        <v>323</v>
      </c>
      <c r="C333" s="83" t="s">
        <v>399</v>
      </c>
      <c r="D333" s="84">
        <f t="shared" si="143"/>
        <v>0</v>
      </c>
      <c r="E333" s="85">
        <f t="shared" si="144"/>
        <v>0</v>
      </c>
      <c r="F333" s="85">
        <f t="shared" si="144"/>
        <v>0</v>
      </c>
      <c r="G333" s="86">
        <f t="shared" si="145"/>
        <v>0</v>
      </c>
      <c r="H333" s="87"/>
      <c r="I333" s="88">
        <f t="shared" si="146"/>
        <v>0</v>
      </c>
      <c r="J333" s="89" t="str">
        <f t="shared" si="136"/>
        <v/>
      </c>
      <c r="K333" s="90">
        <f t="shared" si="147"/>
        <v>0</v>
      </c>
      <c r="L333" s="86">
        <f t="shared" si="148"/>
        <v>0</v>
      </c>
      <c r="M333" s="91"/>
      <c r="N333" s="114">
        <f t="shared" si="137"/>
        <v>0</v>
      </c>
      <c r="P333" s="88">
        <f t="shared" si="149"/>
        <v>0</v>
      </c>
      <c r="Q333" s="85">
        <f t="shared" si="150"/>
        <v>0</v>
      </c>
      <c r="R333" s="85">
        <f t="shared" si="151"/>
        <v>0</v>
      </c>
      <c r="S333" s="93">
        <f t="shared" si="138"/>
        <v>0</v>
      </c>
      <c r="U333" s="114"/>
      <c r="V333">
        <f t="shared" si="139"/>
        <v>0</v>
      </c>
      <c r="W333" s="94">
        <v>324</v>
      </c>
      <c r="X333" s="95"/>
      <c r="Y333" s="96"/>
      <c r="Z333" s="96"/>
      <c r="AA333" s="96"/>
      <c r="AB333" s="96"/>
      <c r="AC333" s="96"/>
      <c r="AD333" s="96"/>
      <c r="AE333" s="96"/>
      <c r="AF333" s="96"/>
      <c r="AG333" s="97"/>
      <c r="AI333" s="94">
        <v>324</v>
      </c>
      <c r="AJ333" s="98">
        <v>323</v>
      </c>
      <c r="AK333" s="99" t="s">
        <v>399</v>
      </c>
      <c r="AL333" s="100">
        <f t="shared" si="152"/>
        <v>0</v>
      </c>
      <c r="AM333" s="101">
        <v>0</v>
      </c>
      <c r="AN333" s="100">
        <f t="shared" si="153"/>
        <v>0</v>
      </c>
      <c r="AO333" s="100">
        <v>0</v>
      </c>
      <c r="AP333" s="100">
        <v>0</v>
      </c>
      <c r="AQ333" s="100">
        <v>0</v>
      </c>
      <c r="AR333" s="100">
        <v>0</v>
      </c>
      <c r="AS333" s="100">
        <v>0</v>
      </c>
      <c r="AT333" s="100">
        <f t="shared" si="154"/>
        <v>0</v>
      </c>
      <c r="AU333" s="102">
        <f t="shared" si="155"/>
        <v>0</v>
      </c>
      <c r="AV333" s="102">
        <f t="shared" si="156"/>
        <v>0</v>
      </c>
      <c r="AX333" s="103">
        <v>324</v>
      </c>
      <c r="AY333" s="104" t="s">
        <v>399</v>
      </c>
      <c r="AZ333" s="105"/>
      <c r="BA333" s="105"/>
      <c r="BB333" s="106"/>
      <c r="BC333" s="107">
        <f t="shared" si="157"/>
        <v>0</v>
      </c>
      <c r="BD333" s="106"/>
      <c r="BE333" s="106"/>
      <c r="BF333" s="107">
        <f t="shared" si="140"/>
        <v>0</v>
      </c>
      <c r="BG333" s="108">
        <f t="shared" si="141"/>
        <v>0</v>
      </c>
      <c r="BH333" s="109"/>
      <c r="BI333" s="107">
        <v>0</v>
      </c>
      <c r="BJ333" s="100">
        <f t="shared" si="158"/>
        <v>0</v>
      </c>
      <c r="BK333" s="100">
        <f t="shared" si="159"/>
        <v>0</v>
      </c>
      <c r="BL333" s="100">
        <f t="shared" si="160"/>
        <v>0</v>
      </c>
      <c r="BM333" s="100"/>
      <c r="BN333" s="107">
        <f t="shared" si="161"/>
        <v>0</v>
      </c>
      <c r="BO333" s="108">
        <f t="shared" si="162"/>
        <v>0</v>
      </c>
      <c r="BP333" s="110"/>
      <c r="BQ333" s="111"/>
      <c r="BR333" s="112"/>
      <c r="BS333" s="110"/>
      <c r="BT333" s="113"/>
      <c r="BU333" s="113">
        <f t="shared" si="142"/>
        <v>0</v>
      </c>
      <c r="BV333" s="25">
        <v>324</v>
      </c>
      <c r="BW333" s="25">
        <v>0</v>
      </c>
      <c r="BX333" s="110"/>
    </row>
    <row r="334" spans="1:76">
      <c r="A334" s="82">
        <v>325</v>
      </c>
      <c r="B334" s="82">
        <v>329</v>
      </c>
      <c r="C334" s="83" t="s">
        <v>400</v>
      </c>
      <c r="D334" s="84">
        <f t="shared" si="143"/>
        <v>16</v>
      </c>
      <c r="E334" s="85">
        <f t="shared" si="144"/>
        <v>181568</v>
      </c>
      <c r="F334" s="85">
        <f t="shared" si="144"/>
        <v>14288</v>
      </c>
      <c r="G334" s="86">
        <f t="shared" si="145"/>
        <v>195856</v>
      </c>
      <c r="H334" s="87"/>
      <c r="I334" s="88">
        <f t="shared" si="146"/>
        <v>19404</v>
      </c>
      <c r="J334" s="89">
        <f t="shared" si="136"/>
        <v>0.56623016596753606</v>
      </c>
      <c r="K334" s="90">
        <f t="shared" si="147"/>
        <v>14288</v>
      </c>
      <c r="L334" s="86">
        <f t="shared" si="148"/>
        <v>33692</v>
      </c>
      <c r="M334" s="91"/>
      <c r="N334" s="114">
        <f t="shared" si="137"/>
        <v>162164</v>
      </c>
      <c r="P334" s="88">
        <f t="shared" si="149"/>
        <v>0</v>
      </c>
      <c r="Q334" s="85">
        <f t="shared" si="150"/>
        <v>19404</v>
      </c>
      <c r="R334" s="85">
        <f t="shared" si="151"/>
        <v>14288</v>
      </c>
      <c r="S334" s="93">
        <f t="shared" si="138"/>
        <v>33692</v>
      </c>
      <c r="U334" s="114"/>
      <c r="V334">
        <f t="shared" si="139"/>
        <v>0</v>
      </c>
      <c r="W334" s="94">
        <v>325</v>
      </c>
      <c r="X334" s="95">
        <v>16</v>
      </c>
      <c r="Y334" s="96">
        <v>181568</v>
      </c>
      <c r="Z334" s="96">
        <v>0</v>
      </c>
      <c r="AA334" s="96">
        <v>181568</v>
      </c>
      <c r="AB334" s="96">
        <v>14288</v>
      </c>
      <c r="AC334" s="96">
        <v>195856</v>
      </c>
      <c r="AD334" s="96">
        <v>0</v>
      </c>
      <c r="AE334" s="96">
        <v>0</v>
      </c>
      <c r="AF334" s="96">
        <v>0</v>
      </c>
      <c r="AG334" s="97">
        <v>195856</v>
      </c>
      <c r="AI334" s="94">
        <v>325</v>
      </c>
      <c r="AJ334" s="98">
        <v>329</v>
      </c>
      <c r="AK334" s="99" t="s">
        <v>400</v>
      </c>
      <c r="AL334" s="100">
        <f t="shared" si="152"/>
        <v>181568</v>
      </c>
      <c r="AM334" s="101">
        <v>162164</v>
      </c>
      <c r="AN334" s="100">
        <f t="shared" si="153"/>
        <v>19404</v>
      </c>
      <c r="AO334" s="100">
        <v>0</v>
      </c>
      <c r="AP334" s="100">
        <v>12762</v>
      </c>
      <c r="AQ334" s="100">
        <v>1242.5</v>
      </c>
      <c r="AR334" s="100">
        <v>0</v>
      </c>
      <c r="AS334" s="100">
        <v>860.25</v>
      </c>
      <c r="AT334" s="100">
        <f t="shared" si="154"/>
        <v>0</v>
      </c>
      <c r="AU334" s="102">
        <f t="shared" si="155"/>
        <v>34268.75</v>
      </c>
      <c r="AV334" s="102">
        <f t="shared" si="156"/>
        <v>19404</v>
      </c>
      <c r="AX334" s="103">
        <v>325</v>
      </c>
      <c r="AY334" s="104" t="s">
        <v>400</v>
      </c>
      <c r="AZ334" s="105"/>
      <c r="BA334" s="105"/>
      <c r="BB334" s="106"/>
      <c r="BC334" s="107">
        <f t="shared" si="157"/>
        <v>0</v>
      </c>
      <c r="BD334" s="106"/>
      <c r="BE334" s="106"/>
      <c r="BF334" s="107">
        <f t="shared" si="140"/>
        <v>0</v>
      </c>
      <c r="BG334" s="108">
        <f t="shared" si="141"/>
        <v>0</v>
      </c>
      <c r="BH334" s="109"/>
      <c r="BI334" s="107">
        <v>0</v>
      </c>
      <c r="BJ334" s="100">
        <f t="shared" si="158"/>
        <v>19404</v>
      </c>
      <c r="BK334" s="100">
        <f t="shared" si="159"/>
        <v>19404</v>
      </c>
      <c r="BL334" s="100">
        <f t="shared" si="160"/>
        <v>0</v>
      </c>
      <c r="BM334" s="100"/>
      <c r="BN334" s="107">
        <f t="shared" si="161"/>
        <v>0</v>
      </c>
      <c r="BO334" s="108">
        <f t="shared" si="162"/>
        <v>0</v>
      </c>
      <c r="BP334" s="110"/>
      <c r="BQ334" s="111"/>
      <c r="BR334" s="112"/>
      <c r="BS334" s="110"/>
      <c r="BT334" s="113"/>
      <c r="BU334" s="113">
        <f t="shared" si="142"/>
        <v>0</v>
      </c>
      <c r="BV334" s="25">
        <v>325</v>
      </c>
      <c r="BW334" s="25">
        <v>0</v>
      </c>
      <c r="BX334" s="110"/>
    </row>
    <row r="335" spans="1:76">
      <c r="A335" s="82">
        <v>326</v>
      </c>
      <c r="B335" s="82">
        <v>330</v>
      </c>
      <c r="C335" s="83" t="s">
        <v>401</v>
      </c>
      <c r="D335" s="84">
        <f t="shared" si="143"/>
        <v>12</v>
      </c>
      <c r="E335" s="85">
        <f t="shared" si="144"/>
        <v>154846</v>
      </c>
      <c r="F335" s="85">
        <f t="shared" si="144"/>
        <v>10716</v>
      </c>
      <c r="G335" s="86">
        <f t="shared" si="145"/>
        <v>165562</v>
      </c>
      <c r="H335" s="87"/>
      <c r="I335" s="88">
        <f t="shared" si="146"/>
        <v>44839</v>
      </c>
      <c r="J335" s="89">
        <f t="shared" si="136"/>
        <v>0.8147175725090281</v>
      </c>
      <c r="K335" s="90">
        <f t="shared" si="147"/>
        <v>10716</v>
      </c>
      <c r="L335" s="86">
        <f t="shared" si="148"/>
        <v>55555</v>
      </c>
      <c r="M335" s="91"/>
      <c r="N335" s="114">
        <f t="shared" si="137"/>
        <v>110007</v>
      </c>
      <c r="P335" s="88">
        <f t="shared" si="149"/>
        <v>0</v>
      </c>
      <c r="Q335" s="85">
        <f t="shared" si="150"/>
        <v>44839</v>
      </c>
      <c r="R335" s="85">
        <f t="shared" si="151"/>
        <v>10716</v>
      </c>
      <c r="S335" s="93">
        <f t="shared" si="138"/>
        <v>55555</v>
      </c>
      <c r="U335" s="114"/>
      <c r="V335">
        <f t="shared" si="139"/>
        <v>0</v>
      </c>
      <c r="W335" s="94">
        <v>326</v>
      </c>
      <c r="X335" s="95">
        <v>12</v>
      </c>
      <c r="Y335" s="96">
        <v>154846</v>
      </c>
      <c r="Z335" s="96">
        <v>0</v>
      </c>
      <c r="AA335" s="96">
        <v>154846</v>
      </c>
      <c r="AB335" s="96">
        <v>10716</v>
      </c>
      <c r="AC335" s="96">
        <v>165562</v>
      </c>
      <c r="AD335" s="96">
        <v>0</v>
      </c>
      <c r="AE335" s="96">
        <v>0</v>
      </c>
      <c r="AF335" s="96">
        <v>0</v>
      </c>
      <c r="AG335" s="97">
        <v>165562</v>
      </c>
      <c r="AI335" s="94">
        <v>326</v>
      </c>
      <c r="AJ335" s="98">
        <v>330</v>
      </c>
      <c r="AK335" s="99" t="s">
        <v>401</v>
      </c>
      <c r="AL335" s="100">
        <f t="shared" si="152"/>
        <v>154846</v>
      </c>
      <c r="AM335" s="101">
        <v>110007</v>
      </c>
      <c r="AN335" s="100">
        <f t="shared" si="153"/>
        <v>44839</v>
      </c>
      <c r="AO335" s="100">
        <v>0</v>
      </c>
      <c r="AP335" s="100">
        <v>3358.75</v>
      </c>
      <c r="AQ335" s="100">
        <v>5129</v>
      </c>
      <c r="AR335" s="100">
        <v>1709.5</v>
      </c>
      <c r="AS335" s="100">
        <v>0</v>
      </c>
      <c r="AT335" s="100">
        <f t="shared" si="154"/>
        <v>0</v>
      </c>
      <c r="AU335" s="102">
        <f t="shared" si="155"/>
        <v>55036.25</v>
      </c>
      <c r="AV335" s="102">
        <f t="shared" si="156"/>
        <v>44839</v>
      </c>
      <c r="AX335" s="103">
        <v>326</v>
      </c>
      <c r="AY335" s="104" t="s">
        <v>401</v>
      </c>
      <c r="AZ335" s="105"/>
      <c r="BA335" s="105"/>
      <c r="BB335" s="106"/>
      <c r="BC335" s="107">
        <f t="shared" si="157"/>
        <v>0</v>
      </c>
      <c r="BD335" s="106"/>
      <c r="BE335" s="106"/>
      <c r="BF335" s="107">
        <f t="shared" si="140"/>
        <v>0</v>
      </c>
      <c r="BG335" s="108">
        <f t="shared" si="141"/>
        <v>0</v>
      </c>
      <c r="BH335" s="109"/>
      <c r="BI335" s="107">
        <v>0</v>
      </c>
      <c r="BJ335" s="100">
        <f t="shared" si="158"/>
        <v>44839</v>
      </c>
      <c r="BK335" s="100">
        <f t="shared" si="159"/>
        <v>44839</v>
      </c>
      <c r="BL335" s="100">
        <f t="shared" si="160"/>
        <v>0</v>
      </c>
      <c r="BM335" s="100"/>
      <c r="BN335" s="107">
        <f t="shared" si="161"/>
        <v>0</v>
      </c>
      <c r="BO335" s="108">
        <f t="shared" si="162"/>
        <v>0</v>
      </c>
      <c r="BP335" s="110"/>
      <c r="BQ335" s="111"/>
      <c r="BR335" s="112"/>
      <c r="BS335" s="110"/>
      <c r="BT335" s="113"/>
      <c r="BU335" s="113">
        <f t="shared" si="142"/>
        <v>0</v>
      </c>
      <c r="BV335" s="25">
        <v>326</v>
      </c>
      <c r="BW335" s="25">
        <v>0</v>
      </c>
      <c r="BX335" s="110"/>
    </row>
    <row r="336" spans="1:76">
      <c r="A336" s="82">
        <v>327</v>
      </c>
      <c r="B336" s="82">
        <v>331</v>
      </c>
      <c r="C336" s="83" t="s">
        <v>402</v>
      </c>
      <c r="D336" s="84">
        <f t="shared" si="143"/>
        <v>6</v>
      </c>
      <c r="E336" s="85">
        <f t="shared" si="144"/>
        <v>84174</v>
      </c>
      <c r="F336" s="85">
        <f t="shared" si="144"/>
        <v>5358</v>
      </c>
      <c r="G336" s="86">
        <f t="shared" si="145"/>
        <v>89532</v>
      </c>
      <c r="H336" s="87"/>
      <c r="I336" s="88">
        <f t="shared" si="146"/>
        <v>882.9449094853104</v>
      </c>
      <c r="J336" s="89">
        <f t="shared" si="136"/>
        <v>4.6836851682110728E-2</v>
      </c>
      <c r="K336" s="90">
        <f t="shared" si="147"/>
        <v>5358</v>
      </c>
      <c r="L336" s="86">
        <f t="shared" si="148"/>
        <v>6240.9449094853107</v>
      </c>
      <c r="M336" s="91"/>
      <c r="N336" s="114">
        <f t="shared" si="137"/>
        <v>83291.055090514696</v>
      </c>
      <c r="P336" s="88">
        <f t="shared" si="149"/>
        <v>0</v>
      </c>
      <c r="Q336" s="85">
        <f t="shared" si="150"/>
        <v>882.9449094853104</v>
      </c>
      <c r="R336" s="85">
        <f t="shared" si="151"/>
        <v>5358</v>
      </c>
      <c r="S336" s="93">
        <f t="shared" si="138"/>
        <v>6240.9449094853107</v>
      </c>
      <c r="U336" s="114"/>
      <c r="V336">
        <f t="shared" si="139"/>
        <v>0</v>
      </c>
      <c r="W336" s="94">
        <v>327</v>
      </c>
      <c r="X336" s="95">
        <v>6</v>
      </c>
      <c r="Y336" s="96">
        <v>84174</v>
      </c>
      <c r="Z336" s="96">
        <v>0</v>
      </c>
      <c r="AA336" s="96">
        <v>84174</v>
      </c>
      <c r="AB336" s="96">
        <v>5358</v>
      </c>
      <c r="AC336" s="96">
        <v>89532</v>
      </c>
      <c r="AD336" s="96">
        <v>0</v>
      </c>
      <c r="AE336" s="96">
        <v>0</v>
      </c>
      <c r="AF336" s="96">
        <v>0</v>
      </c>
      <c r="AG336" s="97">
        <v>89532</v>
      </c>
      <c r="AI336" s="94">
        <v>327</v>
      </c>
      <c r="AJ336" s="98">
        <v>331</v>
      </c>
      <c r="AK336" s="99" t="s">
        <v>402</v>
      </c>
      <c r="AL336" s="100">
        <f t="shared" si="152"/>
        <v>84174</v>
      </c>
      <c r="AM336" s="101">
        <v>85170</v>
      </c>
      <c r="AN336" s="100">
        <f t="shared" si="153"/>
        <v>0</v>
      </c>
      <c r="AO336" s="100">
        <v>4111</v>
      </c>
      <c r="AP336" s="100">
        <v>4641.75</v>
      </c>
      <c r="AQ336" s="100">
        <v>995.75</v>
      </c>
      <c r="AR336" s="100">
        <v>2414.25</v>
      </c>
      <c r="AS336" s="100">
        <v>6688.75</v>
      </c>
      <c r="AT336" s="100">
        <f t="shared" si="154"/>
        <v>0</v>
      </c>
      <c r="AU336" s="102">
        <f t="shared" si="155"/>
        <v>18851.5</v>
      </c>
      <c r="AV336" s="102">
        <f t="shared" si="156"/>
        <v>882.9449094853104</v>
      </c>
      <c r="AX336" s="103">
        <v>327</v>
      </c>
      <c r="AY336" s="104" t="s">
        <v>402</v>
      </c>
      <c r="AZ336" s="105"/>
      <c r="BA336" s="105"/>
      <c r="BB336" s="106"/>
      <c r="BC336" s="107">
        <f t="shared" si="157"/>
        <v>0</v>
      </c>
      <c r="BD336" s="106"/>
      <c r="BE336" s="106"/>
      <c r="BF336" s="107">
        <f t="shared" si="140"/>
        <v>0</v>
      </c>
      <c r="BG336" s="108">
        <f t="shared" si="141"/>
        <v>0</v>
      </c>
      <c r="BH336" s="109"/>
      <c r="BI336" s="107">
        <v>0</v>
      </c>
      <c r="BJ336" s="100">
        <f t="shared" si="158"/>
        <v>0</v>
      </c>
      <c r="BK336" s="100">
        <f t="shared" si="159"/>
        <v>0</v>
      </c>
      <c r="BL336" s="100">
        <f t="shared" si="160"/>
        <v>0</v>
      </c>
      <c r="BM336" s="100"/>
      <c r="BN336" s="107">
        <f t="shared" si="161"/>
        <v>0</v>
      </c>
      <c r="BO336" s="108">
        <f t="shared" si="162"/>
        <v>0</v>
      </c>
      <c r="BP336" s="110"/>
      <c r="BQ336" s="111"/>
      <c r="BR336" s="112"/>
      <c r="BS336" s="110"/>
      <c r="BT336" s="113"/>
      <c r="BU336" s="113">
        <f t="shared" si="142"/>
        <v>0</v>
      </c>
      <c r="BV336" s="25">
        <v>327</v>
      </c>
      <c r="BW336" s="25">
        <v>4111</v>
      </c>
      <c r="BX336" s="110"/>
    </row>
    <row r="337" spans="1:76">
      <c r="A337" s="82">
        <v>328</v>
      </c>
      <c r="B337" s="82">
        <v>332</v>
      </c>
      <c r="C337" s="83" t="s">
        <v>403</v>
      </c>
      <c r="D337" s="84">
        <f t="shared" si="143"/>
        <v>0</v>
      </c>
      <c r="E337" s="85">
        <f t="shared" si="144"/>
        <v>0</v>
      </c>
      <c r="F337" s="85">
        <f t="shared" si="144"/>
        <v>0</v>
      </c>
      <c r="G337" s="86">
        <f t="shared" si="145"/>
        <v>0</v>
      </c>
      <c r="H337" s="87"/>
      <c r="I337" s="88">
        <f t="shared" si="146"/>
        <v>0</v>
      </c>
      <c r="J337" s="89" t="str">
        <f t="shared" si="136"/>
        <v/>
      </c>
      <c r="K337" s="90">
        <f t="shared" si="147"/>
        <v>0</v>
      </c>
      <c r="L337" s="86">
        <f t="shared" si="148"/>
        <v>0</v>
      </c>
      <c r="M337" s="91"/>
      <c r="N337" s="114">
        <f t="shared" si="137"/>
        <v>0</v>
      </c>
      <c r="P337" s="88">
        <f t="shared" si="149"/>
        <v>0</v>
      </c>
      <c r="Q337" s="85">
        <f t="shared" si="150"/>
        <v>0</v>
      </c>
      <c r="R337" s="85">
        <f t="shared" si="151"/>
        <v>0</v>
      </c>
      <c r="S337" s="93">
        <f t="shared" si="138"/>
        <v>0</v>
      </c>
      <c r="U337" s="114"/>
      <c r="V337">
        <f t="shared" si="139"/>
        <v>0</v>
      </c>
      <c r="W337" s="94">
        <v>328</v>
      </c>
      <c r="X337" s="95"/>
      <c r="Y337" s="96"/>
      <c r="Z337" s="96"/>
      <c r="AA337" s="96"/>
      <c r="AB337" s="96"/>
      <c r="AC337" s="96"/>
      <c r="AD337" s="96"/>
      <c r="AE337" s="96"/>
      <c r="AF337" s="96"/>
      <c r="AG337" s="97"/>
      <c r="AI337" s="94">
        <v>328</v>
      </c>
      <c r="AJ337" s="98">
        <v>332</v>
      </c>
      <c r="AK337" s="99" t="s">
        <v>403</v>
      </c>
      <c r="AL337" s="100">
        <f t="shared" si="152"/>
        <v>0</v>
      </c>
      <c r="AM337" s="101">
        <v>0</v>
      </c>
      <c r="AN337" s="100">
        <f t="shared" si="153"/>
        <v>0</v>
      </c>
      <c r="AO337" s="100">
        <v>0</v>
      </c>
      <c r="AP337" s="100">
        <v>0</v>
      </c>
      <c r="AQ337" s="100">
        <v>0</v>
      </c>
      <c r="AR337" s="100">
        <v>0</v>
      </c>
      <c r="AS337" s="100">
        <v>0</v>
      </c>
      <c r="AT337" s="100">
        <f t="shared" si="154"/>
        <v>0</v>
      </c>
      <c r="AU337" s="102">
        <f t="shared" si="155"/>
        <v>0</v>
      </c>
      <c r="AV337" s="102">
        <f t="shared" si="156"/>
        <v>0</v>
      </c>
      <c r="AX337" s="103">
        <v>328</v>
      </c>
      <c r="AY337" s="104" t="s">
        <v>403</v>
      </c>
      <c r="AZ337" s="105"/>
      <c r="BA337" s="105"/>
      <c r="BB337" s="106"/>
      <c r="BC337" s="107">
        <f t="shared" si="157"/>
        <v>0</v>
      </c>
      <c r="BD337" s="106"/>
      <c r="BE337" s="106"/>
      <c r="BF337" s="107">
        <f t="shared" si="140"/>
        <v>0</v>
      </c>
      <c r="BG337" s="108">
        <f t="shared" si="141"/>
        <v>0</v>
      </c>
      <c r="BH337" s="109"/>
      <c r="BI337" s="107">
        <v>0</v>
      </c>
      <c r="BJ337" s="100">
        <f t="shared" si="158"/>
        <v>0</v>
      </c>
      <c r="BK337" s="100">
        <f t="shared" si="159"/>
        <v>0</v>
      </c>
      <c r="BL337" s="100">
        <f t="shared" si="160"/>
        <v>0</v>
      </c>
      <c r="BM337" s="100"/>
      <c r="BN337" s="107">
        <f t="shared" si="161"/>
        <v>0</v>
      </c>
      <c r="BO337" s="108">
        <f t="shared" si="162"/>
        <v>0</v>
      </c>
      <c r="BP337" s="110"/>
      <c r="BQ337" s="111"/>
      <c r="BR337" s="112"/>
      <c r="BS337" s="110"/>
      <c r="BT337" s="113"/>
      <c r="BU337" s="113">
        <f t="shared" si="142"/>
        <v>0</v>
      </c>
      <c r="BV337" s="25">
        <v>328</v>
      </c>
      <c r="BW337" s="25">
        <v>0</v>
      </c>
      <c r="BX337" s="110"/>
    </row>
    <row r="338" spans="1:76">
      <c r="A338" s="82">
        <v>329</v>
      </c>
      <c r="B338" s="82">
        <v>324</v>
      </c>
      <c r="C338" s="83" t="s">
        <v>404</v>
      </c>
      <c r="D338" s="84">
        <f t="shared" si="143"/>
        <v>0</v>
      </c>
      <c r="E338" s="85">
        <f t="shared" si="144"/>
        <v>0</v>
      </c>
      <c r="F338" s="85">
        <f t="shared" si="144"/>
        <v>0</v>
      </c>
      <c r="G338" s="86">
        <f t="shared" si="145"/>
        <v>0</v>
      </c>
      <c r="H338" s="87"/>
      <c r="I338" s="88">
        <f t="shared" si="146"/>
        <v>0</v>
      </c>
      <c r="J338" s="89" t="str">
        <f t="shared" si="136"/>
        <v/>
      </c>
      <c r="K338" s="90">
        <f t="shared" si="147"/>
        <v>0</v>
      </c>
      <c r="L338" s="86">
        <f t="shared" si="148"/>
        <v>0</v>
      </c>
      <c r="M338" s="91"/>
      <c r="N338" s="114">
        <f t="shared" si="137"/>
        <v>0</v>
      </c>
      <c r="P338" s="88">
        <f t="shared" si="149"/>
        <v>0</v>
      </c>
      <c r="Q338" s="85">
        <f t="shared" si="150"/>
        <v>0</v>
      </c>
      <c r="R338" s="85">
        <f t="shared" si="151"/>
        <v>0</v>
      </c>
      <c r="S338" s="93">
        <f t="shared" si="138"/>
        <v>0</v>
      </c>
      <c r="U338" s="114"/>
      <c r="V338">
        <f t="shared" si="139"/>
        <v>0</v>
      </c>
      <c r="W338" s="94">
        <v>329</v>
      </c>
      <c r="X338" s="95"/>
      <c r="Y338" s="96"/>
      <c r="Z338" s="96"/>
      <c r="AA338" s="96"/>
      <c r="AB338" s="96"/>
      <c r="AC338" s="96"/>
      <c r="AD338" s="96"/>
      <c r="AE338" s="96"/>
      <c r="AF338" s="96"/>
      <c r="AG338" s="97"/>
      <c r="AI338" s="94">
        <v>329</v>
      </c>
      <c r="AJ338" s="98">
        <v>324</v>
      </c>
      <c r="AK338" s="99" t="s">
        <v>404</v>
      </c>
      <c r="AL338" s="100">
        <f t="shared" si="152"/>
        <v>0</v>
      </c>
      <c r="AM338" s="101">
        <v>0</v>
      </c>
      <c r="AN338" s="100">
        <f t="shared" si="153"/>
        <v>0</v>
      </c>
      <c r="AO338" s="100">
        <v>0</v>
      </c>
      <c r="AP338" s="100">
        <v>0</v>
      </c>
      <c r="AQ338" s="100">
        <v>0</v>
      </c>
      <c r="AR338" s="100">
        <v>0</v>
      </c>
      <c r="AS338" s="100">
        <v>0</v>
      </c>
      <c r="AT338" s="100">
        <f t="shared" si="154"/>
        <v>0</v>
      </c>
      <c r="AU338" s="102">
        <f t="shared" si="155"/>
        <v>0</v>
      </c>
      <c r="AV338" s="102">
        <f t="shared" si="156"/>
        <v>0</v>
      </c>
      <c r="AX338" s="103">
        <v>329</v>
      </c>
      <c r="AY338" s="104" t="s">
        <v>404</v>
      </c>
      <c r="AZ338" s="105"/>
      <c r="BA338" s="105"/>
      <c r="BB338" s="106"/>
      <c r="BC338" s="107">
        <f t="shared" si="157"/>
        <v>0</v>
      </c>
      <c r="BD338" s="106"/>
      <c r="BE338" s="106"/>
      <c r="BF338" s="107">
        <f t="shared" si="140"/>
        <v>0</v>
      </c>
      <c r="BG338" s="108">
        <f t="shared" si="141"/>
        <v>0</v>
      </c>
      <c r="BH338" s="109"/>
      <c r="BI338" s="107">
        <v>0</v>
      </c>
      <c r="BJ338" s="100">
        <f t="shared" si="158"/>
        <v>0</v>
      </c>
      <c r="BK338" s="100">
        <f t="shared" si="159"/>
        <v>0</v>
      </c>
      <c r="BL338" s="100">
        <f t="shared" si="160"/>
        <v>0</v>
      </c>
      <c r="BM338" s="100"/>
      <c r="BN338" s="107">
        <f t="shared" si="161"/>
        <v>0</v>
      </c>
      <c r="BO338" s="108">
        <f t="shared" si="162"/>
        <v>0</v>
      </c>
      <c r="BP338" s="110"/>
      <c r="BQ338" s="111"/>
      <c r="BR338" s="112"/>
      <c r="BS338" s="110"/>
      <c r="BT338" s="113"/>
      <c r="BU338" s="113">
        <f t="shared" si="142"/>
        <v>0</v>
      </c>
      <c r="BV338" s="25">
        <v>329</v>
      </c>
      <c r="BW338" s="25">
        <v>0</v>
      </c>
      <c r="BX338" s="110"/>
    </row>
    <row r="339" spans="1:76">
      <c r="A339" s="82">
        <v>330</v>
      </c>
      <c r="B339" s="82">
        <v>333</v>
      </c>
      <c r="C339" s="83" t="s">
        <v>405</v>
      </c>
      <c r="D339" s="84">
        <f t="shared" si="143"/>
        <v>0</v>
      </c>
      <c r="E339" s="85">
        <f t="shared" si="144"/>
        <v>0</v>
      </c>
      <c r="F339" s="85">
        <f t="shared" si="144"/>
        <v>0</v>
      </c>
      <c r="G339" s="86">
        <f t="shared" si="145"/>
        <v>0</v>
      </c>
      <c r="H339" s="87"/>
      <c r="I339" s="88">
        <f t="shared" si="146"/>
        <v>0</v>
      </c>
      <c r="J339" s="89" t="str">
        <f t="shared" si="136"/>
        <v/>
      </c>
      <c r="K339" s="90">
        <f t="shared" si="147"/>
        <v>0</v>
      </c>
      <c r="L339" s="86">
        <f t="shared" si="148"/>
        <v>0</v>
      </c>
      <c r="M339" s="91"/>
      <c r="N339" s="114">
        <f t="shared" si="137"/>
        <v>0</v>
      </c>
      <c r="P339" s="88">
        <f t="shared" si="149"/>
        <v>0</v>
      </c>
      <c r="Q339" s="85">
        <f t="shared" si="150"/>
        <v>0</v>
      </c>
      <c r="R339" s="85">
        <f t="shared" si="151"/>
        <v>0</v>
      </c>
      <c r="S339" s="93">
        <f t="shared" si="138"/>
        <v>0</v>
      </c>
      <c r="U339" s="114"/>
      <c r="V339">
        <f t="shared" si="139"/>
        <v>0</v>
      </c>
      <c r="W339" s="94">
        <v>330</v>
      </c>
      <c r="X339" s="95"/>
      <c r="Y339" s="96"/>
      <c r="Z339" s="96"/>
      <c r="AA339" s="96"/>
      <c r="AB339" s="96"/>
      <c r="AC339" s="96"/>
      <c r="AD339" s="96"/>
      <c r="AE339" s="96"/>
      <c r="AF339" s="96"/>
      <c r="AG339" s="97"/>
      <c r="AI339" s="94">
        <v>330</v>
      </c>
      <c r="AJ339" s="98">
        <v>333</v>
      </c>
      <c r="AK339" s="99" t="s">
        <v>405</v>
      </c>
      <c r="AL339" s="100">
        <f t="shared" si="152"/>
        <v>0</v>
      </c>
      <c r="AM339" s="101">
        <v>0</v>
      </c>
      <c r="AN339" s="100">
        <f t="shared" si="153"/>
        <v>0</v>
      </c>
      <c r="AO339" s="100">
        <v>0</v>
      </c>
      <c r="AP339" s="100">
        <v>0</v>
      </c>
      <c r="AQ339" s="100">
        <v>0</v>
      </c>
      <c r="AR339" s="100">
        <v>0</v>
      </c>
      <c r="AS339" s="100">
        <v>0</v>
      </c>
      <c r="AT339" s="100">
        <f t="shared" si="154"/>
        <v>0</v>
      </c>
      <c r="AU339" s="102">
        <f t="shared" si="155"/>
        <v>0</v>
      </c>
      <c r="AV339" s="102">
        <f t="shared" si="156"/>
        <v>0</v>
      </c>
      <c r="AX339" s="103">
        <v>330</v>
      </c>
      <c r="AY339" s="104" t="s">
        <v>405</v>
      </c>
      <c r="AZ339" s="105"/>
      <c r="BA339" s="105"/>
      <c r="BB339" s="106"/>
      <c r="BC339" s="107">
        <f t="shared" si="157"/>
        <v>0</v>
      </c>
      <c r="BD339" s="106"/>
      <c r="BE339" s="106"/>
      <c r="BF339" s="107">
        <f t="shared" si="140"/>
        <v>0</v>
      </c>
      <c r="BG339" s="108">
        <f t="shared" si="141"/>
        <v>0</v>
      </c>
      <c r="BH339" s="109"/>
      <c r="BI339" s="107">
        <v>0</v>
      </c>
      <c r="BJ339" s="100">
        <f t="shared" si="158"/>
        <v>0</v>
      </c>
      <c r="BK339" s="100">
        <f t="shared" si="159"/>
        <v>0</v>
      </c>
      <c r="BL339" s="100">
        <f t="shared" si="160"/>
        <v>0</v>
      </c>
      <c r="BM339" s="100"/>
      <c r="BN339" s="107">
        <f t="shared" si="161"/>
        <v>0</v>
      </c>
      <c r="BO339" s="108">
        <f t="shared" si="162"/>
        <v>0</v>
      </c>
      <c r="BP339" s="110"/>
      <c r="BQ339" s="111"/>
      <c r="BR339" s="112"/>
      <c r="BS339" s="110"/>
      <c r="BT339" s="113"/>
      <c r="BU339" s="113">
        <f t="shared" si="142"/>
        <v>0</v>
      </c>
      <c r="BV339" s="25">
        <v>330</v>
      </c>
      <c r="BW339" s="25">
        <v>0</v>
      </c>
      <c r="BX339" s="110"/>
    </row>
    <row r="340" spans="1:76">
      <c r="A340" s="82">
        <v>331</v>
      </c>
      <c r="B340" s="82">
        <v>334</v>
      </c>
      <c r="C340" s="83" t="s">
        <v>406</v>
      </c>
      <c r="D340" s="84">
        <f t="shared" si="143"/>
        <v>6</v>
      </c>
      <c r="E340" s="85">
        <f t="shared" si="144"/>
        <v>65514</v>
      </c>
      <c r="F340" s="85">
        <f t="shared" si="144"/>
        <v>5358</v>
      </c>
      <c r="G340" s="86">
        <f t="shared" si="145"/>
        <v>70872</v>
      </c>
      <c r="H340" s="87"/>
      <c r="I340" s="88">
        <f t="shared" si="146"/>
        <v>926.27600544460529</v>
      </c>
      <c r="J340" s="89">
        <f t="shared" si="136"/>
        <v>4.4525543145643366E-2</v>
      </c>
      <c r="K340" s="90">
        <f t="shared" si="147"/>
        <v>5358</v>
      </c>
      <c r="L340" s="86">
        <f t="shared" si="148"/>
        <v>6284.2760054446053</v>
      </c>
      <c r="M340" s="91"/>
      <c r="N340" s="114">
        <f t="shared" si="137"/>
        <v>64587.723994555396</v>
      </c>
      <c r="P340" s="88">
        <f t="shared" si="149"/>
        <v>0</v>
      </c>
      <c r="Q340" s="85">
        <f t="shared" si="150"/>
        <v>926.27600544460529</v>
      </c>
      <c r="R340" s="85">
        <f t="shared" si="151"/>
        <v>5358</v>
      </c>
      <c r="S340" s="93">
        <f t="shared" si="138"/>
        <v>6284.2760054446053</v>
      </c>
      <c r="U340" s="114"/>
      <c r="V340">
        <f t="shared" si="139"/>
        <v>0</v>
      </c>
      <c r="W340" s="94">
        <v>331</v>
      </c>
      <c r="X340" s="95">
        <v>6</v>
      </c>
      <c r="Y340" s="96">
        <v>65514</v>
      </c>
      <c r="Z340" s="96">
        <v>0</v>
      </c>
      <c r="AA340" s="96">
        <v>65514</v>
      </c>
      <c r="AB340" s="96">
        <v>5358</v>
      </c>
      <c r="AC340" s="96">
        <v>70872</v>
      </c>
      <c r="AD340" s="96">
        <v>0</v>
      </c>
      <c r="AE340" s="96">
        <v>0</v>
      </c>
      <c r="AF340" s="96">
        <v>0</v>
      </c>
      <c r="AG340" s="97">
        <v>70872</v>
      </c>
      <c r="AI340" s="94">
        <v>331</v>
      </c>
      <c r="AJ340" s="98">
        <v>334</v>
      </c>
      <c r="AK340" s="99" t="s">
        <v>406</v>
      </c>
      <c r="AL340" s="100">
        <f t="shared" si="152"/>
        <v>65514</v>
      </c>
      <c r="AM340" s="101">
        <v>92173</v>
      </c>
      <c r="AN340" s="100">
        <f t="shared" si="153"/>
        <v>0</v>
      </c>
      <c r="AO340" s="100">
        <v>4312.75</v>
      </c>
      <c r="AP340" s="100">
        <v>3739.25</v>
      </c>
      <c r="AQ340" s="100">
        <v>0</v>
      </c>
      <c r="AR340" s="100">
        <v>0</v>
      </c>
      <c r="AS340" s="100">
        <v>12751.25</v>
      </c>
      <c r="AT340" s="100">
        <f t="shared" si="154"/>
        <v>0</v>
      </c>
      <c r="AU340" s="102">
        <f t="shared" si="155"/>
        <v>20803.25</v>
      </c>
      <c r="AV340" s="102">
        <f t="shared" si="156"/>
        <v>926.27600544460529</v>
      </c>
      <c r="AX340" s="103">
        <v>331</v>
      </c>
      <c r="AY340" s="104" t="s">
        <v>406</v>
      </c>
      <c r="AZ340" s="105"/>
      <c r="BA340" s="105"/>
      <c r="BB340" s="106"/>
      <c r="BC340" s="107">
        <f t="shared" si="157"/>
        <v>0</v>
      </c>
      <c r="BD340" s="106"/>
      <c r="BE340" s="106"/>
      <c r="BF340" s="107">
        <f t="shared" si="140"/>
        <v>0</v>
      </c>
      <c r="BG340" s="108">
        <f t="shared" si="141"/>
        <v>0</v>
      </c>
      <c r="BH340" s="109"/>
      <c r="BI340" s="107">
        <v>0</v>
      </c>
      <c r="BJ340" s="100">
        <f t="shared" si="158"/>
        <v>0</v>
      </c>
      <c r="BK340" s="100">
        <f t="shared" si="159"/>
        <v>0</v>
      </c>
      <c r="BL340" s="100">
        <f t="shared" si="160"/>
        <v>0</v>
      </c>
      <c r="BM340" s="100"/>
      <c r="BN340" s="107">
        <f t="shared" si="161"/>
        <v>0</v>
      </c>
      <c r="BO340" s="108">
        <f t="shared" si="162"/>
        <v>0</v>
      </c>
      <c r="BP340" s="110"/>
      <c r="BQ340" s="111"/>
      <c r="BR340" s="112"/>
      <c r="BS340" s="110"/>
      <c r="BT340" s="113"/>
      <c r="BU340" s="113">
        <f t="shared" si="142"/>
        <v>0</v>
      </c>
      <c r="BV340" s="25">
        <v>331</v>
      </c>
      <c r="BW340" s="25">
        <v>4312.75</v>
      </c>
      <c r="BX340" s="110"/>
    </row>
    <row r="341" spans="1:76">
      <c r="A341" s="82">
        <v>332</v>
      </c>
      <c r="B341" s="82">
        <v>325</v>
      </c>
      <c r="C341" s="83" t="s">
        <v>407</v>
      </c>
      <c r="D341" s="84">
        <f t="shared" si="143"/>
        <v>79</v>
      </c>
      <c r="E341" s="85">
        <f t="shared" si="144"/>
        <v>997566</v>
      </c>
      <c r="F341" s="85">
        <f t="shared" si="144"/>
        <v>70547</v>
      </c>
      <c r="G341" s="86">
        <f t="shared" si="145"/>
        <v>1068113</v>
      </c>
      <c r="H341" s="87"/>
      <c r="I341" s="88">
        <f t="shared" si="146"/>
        <v>157794.11952350449</v>
      </c>
      <c r="J341" s="89">
        <f t="shared" si="136"/>
        <v>0.56984209413399911</v>
      </c>
      <c r="K341" s="90">
        <f t="shared" si="147"/>
        <v>70547</v>
      </c>
      <c r="L341" s="86">
        <f t="shared" si="148"/>
        <v>228341.11952350449</v>
      </c>
      <c r="M341" s="91"/>
      <c r="N341" s="114">
        <f t="shared" si="137"/>
        <v>839771.88047649548</v>
      </c>
      <c r="P341" s="88">
        <f t="shared" si="149"/>
        <v>0</v>
      </c>
      <c r="Q341" s="85">
        <f t="shared" si="150"/>
        <v>157794.11952350449</v>
      </c>
      <c r="R341" s="85">
        <f t="shared" si="151"/>
        <v>70547</v>
      </c>
      <c r="S341" s="93">
        <f t="shared" si="138"/>
        <v>228341.11952350449</v>
      </c>
      <c r="U341" s="114"/>
      <c r="V341">
        <f t="shared" si="139"/>
        <v>0</v>
      </c>
      <c r="W341" s="94">
        <v>332</v>
      </c>
      <c r="X341" s="95">
        <v>79</v>
      </c>
      <c r="Y341" s="96">
        <v>997566</v>
      </c>
      <c r="Z341" s="96">
        <v>0</v>
      </c>
      <c r="AA341" s="96">
        <v>997566</v>
      </c>
      <c r="AB341" s="96">
        <v>70547</v>
      </c>
      <c r="AC341" s="96">
        <v>1068113</v>
      </c>
      <c r="AD341" s="96">
        <v>0</v>
      </c>
      <c r="AE341" s="96">
        <v>0</v>
      </c>
      <c r="AF341" s="96">
        <v>0</v>
      </c>
      <c r="AG341" s="97">
        <v>1068113</v>
      </c>
      <c r="AI341" s="94">
        <v>332</v>
      </c>
      <c r="AJ341" s="98">
        <v>325</v>
      </c>
      <c r="AK341" s="99" t="s">
        <v>407</v>
      </c>
      <c r="AL341" s="100">
        <f t="shared" si="152"/>
        <v>997566</v>
      </c>
      <c r="AM341" s="101">
        <v>857168</v>
      </c>
      <c r="AN341" s="100">
        <f t="shared" si="153"/>
        <v>140398</v>
      </c>
      <c r="AO341" s="100">
        <v>80996.5</v>
      </c>
      <c r="AP341" s="100">
        <v>0</v>
      </c>
      <c r="AQ341" s="100">
        <v>0</v>
      </c>
      <c r="AR341" s="100">
        <v>14763.25</v>
      </c>
      <c r="AS341" s="100">
        <v>40750.75</v>
      </c>
      <c r="AT341" s="100">
        <f t="shared" si="154"/>
        <v>0</v>
      </c>
      <c r="AU341" s="102">
        <f t="shared" si="155"/>
        <v>276908.5</v>
      </c>
      <c r="AV341" s="102">
        <f t="shared" si="156"/>
        <v>157794.11952350449</v>
      </c>
      <c r="AX341" s="103">
        <v>332</v>
      </c>
      <c r="AY341" s="104" t="s">
        <v>407</v>
      </c>
      <c r="AZ341" s="105"/>
      <c r="BA341" s="105"/>
      <c r="BB341" s="106"/>
      <c r="BC341" s="107">
        <f t="shared" si="157"/>
        <v>0</v>
      </c>
      <c r="BD341" s="106"/>
      <c r="BE341" s="106"/>
      <c r="BF341" s="107">
        <f t="shared" si="140"/>
        <v>0</v>
      </c>
      <c r="BG341" s="108">
        <f t="shared" si="141"/>
        <v>0</v>
      </c>
      <c r="BH341" s="109"/>
      <c r="BI341" s="107">
        <v>0</v>
      </c>
      <c r="BJ341" s="100">
        <f t="shared" si="158"/>
        <v>140398</v>
      </c>
      <c r="BK341" s="100">
        <f t="shared" si="159"/>
        <v>140398</v>
      </c>
      <c r="BL341" s="100">
        <f t="shared" si="160"/>
        <v>0</v>
      </c>
      <c r="BM341" s="100"/>
      <c r="BN341" s="107">
        <f t="shared" si="161"/>
        <v>0</v>
      </c>
      <c r="BO341" s="108">
        <f t="shared" si="162"/>
        <v>0</v>
      </c>
      <c r="BP341" s="110"/>
      <c r="BQ341" s="111"/>
      <c r="BR341" s="112"/>
      <c r="BS341" s="110"/>
      <c r="BT341" s="113"/>
      <c r="BU341" s="113">
        <f t="shared" si="142"/>
        <v>0</v>
      </c>
      <c r="BV341" s="25">
        <v>332</v>
      </c>
      <c r="BW341" s="25">
        <v>80996.5</v>
      </c>
      <c r="BX341" s="110"/>
    </row>
    <row r="342" spans="1:76">
      <c r="A342" s="82">
        <v>333</v>
      </c>
      <c r="B342" s="82">
        <v>326</v>
      </c>
      <c r="C342" s="83" t="s">
        <v>408</v>
      </c>
      <c r="D342" s="84">
        <f t="shared" si="143"/>
        <v>0</v>
      </c>
      <c r="E342" s="85">
        <f t="shared" si="144"/>
        <v>0</v>
      </c>
      <c r="F342" s="85">
        <f t="shared" si="144"/>
        <v>0</v>
      </c>
      <c r="G342" s="86">
        <f t="shared" si="145"/>
        <v>0</v>
      </c>
      <c r="H342" s="87"/>
      <c r="I342" s="88">
        <f t="shared" si="146"/>
        <v>0</v>
      </c>
      <c r="J342" s="89" t="str">
        <f t="shared" si="136"/>
        <v/>
      </c>
      <c r="K342" s="90">
        <f t="shared" si="147"/>
        <v>0</v>
      </c>
      <c r="L342" s="86">
        <f t="shared" si="148"/>
        <v>0</v>
      </c>
      <c r="M342" s="91"/>
      <c r="N342" s="114">
        <f t="shared" si="137"/>
        <v>0</v>
      </c>
      <c r="P342" s="88">
        <f t="shared" si="149"/>
        <v>0</v>
      </c>
      <c r="Q342" s="85">
        <f t="shared" si="150"/>
        <v>0</v>
      </c>
      <c r="R342" s="85">
        <f t="shared" si="151"/>
        <v>0</v>
      </c>
      <c r="S342" s="93">
        <f t="shared" si="138"/>
        <v>0</v>
      </c>
      <c r="U342" s="114"/>
      <c r="V342">
        <f t="shared" si="139"/>
        <v>0</v>
      </c>
      <c r="W342" s="94">
        <v>333</v>
      </c>
      <c r="X342" s="95"/>
      <c r="Y342" s="96"/>
      <c r="Z342" s="96"/>
      <c r="AA342" s="96"/>
      <c r="AB342" s="96"/>
      <c r="AC342" s="96"/>
      <c r="AD342" s="96"/>
      <c r="AE342" s="96"/>
      <c r="AF342" s="96"/>
      <c r="AG342" s="97"/>
      <c r="AI342" s="94">
        <v>333</v>
      </c>
      <c r="AJ342" s="98">
        <v>326</v>
      </c>
      <c r="AK342" s="99" t="s">
        <v>408</v>
      </c>
      <c r="AL342" s="100">
        <f t="shared" si="152"/>
        <v>0</v>
      </c>
      <c r="AM342" s="101">
        <v>0</v>
      </c>
      <c r="AN342" s="100">
        <f t="shared" si="153"/>
        <v>0</v>
      </c>
      <c r="AO342" s="100">
        <v>0</v>
      </c>
      <c r="AP342" s="100">
        <v>0</v>
      </c>
      <c r="AQ342" s="100">
        <v>0</v>
      </c>
      <c r="AR342" s="100">
        <v>0</v>
      </c>
      <c r="AS342" s="100">
        <v>0</v>
      </c>
      <c r="AT342" s="100">
        <f t="shared" si="154"/>
        <v>0</v>
      </c>
      <c r="AU342" s="102">
        <f t="shared" si="155"/>
        <v>0</v>
      </c>
      <c r="AV342" s="102">
        <f t="shared" si="156"/>
        <v>0</v>
      </c>
      <c r="AX342" s="103">
        <v>333</v>
      </c>
      <c r="AY342" s="104" t="s">
        <v>408</v>
      </c>
      <c r="AZ342" s="105"/>
      <c r="BA342" s="105"/>
      <c r="BB342" s="106"/>
      <c r="BC342" s="107">
        <f t="shared" si="157"/>
        <v>0</v>
      </c>
      <c r="BD342" s="106"/>
      <c r="BE342" s="106"/>
      <c r="BF342" s="107">
        <f t="shared" si="140"/>
        <v>0</v>
      </c>
      <c r="BG342" s="108">
        <f t="shared" si="141"/>
        <v>0</v>
      </c>
      <c r="BH342" s="109"/>
      <c r="BI342" s="107">
        <v>0</v>
      </c>
      <c r="BJ342" s="100">
        <f t="shared" si="158"/>
        <v>0</v>
      </c>
      <c r="BK342" s="100">
        <f t="shared" si="159"/>
        <v>0</v>
      </c>
      <c r="BL342" s="100">
        <f t="shared" si="160"/>
        <v>0</v>
      </c>
      <c r="BM342" s="100"/>
      <c r="BN342" s="107">
        <f t="shared" si="161"/>
        <v>0</v>
      </c>
      <c r="BO342" s="108">
        <f t="shared" si="162"/>
        <v>0</v>
      </c>
      <c r="BP342" s="110"/>
      <c r="BQ342" s="111"/>
      <c r="BR342" s="112"/>
      <c r="BS342" s="110"/>
      <c r="BT342" s="113"/>
      <c r="BU342" s="113">
        <f t="shared" si="142"/>
        <v>0</v>
      </c>
      <c r="BV342" s="25">
        <v>333</v>
      </c>
      <c r="BW342" s="25">
        <v>0</v>
      </c>
      <c r="BX342" s="110"/>
    </row>
    <row r="343" spans="1:76">
      <c r="A343" s="82">
        <v>334</v>
      </c>
      <c r="B343" s="82">
        <v>327</v>
      </c>
      <c r="C343" s="83" t="s">
        <v>409</v>
      </c>
      <c r="D343" s="84">
        <f t="shared" si="143"/>
        <v>0</v>
      </c>
      <c r="E343" s="85">
        <f t="shared" si="144"/>
        <v>0</v>
      </c>
      <c r="F343" s="85">
        <f t="shared" si="144"/>
        <v>0</v>
      </c>
      <c r="G343" s="86">
        <f t="shared" si="145"/>
        <v>0</v>
      </c>
      <c r="H343" s="87"/>
      <c r="I343" s="88">
        <f t="shared" si="146"/>
        <v>0</v>
      </c>
      <c r="J343" s="89" t="str">
        <f t="shared" si="136"/>
        <v/>
      </c>
      <c r="K343" s="90">
        <f t="shared" si="147"/>
        <v>0</v>
      </c>
      <c r="L343" s="86">
        <f t="shared" si="148"/>
        <v>0</v>
      </c>
      <c r="M343" s="91"/>
      <c r="N343" s="114">
        <f t="shared" si="137"/>
        <v>0</v>
      </c>
      <c r="P343" s="88">
        <f t="shared" si="149"/>
        <v>0</v>
      </c>
      <c r="Q343" s="85">
        <f t="shared" si="150"/>
        <v>0</v>
      </c>
      <c r="R343" s="85">
        <f t="shared" si="151"/>
        <v>0</v>
      </c>
      <c r="S343" s="93">
        <f t="shared" si="138"/>
        <v>0</v>
      </c>
      <c r="U343" s="114"/>
      <c r="V343">
        <f t="shared" si="139"/>
        <v>0</v>
      </c>
      <c r="W343" s="94">
        <v>334</v>
      </c>
      <c r="X343" s="95"/>
      <c r="Y343" s="96"/>
      <c r="Z343" s="96"/>
      <c r="AA343" s="96"/>
      <c r="AB343" s="96"/>
      <c r="AC343" s="96"/>
      <c r="AD343" s="96"/>
      <c r="AE343" s="96"/>
      <c r="AF343" s="96"/>
      <c r="AG343" s="97"/>
      <c r="AI343" s="94">
        <v>334</v>
      </c>
      <c r="AJ343" s="98">
        <v>327</v>
      </c>
      <c r="AK343" s="99" t="s">
        <v>409</v>
      </c>
      <c r="AL343" s="100">
        <f t="shared" si="152"/>
        <v>0</v>
      </c>
      <c r="AM343" s="101">
        <v>0</v>
      </c>
      <c r="AN343" s="100">
        <f t="shared" si="153"/>
        <v>0</v>
      </c>
      <c r="AO343" s="100">
        <v>0</v>
      </c>
      <c r="AP343" s="100">
        <v>0</v>
      </c>
      <c r="AQ343" s="100">
        <v>0</v>
      </c>
      <c r="AR343" s="100">
        <v>0</v>
      </c>
      <c r="AS343" s="100">
        <v>0</v>
      </c>
      <c r="AT343" s="100">
        <f t="shared" si="154"/>
        <v>0</v>
      </c>
      <c r="AU343" s="102">
        <f t="shared" si="155"/>
        <v>0</v>
      </c>
      <c r="AV343" s="102">
        <f t="shared" si="156"/>
        <v>0</v>
      </c>
      <c r="AX343" s="103">
        <v>334</v>
      </c>
      <c r="AY343" s="104" t="s">
        <v>409</v>
      </c>
      <c r="AZ343" s="105"/>
      <c r="BA343" s="105"/>
      <c r="BB343" s="106"/>
      <c r="BC343" s="107">
        <f t="shared" si="157"/>
        <v>0</v>
      </c>
      <c r="BD343" s="106"/>
      <c r="BE343" s="106"/>
      <c r="BF343" s="107">
        <f t="shared" si="140"/>
        <v>0</v>
      </c>
      <c r="BG343" s="108">
        <f t="shared" si="141"/>
        <v>0</v>
      </c>
      <c r="BH343" s="109"/>
      <c r="BI343" s="107">
        <v>0</v>
      </c>
      <c r="BJ343" s="100">
        <f t="shared" si="158"/>
        <v>0</v>
      </c>
      <c r="BK343" s="100">
        <f t="shared" si="159"/>
        <v>0</v>
      </c>
      <c r="BL343" s="100">
        <f t="shared" si="160"/>
        <v>0</v>
      </c>
      <c r="BM343" s="100"/>
      <c r="BN343" s="107">
        <f t="shared" si="161"/>
        <v>0</v>
      </c>
      <c r="BO343" s="108">
        <f t="shared" si="162"/>
        <v>0</v>
      </c>
      <c r="BP343" s="110"/>
      <c r="BQ343" s="111"/>
      <c r="BR343" s="112"/>
      <c r="BS343" s="110"/>
      <c r="BT343" s="113"/>
      <c r="BU343" s="113">
        <f t="shared" si="142"/>
        <v>0</v>
      </c>
      <c r="BV343" s="25">
        <v>334</v>
      </c>
      <c r="BW343" s="25">
        <v>0</v>
      </c>
      <c r="BX343" s="110"/>
    </row>
    <row r="344" spans="1:76">
      <c r="A344" s="82">
        <v>335</v>
      </c>
      <c r="B344" s="82">
        <v>335</v>
      </c>
      <c r="C344" s="83" t="s">
        <v>410</v>
      </c>
      <c r="D344" s="84">
        <f t="shared" si="143"/>
        <v>0</v>
      </c>
      <c r="E344" s="85">
        <f t="shared" si="144"/>
        <v>0</v>
      </c>
      <c r="F344" s="85">
        <f t="shared" si="144"/>
        <v>0</v>
      </c>
      <c r="G344" s="86">
        <f t="shared" si="145"/>
        <v>0</v>
      </c>
      <c r="H344" s="87"/>
      <c r="I344" s="88">
        <f t="shared" si="146"/>
        <v>0</v>
      </c>
      <c r="J344" s="89">
        <f t="shared" si="136"/>
        <v>0</v>
      </c>
      <c r="K344" s="90">
        <f t="shared" si="147"/>
        <v>0</v>
      </c>
      <c r="L344" s="86">
        <f t="shared" si="148"/>
        <v>0</v>
      </c>
      <c r="M344" s="91"/>
      <c r="N344" s="114">
        <f t="shared" si="137"/>
        <v>0</v>
      </c>
      <c r="P344" s="88">
        <f t="shared" si="149"/>
        <v>0</v>
      </c>
      <c r="Q344" s="85">
        <f t="shared" si="150"/>
        <v>0</v>
      </c>
      <c r="R344" s="85">
        <f t="shared" si="151"/>
        <v>0</v>
      </c>
      <c r="S344" s="93">
        <f t="shared" si="138"/>
        <v>0</v>
      </c>
      <c r="U344" s="114"/>
      <c r="V344">
        <f t="shared" si="139"/>
        <v>0</v>
      </c>
      <c r="W344" s="94">
        <v>335</v>
      </c>
      <c r="X344" s="95"/>
      <c r="Y344" s="96"/>
      <c r="Z344" s="96"/>
      <c r="AA344" s="96"/>
      <c r="AB344" s="96"/>
      <c r="AC344" s="96"/>
      <c r="AD344" s="96"/>
      <c r="AE344" s="96"/>
      <c r="AF344" s="96"/>
      <c r="AG344" s="97"/>
      <c r="AI344" s="94">
        <v>335</v>
      </c>
      <c r="AJ344" s="98">
        <v>335</v>
      </c>
      <c r="AK344" s="99" t="s">
        <v>410</v>
      </c>
      <c r="AL344" s="100">
        <f t="shared" si="152"/>
        <v>0</v>
      </c>
      <c r="AM344" s="101">
        <v>0</v>
      </c>
      <c r="AN344" s="100">
        <f t="shared" si="153"/>
        <v>0</v>
      </c>
      <c r="AO344" s="100">
        <v>0</v>
      </c>
      <c r="AP344" s="100">
        <v>237.75</v>
      </c>
      <c r="AQ344" s="100">
        <v>119</v>
      </c>
      <c r="AR344" s="100">
        <v>3128.25</v>
      </c>
      <c r="AS344" s="100">
        <v>0</v>
      </c>
      <c r="AT344" s="100">
        <f t="shared" si="154"/>
        <v>0</v>
      </c>
      <c r="AU344" s="102">
        <f t="shared" si="155"/>
        <v>3485</v>
      </c>
      <c r="AV344" s="102">
        <f t="shared" si="156"/>
        <v>0</v>
      </c>
      <c r="AX344" s="103">
        <v>335</v>
      </c>
      <c r="AY344" s="104" t="s">
        <v>410</v>
      </c>
      <c r="AZ344" s="105"/>
      <c r="BA344" s="105"/>
      <c r="BB344" s="106"/>
      <c r="BC344" s="107">
        <f t="shared" si="157"/>
        <v>0</v>
      </c>
      <c r="BD344" s="106"/>
      <c r="BE344" s="106"/>
      <c r="BF344" s="107">
        <f t="shared" si="140"/>
        <v>0</v>
      </c>
      <c r="BG344" s="108">
        <f t="shared" si="141"/>
        <v>0</v>
      </c>
      <c r="BH344" s="109"/>
      <c r="BI344" s="107">
        <v>0</v>
      </c>
      <c r="BJ344" s="100">
        <f t="shared" si="158"/>
        <v>0</v>
      </c>
      <c r="BK344" s="100">
        <f t="shared" si="159"/>
        <v>0</v>
      </c>
      <c r="BL344" s="100">
        <f t="shared" si="160"/>
        <v>0</v>
      </c>
      <c r="BM344" s="100"/>
      <c r="BN344" s="107">
        <f t="shared" si="161"/>
        <v>0</v>
      </c>
      <c r="BO344" s="108">
        <f t="shared" si="162"/>
        <v>0</v>
      </c>
      <c r="BP344" s="110"/>
      <c r="BQ344" s="111"/>
      <c r="BR344" s="112"/>
      <c r="BS344" s="110"/>
      <c r="BT344" s="113"/>
      <c r="BU344" s="113">
        <f t="shared" si="142"/>
        <v>0</v>
      </c>
      <c r="BV344" s="25">
        <v>335</v>
      </c>
      <c r="BW344" s="25">
        <v>0</v>
      </c>
      <c r="BX344" s="110"/>
    </row>
    <row r="345" spans="1:76">
      <c r="A345" s="82">
        <v>336</v>
      </c>
      <c r="B345" s="82">
        <v>336</v>
      </c>
      <c r="C345" s="83" t="s">
        <v>411</v>
      </c>
      <c r="D345" s="84">
        <f t="shared" si="143"/>
        <v>168</v>
      </c>
      <c r="E345" s="85">
        <f t="shared" si="144"/>
        <v>1667426</v>
      </c>
      <c r="F345" s="85">
        <f t="shared" si="144"/>
        <v>150024</v>
      </c>
      <c r="G345" s="86">
        <f t="shared" si="145"/>
        <v>1817450</v>
      </c>
      <c r="H345" s="87"/>
      <c r="I345" s="88">
        <f t="shared" si="146"/>
        <v>515184.80890516425</v>
      </c>
      <c r="J345" s="89">
        <f t="shared" si="136"/>
        <v>0.7782256685414134</v>
      </c>
      <c r="K345" s="90">
        <f t="shared" si="147"/>
        <v>150024</v>
      </c>
      <c r="L345" s="86">
        <f t="shared" si="148"/>
        <v>665208.80890516425</v>
      </c>
      <c r="M345" s="91"/>
      <c r="N345" s="114">
        <f t="shared" si="137"/>
        <v>1152241.1910948358</v>
      </c>
      <c r="P345" s="88">
        <f t="shared" si="149"/>
        <v>0</v>
      </c>
      <c r="Q345" s="85">
        <f t="shared" si="150"/>
        <v>515184.80890516425</v>
      </c>
      <c r="R345" s="85">
        <f t="shared" si="151"/>
        <v>150024</v>
      </c>
      <c r="S345" s="93">
        <f t="shared" si="138"/>
        <v>665208.80890516425</v>
      </c>
      <c r="U345" s="114"/>
      <c r="V345">
        <f t="shared" si="139"/>
        <v>0</v>
      </c>
      <c r="W345" s="94">
        <v>336</v>
      </c>
      <c r="X345" s="95">
        <v>168</v>
      </c>
      <c r="Y345" s="96">
        <v>1667426</v>
      </c>
      <c r="Z345" s="96">
        <v>0</v>
      </c>
      <c r="AA345" s="96">
        <v>1667426</v>
      </c>
      <c r="AB345" s="96">
        <v>150024</v>
      </c>
      <c r="AC345" s="96">
        <v>1817450</v>
      </c>
      <c r="AD345" s="96">
        <v>0</v>
      </c>
      <c r="AE345" s="96">
        <v>0</v>
      </c>
      <c r="AF345" s="96">
        <v>0</v>
      </c>
      <c r="AG345" s="97">
        <v>1817450</v>
      </c>
      <c r="AI345" s="94">
        <v>336</v>
      </c>
      <c r="AJ345" s="98">
        <v>336</v>
      </c>
      <c r="AK345" s="99" t="s">
        <v>411</v>
      </c>
      <c r="AL345" s="100">
        <f t="shared" si="152"/>
        <v>1667426</v>
      </c>
      <c r="AM345" s="101">
        <v>1158030</v>
      </c>
      <c r="AN345" s="100">
        <f t="shared" si="153"/>
        <v>509396</v>
      </c>
      <c r="AO345" s="100">
        <v>26952.75</v>
      </c>
      <c r="AP345" s="100">
        <v>43041.25</v>
      </c>
      <c r="AQ345" s="100">
        <v>36781.5</v>
      </c>
      <c r="AR345" s="100">
        <v>15679.5</v>
      </c>
      <c r="AS345" s="100">
        <v>30148.25</v>
      </c>
      <c r="AT345" s="100">
        <f t="shared" si="154"/>
        <v>0</v>
      </c>
      <c r="AU345" s="102">
        <f t="shared" si="155"/>
        <v>661999.25</v>
      </c>
      <c r="AV345" s="102">
        <f t="shared" si="156"/>
        <v>515184.80890516425</v>
      </c>
      <c r="AX345" s="103">
        <v>336</v>
      </c>
      <c r="AY345" s="104" t="s">
        <v>411</v>
      </c>
      <c r="AZ345" s="105"/>
      <c r="BA345" s="105"/>
      <c r="BB345" s="106"/>
      <c r="BC345" s="107">
        <f t="shared" si="157"/>
        <v>0</v>
      </c>
      <c r="BD345" s="106"/>
      <c r="BE345" s="106"/>
      <c r="BF345" s="107">
        <f t="shared" si="140"/>
        <v>0</v>
      </c>
      <c r="BG345" s="108">
        <f t="shared" si="141"/>
        <v>0</v>
      </c>
      <c r="BH345" s="109"/>
      <c r="BI345" s="107">
        <v>0</v>
      </c>
      <c r="BJ345" s="100">
        <f t="shared" si="158"/>
        <v>509396</v>
      </c>
      <c r="BK345" s="100">
        <f t="shared" si="159"/>
        <v>509396</v>
      </c>
      <c r="BL345" s="100">
        <f t="shared" si="160"/>
        <v>0</v>
      </c>
      <c r="BM345" s="100"/>
      <c r="BN345" s="107">
        <f t="shared" si="161"/>
        <v>0</v>
      </c>
      <c r="BO345" s="108">
        <f t="shared" si="162"/>
        <v>0</v>
      </c>
      <c r="BP345" s="110"/>
      <c r="BQ345" s="111"/>
      <c r="BR345" s="112"/>
      <c r="BS345" s="110"/>
      <c r="BT345" s="113" t="s">
        <v>130</v>
      </c>
      <c r="BU345" s="113">
        <f t="shared" si="142"/>
        <v>0</v>
      </c>
      <c r="BV345" s="25">
        <v>336</v>
      </c>
      <c r="BW345" s="25">
        <v>26952.75</v>
      </c>
      <c r="BX345" s="110"/>
    </row>
    <row r="346" spans="1:76">
      <c r="A346" s="82">
        <v>337</v>
      </c>
      <c r="B346" s="82">
        <v>337</v>
      </c>
      <c r="C346" s="83" t="s">
        <v>412</v>
      </c>
      <c r="D346" s="84">
        <f t="shared" si="143"/>
        <v>0</v>
      </c>
      <c r="E346" s="85">
        <f t="shared" si="144"/>
        <v>0</v>
      </c>
      <c r="F346" s="85">
        <f t="shared" si="144"/>
        <v>0</v>
      </c>
      <c r="G346" s="86">
        <f t="shared" si="145"/>
        <v>0</v>
      </c>
      <c r="H346" s="87"/>
      <c r="I346" s="88">
        <f t="shared" si="146"/>
        <v>86.125251448214414</v>
      </c>
      <c r="J346" s="89">
        <f t="shared" si="136"/>
        <v>4.1361628742088805E-2</v>
      </c>
      <c r="K346" s="90">
        <f t="shared" si="147"/>
        <v>0</v>
      </c>
      <c r="L346" s="86">
        <f t="shared" si="148"/>
        <v>86.125251448214414</v>
      </c>
      <c r="M346" s="91"/>
      <c r="N346" s="114">
        <f t="shared" si="137"/>
        <v>-86.125251448214414</v>
      </c>
      <c r="P346" s="88">
        <f t="shared" si="149"/>
        <v>0</v>
      </c>
      <c r="Q346" s="85">
        <f t="shared" si="150"/>
        <v>86.125251448214414</v>
      </c>
      <c r="R346" s="85">
        <f t="shared" si="151"/>
        <v>0</v>
      </c>
      <c r="S346" s="93">
        <f t="shared" si="138"/>
        <v>86.125251448214414</v>
      </c>
      <c r="U346" s="114"/>
      <c r="V346">
        <f t="shared" si="139"/>
        <v>0</v>
      </c>
      <c r="W346" s="94">
        <v>337</v>
      </c>
      <c r="X346" s="95"/>
      <c r="Y346" s="96"/>
      <c r="Z346" s="96"/>
      <c r="AA346" s="96"/>
      <c r="AB346" s="96"/>
      <c r="AC346" s="96"/>
      <c r="AD346" s="96"/>
      <c r="AE346" s="96"/>
      <c r="AF346" s="96"/>
      <c r="AG346" s="97"/>
      <c r="AI346" s="94">
        <v>337</v>
      </c>
      <c r="AJ346" s="98">
        <v>337</v>
      </c>
      <c r="AK346" s="99" t="s">
        <v>412</v>
      </c>
      <c r="AL346" s="100">
        <f t="shared" si="152"/>
        <v>0</v>
      </c>
      <c r="AM346" s="101">
        <v>18323</v>
      </c>
      <c r="AN346" s="100">
        <f t="shared" si="153"/>
        <v>0</v>
      </c>
      <c r="AO346" s="100">
        <v>401</v>
      </c>
      <c r="AP346" s="100">
        <v>0</v>
      </c>
      <c r="AQ346" s="100">
        <v>1593</v>
      </c>
      <c r="AR346" s="100">
        <v>0</v>
      </c>
      <c r="AS346" s="100">
        <v>88.25</v>
      </c>
      <c r="AT346" s="100">
        <f t="shared" si="154"/>
        <v>0</v>
      </c>
      <c r="AU346" s="102">
        <f t="shared" si="155"/>
        <v>2082.25</v>
      </c>
      <c r="AV346" s="102">
        <f t="shared" si="156"/>
        <v>86.125251448214414</v>
      </c>
      <c r="AX346" s="103">
        <v>337</v>
      </c>
      <c r="AY346" s="104" t="s">
        <v>412</v>
      </c>
      <c r="AZ346" s="105"/>
      <c r="BA346" s="105"/>
      <c r="BB346" s="106"/>
      <c r="BC346" s="107">
        <f t="shared" si="157"/>
        <v>0</v>
      </c>
      <c r="BD346" s="106"/>
      <c r="BE346" s="106"/>
      <c r="BF346" s="107">
        <f t="shared" si="140"/>
        <v>0</v>
      </c>
      <c r="BG346" s="108">
        <f t="shared" si="141"/>
        <v>0</v>
      </c>
      <c r="BH346" s="109"/>
      <c r="BI346" s="107">
        <v>0</v>
      </c>
      <c r="BJ346" s="100">
        <f t="shared" si="158"/>
        <v>0</v>
      </c>
      <c r="BK346" s="100">
        <f t="shared" si="159"/>
        <v>0</v>
      </c>
      <c r="BL346" s="100">
        <f t="shared" si="160"/>
        <v>0</v>
      </c>
      <c r="BM346" s="100"/>
      <c r="BN346" s="107">
        <f t="shared" si="161"/>
        <v>0</v>
      </c>
      <c r="BO346" s="108">
        <f t="shared" si="162"/>
        <v>0</v>
      </c>
      <c r="BP346" s="110"/>
      <c r="BQ346" s="111"/>
      <c r="BR346" s="112"/>
      <c r="BS346" s="110"/>
      <c r="BT346" s="113"/>
      <c r="BU346" s="113">
        <f t="shared" si="142"/>
        <v>0</v>
      </c>
      <c r="BV346" s="25">
        <v>337</v>
      </c>
      <c r="BW346" s="25">
        <v>401</v>
      </c>
      <c r="BX346" s="110"/>
    </row>
    <row r="347" spans="1:76">
      <c r="A347" s="82">
        <v>338</v>
      </c>
      <c r="B347" s="82">
        <v>338</v>
      </c>
      <c r="C347" s="83" t="s">
        <v>413</v>
      </c>
      <c r="D347" s="84">
        <f t="shared" si="143"/>
        <v>0</v>
      </c>
      <c r="E347" s="85">
        <f t="shared" si="144"/>
        <v>0</v>
      </c>
      <c r="F347" s="85">
        <f t="shared" si="144"/>
        <v>0</v>
      </c>
      <c r="G347" s="86">
        <f t="shared" si="145"/>
        <v>0</v>
      </c>
      <c r="H347" s="87"/>
      <c r="I347" s="88">
        <f t="shared" si="146"/>
        <v>0</v>
      </c>
      <c r="J347" s="89" t="str">
        <f t="shared" si="136"/>
        <v/>
      </c>
      <c r="K347" s="90">
        <f t="shared" si="147"/>
        <v>0</v>
      </c>
      <c r="L347" s="86">
        <f t="shared" si="148"/>
        <v>0</v>
      </c>
      <c r="M347" s="91"/>
      <c r="N347" s="114">
        <f t="shared" si="137"/>
        <v>0</v>
      </c>
      <c r="P347" s="88">
        <f t="shared" si="149"/>
        <v>0</v>
      </c>
      <c r="Q347" s="85">
        <f t="shared" si="150"/>
        <v>0</v>
      </c>
      <c r="R347" s="85">
        <f t="shared" si="151"/>
        <v>0</v>
      </c>
      <c r="S347" s="93">
        <f t="shared" si="138"/>
        <v>0</v>
      </c>
      <c r="U347" s="114"/>
      <c r="V347">
        <f t="shared" si="139"/>
        <v>0</v>
      </c>
      <c r="W347" s="94">
        <v>338</v>
      </c>
      <c r="X347" s="95"/>
      <c r="Y347" s="96"/>
      <c r="Z347" s="96"/>
      <c r="AA347" s="96"/>
      <c r="AB347" s="96"/>
      <c r="AC347" s="96"/>
      <c r="AD347" s="96"/>
      <c r="AE347" s="96"/>
      <c r="AF347" s="96"/>
      <c r="AG347" s="97"/>
      <c r="AI347" s="94">
        <v>338</v>
      </c>
      <c r="AJ347" s="98">
        <v>338</v>
      </c>
      <c r="AK347" s="99" t="s">
        <v>413</v>
      </c>
      <c r="AL347" s="100">
        <f t="shared" si="152"/>
        <v>0</v>
      </c>
      <c r="AM347" s="101">
        <v>0</v>
      </c>
      <c r="AN347" s="100">
        <f t="shared" si="153"/>
        <v>0</v>
      </c>
      <c r="AO347" s="100">
        <v>0</v>
      </c>
      <c r="AP347" s="100">
        <v>0</v>
      </c>
      <c r="AQ347" s="100">
        <v>0</v>
      </c>
      <c r="AR347" s="100">
        <v>0</v>
      </c>
      <c r="AS347" s="100">
        <v>0</v>
      </c>
      <c r="AT347" s="100">
        <f t="shared" si="154"/>
        <v>0</v>
      </c>
      <c r="AU347" s="102">
        <f t="shared" si="155"/>
        <v>0</v>
      </c>
      <c r="AV347" s="102">
        <f t="shared" si="156"/>
        <v>0</v>
      </c>
      <c r="AX347" s="103">
        <v>338</v>
      </c>
      <c r="AY347" s="104" t="s">
        <v>413</v>
      </c>
      <c r="AZ347" s="105"/>
      <c r="BA347" s="105"/>
      <c r="BB347" s="106"/>
      <c r="BC347" s="107">
        <f t="shared" si="157"/>
        <v>0</v>
      </c>
      <c r="BD347" s="106"/>
      <c r="BE347" s="106"/>
      <c r="BF347" s="107">
        <f t="shared" si="140"/>
        <v>0</v>
      </c>
      <c r="BG347" s="108">
        <f t="shared" si="141"/>
        <v>0</v>
      </c>
      <c r="BH347" s="109"/>
      <c r="BI347" s="107">
        <v>0</v>
      </c>
      <c r="BJ347" s="100">
        <f t="shared" si="158"/>
        <v>0</v>
      </c>
      <c r="BK347" s="100">
        <f t="shared" si="159"/>
        <v>0</v>
      </c>
      <c r="BL347" s="100">
        <f t="shared" si="160"/>
        <v>0</v>
      </c>
      <c r="BM347" s="100"/>
      <c r="BN347" s="107">
        <f t="shared" si="161"/>
        <v>0</v>
      </c>
      <c r="BO347" s="108">
        <f t="shared" si="162"/>
        <v>0</v>
      </c>
      <c r="BP347" s="110"/>
      <c r="BQ347" s="111"/>
      <c r="BR347" s="112"/>
      <c r="BS347" s="110"/>
      <c r="BT347" s="113"/>
      <c r="BU347" s="113">
        <f t="shared" si="142"/>
        <v>0</v>
      </c>
      <c r="BV347" s="25">
        <v>338</v>
      </c>
      <c r="BW347" s="25">
        <v>0</v>
      </c>
      <c r="BX347" s="110"/>
    </row>
    <row r="348" spans="1:76">
      <c r="A348" s="82">
        <v>339</v>
      </c>
      <c r="B348" s="82">
        <v>339</v>
      </c>
      <c r="C348" s="83" t="s">
        <v>414</v>
      </c>
      <c r="D348" s="84">
        <f t="shared" si="143"/>
        <v>0</v>
      </c>
      <c r="E348" s="85">
        <f t="shared" si="144"/>
        <v>0</v>
      </c>
      <c r="F348" s="85">
        <f t="shared" si="144"/>
        <v>0</v>
      </c>
      <c r="G348" s="86">
        <f t="shared" si="145"/>
        <v>0</v>
      </c>
      <c r="H348" s="87"/>
      <c r="I348" s="88">
        <f t="shared" si="146"/>
        <v>0</v>
      </c>
      <c r="J348" s="89" t="str">
        <f t="shared" si="136"/>
        <v/>
      </c>
      <c r="K348" s="90">
        <f t="shared" si="147"/>
        <v>0</v>
      </c>
      <c r="L348" s="86">
        <f t="shared" si="148"/>
        <v>0</v>
      </c>
      <c r="M348" s="91"/>
      <c r="N348" s="114">
        <f t="shared" si="137"/>
        <v>0</v>
      </c>
      <c r="P348" s="88">
        <f t="shared" si="149"/>
        <v>0</v>
      </c>
      <c r="Q348" s="85">
        <f t="shared" si="150"/>
        <v>0</v>
      </c>
      <c r="R348" s="85">
        <f t="shared" si="151"/>
        <v>0</v>
      </c>
      <c r="S348" s="93">
        <f t="shared" si="138"/>
        <v>0</v>
      </c>
      <c r="U348" s="114"/>
      <c r="V348">
        <f t="shared" si="139"/>
        <v>0</v>
      </c>
      <c r="W348" s="94">
        <v>339</v>
      </c>
      <c r="X348" s="95"/>
      <c r="Y348" s="96"/>
      <c r="Z348" s="96"/>
      <c r="AA348" s="96"/>
      <c r="AB348" s="96"/>
      <c r="AC348" s="96"/>
      <c r="AD348" s="96"/>
      <c r="AE348" s="96"/>
      <c r="AF348" s="96"/>
      <c r="AG348" s="97"/>
      <c r="AI348" s="94">
        <v>339</v>
      </c>
      <c r="AJ348" s="98">
        <v>339</v>
      </c>
      <c r="AK348" s="99" t="s">
        <v>414</v>
      </c>
      <c r="AL348" s="100">
        <f t="shared" si="152"/>
        <v>0</v>
      </c>
      <c r="AM348" s="101">
        <v>0</v>
      </c>
      <c r="AN348" s="100">
        <f t="shared" si="153"/>
        <v>0</v>
      </c>
      <c r="AO348" s="100">
        <v>0</v>
      </c>
      <c r="AP348" s="100">
        <v>0</v>
      </c>
      <c r="AQ348" s="100">
        <v>0</v>
      </c>
      <c r="AR348" s="100">
        <v>0</v>
      </c>
      <c r="AS348" s="100">
        <v>0</v>
      </c>
      <c r="AT348" s="100">
        <f t="shared" si="154"/>
        <v>0</v>
      </c>
      <c r="AU348" s="102">
        <f t="shared" si="155"/>
        <v>0</v>
      </c>
      <c r="AV348" s="102">
        <f t="shared" si="156"/>
        <v>0</v>
      </c>
      <c r="AX348" s="103">
        <v>339</v>
      </c>
      <c r="AY348" s="104" t="s">
        <v>414</v>
      </c>
      <c r="AZ348" s="105"/>
      <c r="BA348" s="105"/>
      <c r="BB348" s="106"/>
      <c r="BC348" s="107">
        <f t="shared" si="157"/>
        <v>0</v>
      </c>
      <c r="BD348" s="106"/>
      <c r="BE348" s="106"/>
      <c r="BF348" s="107">
        <f t="shared" si="140"/>
        <v>0</v>
      </c>
      <c r="BG348" s="108">
        <f t="shared" si="141"/>
        <v>0</v>
      </c>
      <c r="BH348" s="109"/>
      <c r="BI348" s="107">
        <v>0</v>
      </c>
      <c r="BJ348" s="100">
        <f t="shared" si="158"/>
        <v>0</v>
      </c>
      <c r="BK348" s="100">
        <f t="shared" si="159"/>
        <v>0</v>
      </c>
      <c r="BL348" s="100">
        <f t="shared" si="160"/>
        <v>0</v>
      </c>
      <c r="BM348" s="100"/>
      <c r="BN348" s="107">
        <f t="shared" si="161"/>
        <v>0</v>
      </c>
      <c r="BO348" s="108">
        <f t="shared" si="162"/>
        <v>0</v>
      </c>
      <c r="BP348" s="110"/>
      <c r="BQ348" s="111"/>
      <c r="BR348" s="112"/>
      <c r="BS348" s="110"/>
      <c r="BT348" s="113"/>
      <c r="BU348" s="113">
        <f t="shared" si="142"/>
        <v>0</v>
      </c>
      <c r="BV348" s="25">
        <v>339</v>
      </c>
      <c r="BW348" s="25">
        <v>0</v>
      </c>
      <c r="BX348" s="110"/>
    </row>
    <row r="349" spans="1:76">
      <c r="A349" s="82">
        <v>340</v>
      </c>
      <c r="B349" s="82">
        <v>340</v>
      </c>
      <c r="C349" s="83" t="s">
        <v>415</v>
      </c>
      <c r="D349" s="84">
        <f t="shared" si="143"/>
        <v>15</v>
      </c>
      <c r="E349" s="85">
        <f t="shared" si="144"/>
        <v>207704</v>
      </c>
      <c r="F349" s="85">
        <f t="shared" si="144"/>
        <v>13395</v>
      </c>
      <c r="G349" s="86">
        <f t="shared" si="145"/>
        <v>221099</v>
      </c>
      <c r="H349" s="87"/>
      <c r="I349" s="88">
        <f t="shared" si="146"/>
        <v>155.60534831479137</v>
      </c>
      <c r="J349" s="89">
        <f t="shared" si="136"/>
        <v>6.4993305967521748E-3</v>
      </c>
      <c r="K349" s="90">
        <f t="shared" si="147"/>
        <v>13395</v>
      </c>
      <c r="L349" s="86">
        <f t="shared" si="148"/>
        <v>13550.605348314792</v>
      </c>
      <c r="M349" s="91"/>
      <c r="N349" s="114">
        <f t="shared" si="137"/>
        <v>207548.3946516852</v>
      </c>
      <c r="P349" s="88">
        <f t="shared" si="149"/>
        <v>0</v>
      </c>
      <c r="Q349" s="85">
        <f t="shared" si="150"/>
        <v>155.60534831479137</v>
      </c>
      <c r="R349" s="85">
        <f t="shared" si="151"/>
        <v>13395</v>
      </c>
      <c r="S349" s="93">
        <f t="shared" si="138"/>
        <v>13550.605348314792</v>
      </c>
      <c r="U349" s="114"/>
      <c r="V349">
        <f t="shared" si="139"/>
        <v>0</v>
      </c>
      <c r="W349" s="94">
        <v>340</v>
      </c>
      <c r="X349" s="95">
        <v>15</v>
      </c>
      <c r="Y349" s="96">
        <v>207704</v>
      </c>
      <c r="Z349" s="96">
        <v>0</v>
      </c>
      <c r="AA349" s="96">
        <v>207704</v>
      </c>
      <c r="AB349" s="96">
        <v>13395</v>
      </c>
      <c r="AC349" s="96">
        <v>221099</v>
      </c>
      <c r="AD349" s="96">
        <v>0</v>
      </c>
      <c r="AE349" s="96">
        <v>0</v>
      </c>
      <c r="AF349" s="96">
        <v>0</v>
      </c>
      <c r="AG349" s="97">
        <v>221099</v>
      </c>
      <c r="AI349" s="94">
        <v>340</v>
      </c>
      <c r="AJ349" s="98">
        <v>340</v>
      </c>
      <c r="AK349" s="99" t="s">
        <v>415</v>
      </c>
      <c r="AL349" s="100">
        <f t="shared" si="152"/>
        <v>207704</v>
      </c>
      <c r="AM349" s="101">
        <v>218458</v>
      </c>
      <c r="AN349" s="100">
        <f t="shared" si="153"/>
        <v>0</v>
      </c>
      <c r="AO349" s="100">
        <v>724.5</v>
      </c>
      <c r="AP349" s="100">
        <v>13058.75</v>
      </c>
      <c r="AQ349" s="100">
        <v>1749.25</v>
      </c>
      <c r="AR349" s="100">
        <v>8409.25</v>
      </c>
      <c r="AS349" s="100">
        <v>0</v>
      </c>
      <c r="AT349" s="100">
        <f t="shared" si="154"/>
        <v>0</v>
      </c>
      <c r="AU349" s="102">
        <f t="shared" si="155"/>
        <v>23941.75</v>
      </c>
      <c r="AV349" s="102">
        <f t="shared" si="156"/>
        <v>155.60534831479137</v>
      </c>
      <c r="AX349" s="103">
        <v>340</v>
      </c>
      <c r="AY349" s="104" t="s">
        <v>415</v>
      </c>
      <c r="AZ349" s="105"/>
      <c r="BA349" s="105"/>
      <c r="BB349" s="106"/>
      <c r="BC349" s="107">
        <f t="shared" si="157"/>
        <v>0</v>
      </c>
      <c r="BD349" s="106"/>
      <c r="BE349" s="106"/>
      <c r="BF349" s="107">
        <f t="shared" si="140"/>
        <v>0</v>
      </c>
      <c r="BG349" s="108">
        <f t="shared" si="141"/>
        <v>0</v>
      </c>
      <c r="BH349" s="109"/>
      <c r="BI349" s="107">
        <v>0</v>
      </c>
      <c r="BJ349" s="100">
        <f t="shared" si="158"/>
        <v>0</v>
      </c>
      <c r="BK349" s="100">
        <f t="shared" si="159"/>
        <v>0</v>
      </c>
      <c r="BL349" s="100">
        <f t="shared" si="160"/>
        <v>0</v>
      </c>
      <c r="BM349" s="100"/>
      <c r="BN349" s="107">
        <f t="shared" si="161"/>
        <v>0</v>
      </c>
      <c r="BO349" s="108">
        <f t="shared" si="162"/>
        <v>0</v>
      </c>
      <c r="BP349" s="110"/>
      <c r="BQ349" s="111"/>
      <c r="BR349" s="112"/>
      <c r="BS349" s="110"/>
      <c r="BT349" s="113"/>
      <c r="BU349" s="113">
        <f t="shared" si="142"/>
        <v>0</v>
      </c>
      <c r="BV349" s="25">
        <v>340</v>
      </c>
      <c r="BW349" s="25">
        <v>724.5</v>
      </c>
      <c r="BX349" s="110"/>
    </row>
    <row r="350" spans="1:76">
      <c r="A350" s="82">
        <v>341</v>
      </c>
      <c r="B350" s="82">
        <v>341</v>
      </c>
      <c r="C350" s="83" t="s">
        <v>416</v>
      </c>
      <c r="D350" s="84">
        <f t="shared" si="143"/>
        <v>3</v>
      </c>
      <c r="E350" s="85">
        <f t="shared" si="144"/>
        <v>41934</v>
      </c>
      <c r="F350" s="85">
        <f t="shared" si="144"/>
        <v>2679</v>
      </c>
      <c r="G350" s="86">
        <f t="shared" si="145"/>
        <v>44613</v>
      </c>
      <c r="H350" s="87"/>
      <c r="I350" s="88">
        <f t="shared" si="146"/>
        <v>41934</v>
      </c>
      <c r="J350" s="89">
        <f t="shared" si="136"/>
        <v>0.75558798886456391</v>
      </c>
      <c r="K350" s="90">
        <f t="shared" si="147"/>
        <v>2679</v>
      </c>
      <c r="L350" s="86">
        <f t="shared" si="148"/>
        <v>44613</v>
      </c>
      <c r="M350" s="91"/>
      <c r="N350" s="114">
        <f t="shared" si="137"/>
        <v>0</v>
      </c>
      <c r="P350" s="88">
        <f t="shared" si="149"/>
        <v>0</v>
      </c>
      <c r="Q350" s="85">
        <f t="shared" si="150"/>
        <v>41934</v>
      </c>
      <c r="R350" s="85">
        <f t="shared" si="151"/>
        <v>2679</v>
      </c>
      <c r="S350" s="93">
        <f t="shared" si="138"/>
        <v>44613</v>
      </c>
      <c r="U350" s="114"/>
      <c r="V350">
        <f t="shared" si="139"/>
        <v>0</v>
      </c>
      <c r="W350" s="94">
        <v>341</v>
      </c>
      <c r="X350" s="95">
        <v>3</v>
      </c>
      <c r="Y350" s="96">
        <v>41934</v>
      </c>
      <c r="Z350" s="96">
        <v>0</v>
      </c>
      <c r="AA350" s="96">
        <v>41934</v>
      </c>
      <c r="AB350" s="96">
        <v>2679</v>
      </c>
      <c r="AC350" s="96">
        <v>44613</v>
      </c>
      <c r="AD350" s="96">
        <v>0</v>
      </c>
      <c r="AE350" s="96">
        <v>0</v>
      </c>
      <c r="AF350" s="96">
        <v>0</v>
      </c>
      <c r="AG350" s="97">
        <v>44613</v>
      </c>
      <c r="AI350" s="94">
        <v>341</v>
      </c>
      <c r="AJ350" s="98">
        <v>341</v>
      </c>
      <c r="AK350" s="99" t="s">
        <v>416</v>
      </c>
      <c r="AL350" s="100">
        <f t="shared" si="152"/>
        <v>41934</v>
      </c>
      <c r="AM350" s="101">
        <v>0</v>
      </c>
      <c r="AN350" s="100">
        <f t="shared" si="153"/>
        <v>41934</v>
      </c>
      <c r="AO350" s="100">
        <v>0</v>
      </c>
      <c r="AP350" s="100">
        <v>10546.25</v>
      </c>
      <c r="AQ350" s="100">
        <v>0</v>
      </c>
      <c r="AR350" s="100">
        <v>3018.25</v>
      </c>
      <c r="AS350" s="100">
        <v>0</v>
      </c>
      <c r="AT350" s="100">
        <f t="shared" si="154"/>
        <v>0</v>
      </c>
      <c r="AU350" s="102">
        <f t="shared" si="155"/>
        <v>55498.5</v>
      </c>
      <c r="AV350" s="102">
        <f t="shared" si="156"/>
        <v>41934</v>
      </c>
      <c r="AX350" s="103">
        <v>341</v>
      </c>
      <c r="AY350" s="104" t="s">
        <v>416</v>
      </c>
      <c r="AZ350" s="105"/>
      <c r="BA350" s="105"/>
      <c r="BB350" s="106"/>
      <c r="BC350" s="107">
        <f t="shared" si="157"/>
        <v>0</v>
      </c>
      <c r="BD350" s="106"/>
      <c r="BE350" s="106"/>
      <c r="BF350" s="107">
        <f t="shared" si="140"/>
        <v>0</v>
      </c>
      <c r="BG350" s="108">
        <f t="shared" si="141"/>
        <v>0</v>
      </c>
      <c r="BH350" s="109"/>
      <c r="BI350" s="107">
        <v>0</v>
      </c>
      <c r="BJ350" s="100">
        <f t="shared" si="158"/>
        <v>41934</v>
      </c>
      <c r="BK350" s="100">
        <f t="shared" si="159"/>
        <v>41934</v>
      </c>
      <c r="BL350" s="100">
        <f t="shared" si="160"/>
        <v>0</v>
      </c>
      <c r="BM350" s="100"/>
      <c r="BN350" s="107">
        <f t="shared" si="161"/>
        <v>0</v>
      </c>
      <c r="BO350" s="108">
        <f t="shared" si="162"/>
        <v>0</v>
      </c>
      <c r="BP350" s="110"/>
      <c r="BQ350" s="111"/>
      <c r="BR350" s="112"/>
      <c r="BS350" s="110"/>
      <c r="BT350" s="113"/>
      <c r="BU350" s="113">
        <f t="shared" si="142"/>
        <v>0</v>
      </c>
      <c r="BV350" s="25">
        <v>341</v>
      </c>
      <c r="BW350" s="25">
        <v>0</v>
      </c>
      <c r="BX350" s="110"/>
    </row>
    <row r="351" spans="1:76">
      <c r="A351" s="82">
        <v>342</v>
      </c>
      <c r="B351" s="82">
        <v>342</v>
      </c>
      <c r="C351" s="83" t="s">
        <v>417</v>
      </c>
      <c r="D351" s="84">
        <f t="shared" si="143"/>
        <v>6</v>
      </c>
      <c r="E351" s="85">
        <f t="shared" si="144"/>
        <v>80686</v>
      </c>
      <c r="F351" s="85">
        <f t="shared" si="144"/>
        <v>5358</v>
      </c>
      <c r="G351" s="86">
        <f t="shared" si="145"/>
        <v>86044</v>
      </c>
      <c r="H351" s="87"/>
      <c r="I351" s="88">
        <f t="shared" si="146"/>
        <v>0</v>
      </c>
      <c r="J351" s="89">
        <f t="shared" si="136"/>
        <v>0</v>
      </c>
      <c r="K351" s="90">
        <f t="shared" si="147"/>
        <v>5358</v>
      </c>
      <c r="L351" s="86">
        <f t="shared" si="148"/>
        <v>5358</v>
      </c>
      <c r="M351" s="91"/>
      <c r="N351" s="114">
        <f t="shared" si="137"/>
        <v>80686</v>
      </c>
      <c r="P351" s="88">
        <f t="shared" si="149"/>
        <v>0</v>
      </c>
      <c r="Q351" s="85">
        <f t="shared" si="150"/>
        <v>0</v>
      </c>
      <c r="R351" s="85">
        <f t="shared" si="151"/>
        <v>5358</v>
      </c>
      <c r="S351" s="93">
        <f t="shared" si="138"/>
        <v>5358</v>
      </c>
      <c r="U351" s="114"/>
      <c r="V351">
        <f t="shared" si="139"/>
        <v>0</v>
      </c>
      <c r="W351" s="94">
        <v>342</v>
      </c>
      <c r="X351" s="95">
        <v>6</v>
      </c>
      <c r="Y351" s="96">
        <v>80686</v>
      </c>
      <c r="Z351" s="96">
        <v>0</v>
      </c>
      <c r="AA351" s="96">
        <v>80686</v>
      </c>
      <c r="AB351" s="96">
        <v>5358</v>
      </c>
      <c r="AC351" s="96">
        <v>86044</v>
      </c>
      <c r="AD351" s="96">
        <v>0</v>
      </c>
      <c r="AE351" s="96">
        <v>0</v>
      </c>
      <c r="AF351" s="96">
        <v>0</v>
      </c>
      <c r="AG351" s="97">
        <v>86044</v>
      </c>
      <c r="AI351" s="94">
        <v>342</v>
      </c>
      <c r="AJ351" s="98">
        <v>342</v>
      </c>
      <c r="AK351" s="99" t="s">
        <v>417</v>
      </c>
      <c r="AL351" s="100">
        <f t="shared" si="152"/>
        <v>80686</v>
      </c>
      <c r="AM351" s="101">
        <v>111211</v>
      </c>
      <c r="AN351" s="100">
        <f t="shared" si="153"/>
        <v>0</v>
      </c>
      <c r="AO351" s="100">
        <v>0</v>
      </c>
      <c r="AP351" s="100">
        <v>4358.25</v>
      </c>
      <c r="AQ351" s="100">
        <v>0</v>
      </c>
      <c r="AR351" s="100">
        <v>11594.75</v>
      </c>
      <c r="AS351" s="100">
        <v>2042.5</v>
      </c>
      <c r="AT351" s="100">
        <f t="shared" si="154"/>
        <v>0</v>
      </c>
      <c r="AU351" s="102">
        <f t="shared" si="155"/>
        <v>17995.5</v>
      </c>
      <c r="AV351" s="102">
        <f t="shared" si="156"/>
        <v>0</v>
      </c>
      <c r="AX351" s="103">
        <v>342</v>
      </c>
      <c r="AY351" s="104" t="s">
        <v>417</v>
      </c>
      <c r="AZ351" s="105"/>
      <c r="BA351" s="105"/>
      <c r="BB351" s="106"/>
      <c r="BC351" s="107">
        <f t="shared" si="157"/>
        <v>0</v>
      </c>
      <c r="BD351" s="106"/>
      <c r="BE351" s="106"/>
      <c r="BF351" s="107">
        <f t="shared" si="140"/>
        <v>0</v>
      </c>
      <c r="BG351" s="108">
        <f t="shared" si="141"/>
        <v>0</v>
      </c>
      <c r="BH351" s="109"/>
      <c r="BI351" s="107">
        <v>0</v>
      </c>
      <c r="BJ351" s="100">
        <f t="shared" si="158"/>
        <v>0</v>
      </c>
      <c r="BK351" s="100">
        <f t="shared" si="159"/>
        <v>0</v>
      </c>
      <c r="BL351" s="100">
        <f t="shared" si="160"/>
        <v>0</v>
      </c>
      <c r="BM351" s="100"/>
      <c r="BN351" s="107">
        <f t="shared" si="161"/>
        <v>0</v>
      </c>
      <c r="BO351" s="108">
        <f t="shared" si="162"/>
        <v>0</v>
      </c>
      <c r="BP351" s="110"/>
      <c r="BQ351" s="111"/>
      <c r="BR351" s="112"/>
      <c r="BS351" s="110"/>
      <c r="BT351" s="113"/>
      <c r="BU351" s="113">
        <f t="shared" si="142"/>
        <v>0</v>
      </c>
      <c r="BV351" s="25">
        <v>342</v>
      </c>
      <c r="BW351" s="25">
        <v>0</v>
      </c>
      <c r="BX351" s="110"/>
    </row>
    <row r="352" spans="1:76">
      <c r="A352" s="82">
        <v>343</v>
      </c>
      <c r="B352" s="82">
        <v>343</v>
      </c>
      <c r="C352" s="83" t="s">
        <v>418</v>
      </c>
      <c r="D352" s="84">
        <f t="shared" si="143"/>
        <v>48</v>
      </c>
      <c r="E352" s="85">
        <f t="shared" si="144"/>
        <v>513744</v>
      </c>
      <c r="F352" s="85">
        <f t="shared" si="144"/>
        <v>42864</v>
      </c>
      <c r="G352" s="86">
        <f t="shared" si="145"/>
        <v>556608</v>
      </c>
      <c r="H352" s="87"/>
      <c r="I352" s="88">
        <f t="shared" si="146"/>
        <v>63227.790013683443</v>
      </c>
      <c r="J352" s="89">
        <f t="shared" si="136"/>
        <v>0.45621282508416527</v>
      </c>
      <c r="K352" s="90">
        <f t="shared" si="147"/>
        <v>42864</v>
      </c>
      <c r="L352" s="86">
        <f t="shared" si="148"/>
        <v>106091.79001368344</v>
      </c>
      <c r="M352" s="91"/>
      <c r="N352" s="114">
        <f t="shared" si="137"/>
        <v>450516.20998631656</v>
      </c>
      <c r="P352" s="88">
        <f t="shared" si="149"/>
        <v>0</v>
      </c>
      <c r="Q352" s="85">
        <f t="shared" si="150"/>
        <v>63227.790013683443</v>
      </c>
      <c r="R352" s="85">
        <f t="shared" si="151"/>
        <v>42864</v>
      </c>
      <c r="S352" s="93">
        <f t="shared" si="138"/>
        <v>106091.79001368344</v>
      </c>
      <c r="U352" s="114"/>
      <c r="V352">
        <f t="shared" si="139"/>
        <v>0</v>
      </c>
      <c r="W352" s="94">
        <v>343</v>
      </c>
      <c r="X352" s="95">
        <v>48</v>
      </c>
      <c r="Y352" s="96">
        <v>513744</v>
      </c>
      <c r="Z352" s="96">
        <v>0</v>
      </c>
      <c r="AA352" s="96">
        <v>513744</v>
      </c>
      <c r="AB352" s="96">
        <v>42864</v>
      </c>
      <c r="AC352" s="96">
        <v>556608</v>
      </c>
      <c r="AD352" s="96">
        <v>0</v>
      </c>
      <c r="AE352" s="96">
        <v>0</v>
      </c>
      <c r="AF352" s="96">
        <v>0</v>
      </c>
      <c r="AG352" s="97">
        <v>556608</v>
      </c>
      <c r="AI352" s="94">
        <v>343</v>
      </c>
      <c r="AJ352" s="98">
        <v>343</v>
      </c>
      <c r="AK352" s="99" t="s">
        <v>418</v>
      </c>
      <c r="AL352" s="100">
        <f t="shared" si="152"/>
        <v>513744</v>
      </c>
      <c r="AM352" s="101">
        <v>454639</v>
      </c>
      <c r="AN352" s="100">
        <f t="shared" si="153"/>
        <v>59105</v>
      </c>
      <c r="AO352" s="100">
        <v>19195.75</v>
      </c>
      <c r="AP352" s="100">
        <v>24472.5</v>
      </c>
      <c r="AQ352" s="100">
        <v>18845</v>
      </c>
      <c r="AR352" s="100">
        <v>8291.5</v>
      </c>
      <c r="AS352" s="100">
        <v>8683</v>
      </c>
      <c r="AT352" s="100">
        <f t="shared" si="154"/>
        <v>0</v>
      </c>
      <c r="AU352" s="102">
        <f t="shared" si="155"/>
        <v>138592.75</v>
      </c>
      <c r="AV352" s="102">
        <f t="shared" si="156"/>
        <v>63227.790013683443</v>
      </c>
      <c r="AX352" s="103">
        <v>343</v>
      </c>
      <c r="AY352" s="104" t="s">
        <v>418</v>
      </c>
      <c r="AZ352" s="105"/>
      <c r="BA352" s="105"/>
      <c r="BB352" s="106"/>
      <c r="BC352" s="107">
        <f t="shared" si="157"/>
        <v>0</v>
      </c>
      <c r="BD352" s="106"/>
      <c r="BE352" s="106"/>
      <c r="BF352" s="107">
        <f t="shared" si="140"/>
        <v>0</v>
      </c>
      <c r="BG352" s="108">
        <f t="shared" si="141"/>
        <v>0</v>
      </c>
      <c r="BH352" s="109"/>
      <c r="BI352" s="107">
        <v>0</v>
      </c>
      <c r="BJ352" s="100">
        <f t="shared" si="158"/>
        <v>59105</v>
      </c>
      <c r="BK352" s="100">
        <f t="shared" si="159"/>
        <v>59105</v>
      </c>
      <c r="BL352" s="100">
        <f t="shared" si="160"/>
        <v>0</v>
      </c>
      <c r="BM352" s="100"/>
      <c r="BN352" s="107">
        <f t="shared" si="161"/>
        <v>0</v>
      </c>
      <c r="BO352" s="108">
        <f t="shared" si="162"/>
        <v>0</v>
      </c>
      <c r="BP352" s="110"/>
      <c r="BQ352" s="111"/>
      <c r="BR352" s="112"/>
      <c r="BS352" s="110"/>
      <c r="BT352" s="113"/>
      <c r="BU352" s="113">
        <f t="shared" si="142"/>
        <v>0</v>
      </c>
      <c r="BV352" s="25">
        <v>343</v>
      </c>
      <c r="BW352" s="25">
        <v>19195.75</v>
      </c>
      <c r="BX352" s="110"/>
    </row>
    <row r="353" spans="1:76">
      <c r="A353" s="82">
        <v>344</v>
      </c>
      <c r="B353" s="82">
        <v>344</v>
      </c>
      <c r="C353" s="83" t="s">
        <v>419</v>
      </c>
      <c r="D353" s="84">
        <f t="shared" si="143"/>
        <v>3</v>
      </c>
      <c r="E353" s="85">
        <f t="shared" si="144"/>
        <v>36492</v>
      </c>
      <c r="F353" s="85">
        <f t="shared" si="144"/>
        <v>2679</v>
      </c>
      <c r="G353" s="86">
        <f t="shared" si="145"/>
        <v>39171</v>
      </c>
      <c r="H353" s="87"/>
      <c r="I353" s="88">
        <f t="shared" si="146"/>
        <v>24350</v>
      </c>
      <c r="J353" s="89">
        <f t="shared" si="136"/>
        <v>0.67144166936668026</v>
      </c>
      <c r="K353" s="90">
        <f t="shared" si="147"/>
        <v>2679</v>
      </c>
      <c r="L353" s="86">
        <f t="shared" si="148"/>
        <v>27029</v>
      </c>
      <c r="M353" s="91"/>
      <c r="N353" s="114">
        <f t="shared" si="137"/>
        <v>12142</v>
      </c>
      <c r="P353" s="88">
        <f t="shared" si="149"/>
        <v>0</v>
      </c>
      <c r="Q353" s="85">
        <f t="shared" si="150"/>
        <v>24350</v>
      </c>
      <c r="R353" s="85">
        <f t="shared" si="151"/>
        <v>2679</v>
      </c>
      <c r="S353" s="93">
        <f t="shared" si="138"/>
        <v>27029</v>
      </c>
      <c r="U353" s="114"/>
      <c r="V353">
        <f t="shared" si="139"/>
        <v>0</v>
      </c>
      <c r="W353" s="94">
        <v>344</v>
      </c>
      <c r="X353" s="95">
        <v>3</v>
      </c>
      <c r="Y353" s="96">
        <v>36492</v>
      </c>
      <c r="Z353" s="96">
        <v>0</v>
      </c>
      <c r="AA353" s="96">
        <v>36492</v>
      </c>
      <c r="AB353" s="96">
        <v>2679</v>
      </c>
      <c r="AC353" s="96">
        <v>39171</v>
      </c>
      <c r="AD353" s="96">
        <v>0</v>
      </c>
      <c r="AE353" s="96">
        <v>0</v>
      </c>
      <c r="AF353" s="96">
        <v>0</v>
      </c>
      <c r="AG353" s="97">
        <v>39171</v>
      </c>
      <c r="AI353" s="94">
        <v>344</v>
      </c>
      <c r="AJ353" s="98">
        <v>344</v>
      </c>
      <c r="AK353" s="99" t="s">
        <v>419</v>
      </c>
      <c r="AL353" s="100">
        <f t="shared" si="152"/>
        <v>36492</v>
      </c>
      <c r="AM353" s="101">
        <v>12142</v>
      </c>
      <c r="AN353" s="100">
        <f t="shared" si="153"/>
        <v>24350</v>
      </c>
      <c r="AO353" s="100">
        <v>0</v>
      </c>
      <c r="AP353" s="100">
        <v>11915.25</v>
      </c>
      <c r="AQ353" s="100">
        <v>0</v>
      </c>
      <c r="AR353" s="100">
        <v>0</v>
      </c>
      <c r="AS353" s="100">
        <v>0</v>
      </c>
      <c r="AT353" s="100">
        <f t="shared" si="154"/>
        <v>0</v>
      </c>
      <c r="AU353" s="102">
        <f t="shared" si="155"/>
        <v>36265.25</v>
      </c>
      <c r="AV353" s="102">
        <f t="shared" si="156"/>
        <v>24350</v>
      </c>
      <c r="AX353" s="103">
        <v>344</v>
      </c>
      <c r="AY353" s="104" t="s">
        <v>419</v>
      </c>
      <c r="AZ353" s="105"/>
      <c r="BA353" s="105"/>
      <c r="BB353" s="106"/>
      <c r="BC353" s="107">
        <f t="shared" si="157"/>
        <v>0</v>
      </c>
      <c r="BD353" s="106"/>
      <c r="BE353" s="106"/>
      <c r="BF353" s="107">
        <f t="shared" si="140"/>
        <v>0</v>
      </c>
      <c r="BG353" s="108">
        <f t="shared" si="141"/>
        <v>0</v>
      </c>
      <c r="BH353" s="109"/>
      <c r="BI353" s="107">
        <v>0</v>
      </c>
      <c r="BJ353" s="100">
        <f t="shared" si="158"/>
        <v>24350</v>
      </c>
      <c r="BK353" s="100">
        <f t="shared" si="159"/>
        <v>24350</v>
      </c>
      <c r="BL353" s="100">
        <f t="shared" si="160"/>
        <v>0</v>
      </c>
      <c r="BM353" s="100"/>
      <c r="BN353" s="107">
        <f t="shared" si="161"/>
        <v>0</v>
      </c>
      <c r="BO353" s="108">
        <f t="shared" si="162"/>
        <v>0</v>
      </c>
      <c r="BP353" s="110"/>
      <c r="BQ353" s="111"/>
      <c r="BR353" s="112"/>
      <c r="BS353" s="110"/>
      <c r="BT353" s="113"/>
      <c r="BU353" s="113">
        <f t="shared" si="142"/>
        <v>0</v>
      </c>
      <c r="BV353" s="25">
        <v>344</v>
      </c>
      <c r="BW353" s="25">
        <v>0</v>
      </c>
      <c r="BX353" s="110"/>
    </row>
    <row r="354" spans="1:76">
      <c r="A354" s="82">
        <v>345</v>
      </c>
      <c r="B354" s="82">
        <v>345</v>
      </c>
      <c r="C354" s="83" t="s">
        <v>420</v>
      </c>
      <c r="D354" s="84">
        <f t="shared" si="143"/>
        <v>0</v>
      </c>
      <c r="E354" s="85">
        <f t="shared" si="144"/>
        <v>0</v>
      </c>
      <c r="F354" s="85">
        <f t="shared" si="144"/>
        <v>0</v>
      </c>
      <c r="G354" s="86">
        <f t="shared" si="145"/>
        <v>0</v>
      </c>
      <c r="H354" s="87"/>
      <c r="I354" s="88">
        <f t="shared" si="146"/>
        <v>0</v>
      </c>
      <c r="J354" s="89" t="str">
        <f t="shared" si="136"/>
        <v/>
      </c>
      <c r="K354" s="90">
        <f t="shared" si="147"/>
        <v>0</v>
      </c>
      <c r="L354" s="86">
        <f t="shared" si="148"/>
        <v>0</v>
      </c>
      <c r="M354" s="91"/>
      <c r="N354" s="114">
        <f t="shared" si="137"/>
        <v>0</v>
      </c>
      <c r="P354" s="88">
        <f t="shared" si="149"/>
        <v>0</v>
      </c>
      <c r="Q354" s="85">
        <f t="shared" si="150"/>
        <v>0</v>
      </c>
      <c r="R354" s="85">
        <f t="shared" si="151"/>
        <v>0</v>
      </c>
      <c r="S354" s="93">
        <f t="shared" si="138"/>
        <v>0</v>
      </c>
      <c r="U354" s="114"/>
      <c r="V354">
        <f t="shared" si="139"/>
        <v>0</v>
      </c>
      <c r="W354" s="94">
        <v>345</v>
      </c>
      <c r="X354" s="95"/>
      <c r="Y354" s="96"/>
      <c r="Z354" s="96"/>
      <c r="AA354" s="96"/>
      <c r="AB354" s="96"/>
      <c r="AC354" s="96"/>
      <c r="AD354" s="96"/>
      <c r="AE354" s="96"/>
      <c r="AF354" s="96"/>
      <c r="AG354" s="97"/>
      <c r="AI354" s="94">
        <v>345</v>
      </c>
      <c r="AJ354" s="98">
        <v>345</v>
      </c>
      <c r="AK354" s="99" t="s">
        <v>420</v>
      </c>
      <c r="AL354" s="100">
        <f t="shared" si="152"/>
        <v>0</v>
      </c>
      <c r="AM354" s="101">
        <v>0</v>
      </c>
      <c r="AN354" s="100">
        <f t="shared" si="153"/>
        <v>0</v>
      </c>
      <c r="AO354" s="100">
        <v>0</v>
      </c>
      <c r="AP354" s="100">
        <v>0</v>
      </c>
      <c r="AQ354" s="100">
        <v>0</v>
      </c>
      <c r="AR354" s="100">
        <v>0</v>
      </c>
      <c r="AS354" s="100">
        <v>0</v>
      </c>
      <c r="AT354" s="100">
        <f t="shared" si="154"/>
        <v>0</v>
      </c>
      <c r="AU354" s="102">
        <f t="shared" si="155"/>
        <v>0</v>
      </c>
      <c r="AV354" s="102">
        <f t="shared" si="156"/>
        <v>0</v>
      </c>
      <c r="AX354" s="103">
        <v>345</v>
      </c>
      <c r="AY354" s="104" t="s">
        <v>420</v>
      </c>
      <c r="AZ354" s="105"/>
      <c r="BA354" s="105"/>
      <c r="BB354" s="106"/>
      <c r="BC354" s="107">
        <f t="shared" si="157"/>
        <v>0</v>
      </c>
      <c r="BD354" s="106"/>
      <c r="BE354" s="106"/>
      <c r="BF354" s="107">
        <f t="shared" si="140"/>
        <v>0</v>
      </c>
      <c r="BG354" s="108">
        <f t="shared" si="141"/>
        <v>0</v>
      </c>
      <c r="BH354" s="109"/>
      <c r="BI354" s="107">
        <v>0</v>
      </c>
      <c r="BJ354" s="100">
        <f t="shared" si="158"/>
        <v>0</v>
      </c>
      <c r="BK354" s="100">
        <f t="shared" si="159"/>
        <v>0</v>
      </c>
      <c r="BL354" s="100">
        <f t="shared" si="160"/>
        <v>0</v>
      </c>
      <c r="BM354" s="100"/>
      <c r="BN354" s="107">
        <f t="shared" si="161"/>
        <v>0</v>
      </c>
      <c r="BO354" s="108">
        <f t="shared" si="162"/>
        <v>0</v>
      </c>
      <c r="BP354" s="110"/>
      <c r="BQ354" s="111"/>
      <c r="BR354" s="112"/>
      <c r="BS354" s="110"/>
      <c r="BT354" s="113"/>
      <c r="BU354" s="113">
        <f t="shared" si="142"/>
        <v>0</v>
      </c>
      <c r="BV354" s="25">
        <v>345</v>
      </c>
      <c r="BW354" s="25">
        <v>0</v>
      </c>
      <c r="BX354" s="110"/>
    </row>
    <row r="355" spans="1:76">
      <c r="A355" s="82">
        <v>346</v>
      </c>
      <c r="B355" s="82">
        <v>346</v>
      </c>
      <c r="C355" s="83" t="s">
        <v>421</v>
      </c>
      <c r="D355" s="84">
        <f t="shared" si="143"/>
        <v>14</v>
      </c>
      <c r="E355" s="85">
        <f t="shared" si="144"/>
        <v>172632</v>
      </c>
      <c r="F355" s="85">
        <f t="shared" si="144"/>
        <v>12502</v>
      </c>
      <c r="G355" s="86">
        <f t="shared" si="145"/>
        <v>185134</v>
      </c>
      <c r="H355" s="87"/>
      <c r="I355" s="88">
        <f t="shared" si="146"/>
        <v>702.58660548621299</v>
      </c>
      <c r="J355" s="89">
        <f t="shared" si="136"/>
        <v>6.9075738526357428E-2</v>
      </c>
      <c r="K355" s="90">
        <f t="shared" si="147"/>
        <v>12502</v>
      </c>
      <c r="L355" s="86">
        <f t="shared" si="148"/>
        <v>13204.586605486213</v>
      </c>
      <c r="M355" s="91"/>
      <c r="N355" s="114">
        <f t="shared" si="137"/>
        <v>171929.41339451377</v>
      </c>
      <c r="P355" s="88">
        <f t="shared" si="149"/>
        <v>0</v>
      </c>
      <c r="Q355" s="85">
        <f t="shared" si="150"/>
        <v>702.58660548621299</v>
      </c>
      <c r="R355" s="85">
        <f t="shared" si="151"/>
        <v>12502</v>
      </c>
      <c r="S355" s="93">
        <f t="shared" si="138"/>
        <v>13204.586605486213</v>
      </c>
      <c r="U355" s="114"/>
      <c r="V355">
        <f t="shared" si="139"/>
        <v>0</v>
      </c>
      <c r="W355" s="94">
        <v>346</v>
      </c>
      <c r="X355" s="95">
        <v>14</v>
      </c>
      <c r="Y355" s="96">
        <v>172632</v>
      </c>
      <c r="Z355" s="96">
        <v>0</v>
      </c>
      <c r="AA355" s="96">
        <v>172632</v>
      </c>
      <c r="AB355" s="96">
        <v>12502</v>
      </c>
      <c r="AC355" s="96">
        <v>185134</v>
      </c>
      <c r="AD355" s="96">
        <v>0</v>
      </c>
      <c r="AE355" s="96">
        <v>0</v>
      </c>
      <c r="AF355" s="96">
        <v>0</v>
      </c>
      <c r="AG355" s="97">
        <v>185134</v>
      </c>
      <c r="AI355" s="94">
        <v>346</v>
      </c>
      <c r="AJ355" s="98">
        <v>346</v>
      </c>
      <c r="AK355" s="99" t="s">
        <v>421</v>
      </c>
      <c r="AL355" s="100">
        <f t="shared" si="152"/>
        <v>172632</v>
      </c>
      <c r="AM355" s="101">
        <v>183214</v>
      </c>
      <c r="AN355" s="100">
        <f t="shared" si="153"/>
        <v>0</v>
      </c>
      <c r="AO355" s="100">
        <v>3271.25</v>
      </c>
      <c r="AP355" s="100">
        <v>2588</v>
      </c>
      <c r="AQ355" s="100">
        <v>3514.75</v>
      </c>
      <c r="AR355" s="100">
        <v>797.25</v>
      </c>
      <c r="AS355" s="100">
        <v>0</v>
      </c>
      <c r="AT355" s="100">
        <f t="shared" si="154"/>
        <v>0</v>
      </c>
      <c r="AU355" s="102">
        <f t="shared" si="155"/>
        <v>10171.25</v>
      </c>
      <c r="AV355" s="102">
        <f t="shared" si="156"/>
        <v>702.58660548621299</v>
      </c>
      <c r="AX355" s="103">
        <v>346</v>
      </c>
      <c r="AY355" s="104" t="s">
        <v>421</v>
      </c>
      <c r="AZ355" s="105"/>
      <c r="BA355" s="105"/>
      <c r="BB355" s="106"/>
      <c r="BC355" s="107">
        <f t="shared" si="157"/>
        <v>0</v>
      </c>
      <c r="BD355" s="106"/>
      <c r="BE355" s="106"/>
      <c r="BF355" s="107">
        <f t="shared" si="140"/>
        <v>0</v>
      </c>
      <c r="BG355" s="108">
        <f t="shared" si="141"/>
        <v>0</v>
      </c>
      <c r="BH355" s="109"/>
      <c r="BI355" s="107">
        <v>0</v>
      </c>
      <c r="BJ355" s="100">
        <f t="shared" si="158"/>
        <v>0</v>
      </c>
      <c r="BK355" s="100">
        <f t="shared" si="159"/>
        <v>0</v>
      </c>
      <c r="BL355" s="100">
        <f t="shared" si="160"/>
        <v>0</v>
      </c>
      <c r="BM355" s="100"/>
      <c r="BN355" s="107">
        <f t="shared" si="161"/>
        <v>0</v>
      </c>
      <c r="BO355" s="108">
        <f t="shared" si="162"/>
        <v>0</v>
      </c>
      <c r="BP355" s="110"/>
      <c r="BQ355" s="111"/>
      <c r="BR355" s="112"/>
      <c r="BS355" s="110"/>
      <c r="BT355" s="113"/>
      <c r="BU355" s="113">
        <f t="shared" si="142"/>
        <v>0</v>
      </c>
      <c r="BV355" s="25">
        <v>346</v>
      </c>
      <c r="BW355" s="25">
        <v>3271.25</v>
      </c>
      <c r="BX355" s="110"/>
    </row>
    <row r="356" spans="1:76">
      <c r="A356" s="82">
        <v>347</v>
      </c>
      <c r="B356" s="82">
        <v>347</v>
      </c>
      <c r="C356" s="83" t="s">
        <v>422</v>
      </c>
      <c r="D356" s="84">
        <f t="shared" si="143"/>
        <v>14</v>
      </c>
      <c r="E356" s="85">
        <f t="shared" si="144"/>
        <v>198980</v>
      </c>
      <c r="F356" s="85">
        <f t="shared" si="144"/>
        <v>12502</v>
      </c>
      <c r="G356" s="86">
        <f t="shared" si="145"/>
        <v>211482</v>
      </c>
      <c r="H356" s="87"/>
      <c r="I356" s="88">
        <f t="shared" si="146"/>
        <v>4192</v>
      </c>
      <c r="J356" s="89">
        <f t="shared" si="136"/>
        <v>0.12074602145891841</v>
      </c>
      <c r="K356" s="90">
        <f t="shared" si="147"/>
        <v>12502</v>
      </c>
      <c r="L356" s="86">
        <f t="shared" si="148"/>
        <v>16694</v>
      </c>
      <c r="M356" s="91"/>
      <c r="N356" s="114">
        <f t="shared" si="137"/>
        <v>194788</v>
      </c>
      <c r="P356" s="88">
        <f t="shared" si="149"/>
        <v>0</v>
      </c>
      <c r="Q356" s="85">
        <f t="shared" si="150"/>
        <v>4192</v>
      </c>
      <c r="R356" s="85">
        <f t="shared" si="151"/>
        <v>12502</v>
      </c>
      <c r="S356" s="93">
        <f t="shared" si="138"/>
        <v>16694</v>
      </c>
      <c r="U356" s="114"/>
      <c r="V356">
        <f t="shared" si="139"/>
        <v>0</v>
      </c>
      <c r="W356" s="94">
        <v>347</v>
      </c>
      <c r="X356" s="95">
        <v>14</v>
      </c>
      <c r="Y356" s="96">
        <v>198980</v>
      </c>
      <c r="Z356" s="96">
        <v>0</v>
      </c>
      <c r="AA356" s="96">
        <v>198980</v>
      </c>
      <c r="AB356" s="96">
        <v>12502</v>
      </c>
      <c r="AC356" s="96">
        <v>211482</v>
      </c>
      <c r="AD356" s="96">
        <v>0</v>
      </c>
      <c r="AE356" s="96">
        <v>0</v>
      </c>
      <c r="AF356" s="96">
        <v>0</v>
      </c>
      <c r="AG356" s="97">
        <v>211482</v>
      </c>
      <c r="AI356" s="94">
        <v>347</v>
      </c>
      <c r="AJ356" s="98">
        <v>347</v>
      </c>
      <c r="AK356" s="99" t="s">
        <v>422</v>
      </c>
      <c r="AL356" s="100">
        <f t="shared" si="152"/>
        <v>198980</v>
      </c>
      <c r="AM356" s="101">
        <v>194788</v>
      </c>
      <c r="AN356" s="100">
        <f t="shared" si="153"/>
        <v>4192</v>
      </c>
      <c r="AO356" s="100">
        <v>0</v>
      </c>
      <c r="AP356" s="100">
        <v>15889.75</v>
      </c>
      <c r="AQ356" s="100">
        <v>0</v>
      </c>
      <c r="AR356" s="100">
        <v>8825.5</v>
      </c>
      <c r="AS356" s="100">
        <v>5810.25</v>
      </c>
      <c r="AT356" s="100">
        <f t="shared" si="154"/>
        <v>0</v>
      </c>
      <c r="AU356" s="102">
        <f t="shared" si="155"/>
        <v>34717.5</v>
      </c>
      <c r="AV356" s="102">
        <f t="shared" si="156"/>
        <v>4192</v>
      </c>
      <c r="AX356" s="103">
        <v>347</v>
      </c>
      <c r="AY356" s="104" t="s">
        <v>422</v>
      </c>
      <c r="AZ356" s="105"/>
      <c r="BA356" s="105"/>
      <c r="BB356" s="106"/>
      <c r="BC356" s="107">
        <f t="shared" si="157"/>
        <v>0</v>
      </c>
      <c r="BD356" s="106"/>
      <c r="BE356" s="106"/>
      <c r="BF356" s="107">
        <f t="shared" si="140"/>
        <v>0</v>
      </c>
      <c r="BG356" s="108">
        <f t="shared" si="141"/>
        <v>0</v>
      </c>
      <c r="BH356" s="109"/>
      <c r="BI356" s="107">
        <v>0</v>
      </c>
      <c r="BJ356" s="100">
        <f t="shared" si="158"/>
        <v>4192</v>
      </c>
      <c r="BK356" s="100">
        <f t="shared" si="159"/>
        <v>4192</v>
      </c>
      <c r="BL356" s="100">
        <f t="shared" si="160"/>
        <v>0</v>
      </c>
      <c r="BM356" s="100"/>
      <c r="BN356" s="107">
        <f t="shared" si="161"/>
        <v>0</v>
      </c>
      <c r="BO356" s="108">
        <f t="shared" si="162"/>
        <v>0</v>
      </c>
      <c r="BP356" s="110"/>
      <c r="BQ356" s="111"/>
      <c r="BR356" s="112"/>
      <c r="BS356" s="110"/>
      <c r="BT356" s="113"/>
      <c r="BU356" s="113">
        <f t="shared" si="142"/>
        <v>0</v>
      </c>
      <c r="BV356" s="25">
        <v>347</v>
      </c>
      <c r="BW356" s="25">
        <v>0</v>
      </c>
      <c r="BX356" s="110"/>
    </row>
    <row r="357" spans="1:76">
      <c r="A357" s="82">
        <v>348</v>
      </c>
      <c r="B357" s="82">
        <v>348</v>
      </c>
      <c r="C357" s="83" t="s">
        <v>423</v>
      </c>
      <c r="D357" s="84">
        <f t="shared" si="143"/>
        <v>2033</v>
      </c>
      <c r="E357" s="85">
        <f t="shared" si="144"/>
        <v>22764253</v>
      </c>
      <c r="F357" s="85">
        <f t="shared" si="144"/>
        <v>1815469</v>
      </c>
      <c r="G357" s="86">
        <f t="shared" si="145"/>
        <v>24579722</v>
      </c>
      <c r="H357" s="87"/>
      <c r="I357" s="88">
        <f t="shared" si="146"/>
        <v>364059</v>
      </c>
      <c r="J357" s="89">
        <f t="shared" si="136"/>
        <v>0.36603384409736633</v>
      </c>
      <c r="K357" s="90">
        <f t="shared" si="147"/>
        <v>1815469</v>
      </c>
      <c r="L357" s="86">
        <f t="shared" si="148"/>
        <v>2179528</v>
      </c>
      <c r="M357" s="91"/>
      <c r="N357" s="114">
        <f t="shared" si="137"/>
        <v>22400194</v>
      </c>
      <c r="P357" s="88">
        <f t="shared" si="149"/>
        <v>0</v>
      </c>
      <c r="Q357" s="85">
        <f t="shared" si="150"/>
        <v>364059</v>
      </c>
      <c r="R357" s="85">
        <f t="shared" si="151"/>
        <v>1815469</v>
      </c>
      <c r="S357" s="93">
        <f t="shared" si="138"/>
        <v>2179528</v>
      </c>
      <c r="U357" s="114"/>
      <c r="V357">
        <f t="shared" si="139"/>
        <v>0</v>
      </c>
      <c r="W357" s="94">
        <v>348</v>
      </c>
      <c r="X357" s="95">
        <v>2033</v>
      </c>
      <c r="Y357" s="96">
        <v>22764253</v>
      </c>
      <c r="Z357" s="96">
        <v>0</v>
      </c>
      <c r="AA357" s="96">
        <v>22764253</v>
      </c>
      <c r="AB357" s="96">
        <v>1815469</v>
      </c>
      <c r="AC357" s="96">
        <v>24579722</v>
      </c>
      <c r="AD357" s="96">
        <v>0</v>
      </c>
      <c r="AE357" s="96">
        <v>0</v>
      </c>
      <c r="AF357" s="96">
        <v>0</v>
      </c>
      <c r="AG357" s="97">
        <v>24579722</v>
      </c>
      <c r="AI357" s="94">
        <v>348</v>
      </c>
      <c r="AJ357" s="98">
        <v>348</v>
      </c>
      <c r="AK357" s="99" t="s">
        <v>423</v>
      </c>
      <c r="AL357" s="100">
        <f t="shared" si="152"/>
        <v>22764253</v>
      </c>
      <c r="AM357" s="101">
        <v>22400194</v>
      </c>
      <c r="AN357" s="100">
        <f t="shared" si="153"/>
        <v>364059</v>
      </c>
      <c r="AO357" s="100">
        <v>0</v>
      </c>
      <c r="AP357" s="100">
        <v>14112.5</v>
      </c>
      <c r="AQ357" s="100">
        <v>0</v>
      </c>
      <c r="AR357" s="100">
        <v>358149</v>
      </c>
      <c r="AS357" s="100">
        <v>258284.25</v>
      </c>
      <c r="AT357" s="100">
        <f t="shared" si="154"/>
        <v>0</v>
      </c>
      <c r="AU357" s="102">
        <f t="shared" si="155"/>
        <v>994604.75</v>
      </c>
      <c r="AV357" s="102">
        <f t="shared" si="156"/>
        <v>364059</v>
      </c>
      <c r="AX357" s="103">
        <v>348</v>
      </c>
      <c r="AY357" s="104" t="s">
        <v>423</v>
      </c>
      <c r="AZ357" s="105"/>
      <c r="BA357" s="105"/>
      <c r="BB357" s="106"/>
      <c r="BC357" s="107">
        <f t="shared" si="157"/>
        <v>0</v>
      </c>
      <c r="BD357" s="106"/>
      <c r="BE357" s="106"/>
      <c r="BF357" s="107">
        <f t="shared" si="140"/>
        <v>0</v>
      </c>
      <c r="BG357" s="108">
        <f t="shared" si="141"/>
        <v>0</v>
      </c>
      <c r="BH357" s="109"/>
      <c r="BI357" s="107">
        <v>0</v>
      </c>
      <c r="BJ357" s="100">
        <f t="shared" si="158"/>
        <v>364059</v>
      </c>
      <c r="BK357" s="100">
        <f t="shared" si="159"/>
        <v>364059</v>
      </c>
      <c r="BL357" s="100">
        <f t="shared" si="160"/>
        <v>0</v>
      </c>
      <c r="BM357" s="100"/>
      <c r="BN357" s="107">
        <f t="shared" si="161"/>
        <v>0</v>
      </c>
      <c r="BO357" s="108">
        <f t="shared" si="162"/>
        <v>0</v>
      </c>
      <c r="BP357" s="110"/>
      <c r="BQ357" s="111"/>
      <c r="BR357" s="112"/>
      <c r="BS357" s="110"/>
      <c r="BT357" s="113"/>
      <c r="BU357" s="113">
        <f t="shared" si="142"/>
        <v>0</v>
      </c>
      <c r="BV357" s="25">
        <v>348</v>
      </c>
      <c r="BW357" s="25">
        <v>0</v>
      </c>
      <c r="BX357" s="110"/>
    </row>
    <row r="358" spans="1:76">
      <c r="A358" s="82">
        <v>349</v>
      </c>
      <c r="B358" s="82">
        <v>349</v>
      </c>
      <c r="C358" s="83" t="s">
        <v>424</v>
      </c>
      <c r="D358" s="84">
        <f t="shared" si="143"/>
        <v>0</v>
      </c>
      <c r="E358" s="85">
        <f t="shared" si="144"/>
        <v>0</v>
      </c>
      <c r="F358" s="85">
        <f t="shared" si="144"/>
        <v>0</v>
      </c>
      <c r="G358" s="86">
        <f t="shared" si="145"/>
        <v>0</v>
      </c>
      <c r="H358" s="87"/>
      <c r="I358" s="88">
        <f t="shared" si="146"/>
        <v>616.08549570873583</v>
      </c>
      <c r="J358" s="89">
        <f t="shared" si="136"/>
        <v>0.21477618815016064</v>
      </c>
      <c r="K358" s="90">
        <f t="shared" si="147"/>
        <v>0</v>
      </c>
      <c r="L358" s="86">
        <f t="shared" si="148"/>
        <v>616.08549570873583</v>
      </c>
      <c r="M358" s="91"/>
      <c r="N358" s="114">
        <f t="shared" si="137"/>
        <v>-616.08549570873583</v>
      </c>
      <c r="P358" s="88">
        <f t="shared" si="149"/>
        <v>0</v>
      </c>
      <c r="Q358" s="85">
        <f t="shared" si="150"/>
        <v>616.08549570873583</v>
      </c>
      <c r="R358" s="85">
        <f t="shared" si="151"/>
        <v>0</v>
      </c>
      <c r="S358" s="93">
        <f t="shared" si="138"/>
        <v>616.08549570873583</v>
      </c>
      <c r="U358" s="114"/>
      <c r="V358">
        <f t="shared" si="139"/>
        <v>0</v>
      </c>
      <c r="W358" s="94">
        <v>349</v>
      </c>
      <c r="X358" s="95"/>
      <c r="Y358" s="96"/>
      <c r="Z358" s="96"/>
      <c r="AA358" s="96"/>
      <c r="AB358" s="96"/>
      <c r="AC358" s="96"/>
      <c r="AD358" s="96"/>
      <c r="AE358" s="96"/>
      <c r="AF358" s="96"/>
      <c r="AG358" s="97"/>
      <c r="AI358" s="94">
        <v>349</v>
      </c>
      <c r="AJ358" s="98">
        <v>349</v>
      </c>
      <c r="AK358" s="99" t="s">
        <v>424</v>
      </c>
      <c r="AL358" s="100">
        <f t="shared" si="152"/>
        <v>0</v>
      </c>
      <c r="AM358" s="101">
        <v>11474</v>
      </c>
      <c r="AN358" s="100">
        <f t="shared" si="153"/>
        <v>0</v>
      </c>
      <c r="AO358" s="100">
        <v>2868.5</v>
      </c>
      <c r="AP358" s="100">
        <v>0</v>
      </c>
      <c r="AQ358" s="100">
        <v>0</v>
      </c>
      <c r="AR358" s="100">
        <v>0</v>
      </c>
      <c r="AS358" s="100">
        <v>0</v>
      </c>
      <c r="AT358" s="100">
        <f t="shared" si="154"/>
        <v>0</v>
      </c>
      <c r="AU358" s="102">
        <f t="shared" si="155"/>
        <v>2868.5</v>
      </c>
      <c r="AV358" s="102">
        <f t="shared" si="156"/>
        <v>616.08549570873583</v>
      </c>
      <c r="AX358" s="103">
        <v>349</v>
      </c>
      <c r="AY358" s="104" t="s">
        <v>424</v>
      </c>
      <c r="AZ358" s="105"/>
      <c r="BA358" s="105"/>
      <c r="BB358" s="106"/>
      <c r="BC358" s="107">
        <f t="shared" si="157"/>
        <v>0</v>
      </c>
      <c r="BD358" s="106"/>
      <c r="BE358" s="106"/>
      <c r="BF358" s="107">
        <f t="shared" si="140"/>
        <v>0</v>
      </c>
      <c r="BG358" s="108">
        <f t="shared" si="141"/>
        <v>0</v>
      </c>
      <c r="BH358" s="109"/>
      <c r="BI358" s="107">
        <v>0</v>
      </c>
      <c r="BJ358" s="100">
        <f t="shared" si="158"/>
        <v>0</v>
      </c>
      <c r="BK358" s="100">
        <f t="shared" si="159"/>
        <v>0</v>
      </c>
      <c r="BL358" s="100">
        <f t="shared" si="160"/>
        <v>0</v>
      </c>
      <c r="BM358" s="100"/>
      <c r="BN358" s="107">
        <f t="shared" si="161"/>
        <v>0</v>
      </c>
      <c r="BO358" s="108">
        <f t="shared" si="162"/>
        <v>0</v>
      </c>
      <c r="BP358" s="110"/>
      <c r="BQ358" s="111"/>
      <c r="BR358" s="112"/>
      <c r="BS358" s="110"/>
      <c r="BT358" s="113" t="s">
        <v>425</v>
      </c>
      <c r="BU358" s="113">
        <f t="shared" si="142"/>
        <v>0</v>
      </c>
      <c r="BV358" s="25">
        <v>349</v>
      </c>
      <c r="BW358" s="25">
        <v>2868.5</v>
      </c>
      <c r="BX358" s="110"/>
    </row>
    <row r="359" spans="1:76">
      <c r="A359" s="82">
        <v>350</v>
      </c>
      <c r="B359" s="82">
        <v>350</v>
      </c>
      <c r="C359" s="83" t="s">
        <v>426</v>
      </c>
      <c r="D359" s="84">
        <f t="shared" si="143"/>
        <v>21</v>
      </c>
      <c r="E359" s="85">
        <f t="shared" si="144"/>
        <v>283512</v>
      </c>
      <c r="F359" s="85">
        <f t="shared" si="144"/>
        <v>18753</v>
      </c>
      <c r="G359" s="86">
        <f t="shared" si="145"/>
        <v>302265</v>
      </c>
      <c r="H359" s="87"/>
      <c r="I359" s="88">
        <f t="shared" si="146"/>
        <v>161694.30285100319</v>
      </c>
      <c r="J359" s="89">
        <f t="shared" si="136"/>
        <v>0.92510135480919864</v>
      </c>
      <c r="K359" s="90">
        <f t="shared" si="147"/>
        <v>18753</v>
      </c>
      <c r="L359" s="86">
        <f t="shared" si="148"/>
        <v>180447.30285100319</v>
      </c>
      <c r="M359" s="91"/>
      <c r="N359" s="114">
        <f t="shared" si="137"/>
        <v>121817.69714899681</v>
      </c>
      <c r="P359" s="88">
        <f t="shared" si="149"/>
        <v>0</v>
      </c>
      <c r="Q359" s="85">
        <f t="shared" si="150"/>
        <v>161694.30285100319</v>
      </c>
      <c r="R359" s="85">
        <f t="shared" si="151"/>
        <v>18753</v>
      </c>
      <c r="S359" s="93">
        <f t="shared" si="138"/>
        <v>180447.30285100319</v>
      </c>
      <c r="U359" s="114"/>
      <c r="V359">
        <f t="shared" si="139"/>
        <v>0</v>
      </c>
      <c r="W359" s="94">
        <v>350</v>
      </c>
      <c r="X359" s="95">
        <v>21</v>
      </c>
      <c r="Y359" s="96">
        <v>283512</v>
      </c>
      <c r="Z359" s="96">
        <v>0</v>
      </c>
      <c r="AA359" s="96">
        <v>283512</v>
      </c>
      <c r="AB359" s="96">
        <v>18753</v>
      </c>
      <c r="AC359" s="96">
        <v>302265</v>
      </c>
      <c r="AD359" s="96">
        <v>0</v>
      </c>
      <c r="AE359" s="96">
        <v>0</v>
      </c>
      <c r="AF359" s="96">
        <v>0</v>
      </c>
      <c r="AG359" s="97">
        <v>302265</v>
      </c>
      <c r="AI359" s="94">
        <v>350</v>
      </c>
      <c r="AJ359" s="98">
        <v>350</v>
      </c>
      <c r="AK359" s="99" t="s">
        <v>426</v>
      </c>
      <c r="AL359" s="100">
        <f t="shared" si="152"/>
        <v>283512</v>
      </c>
      <c r="AM359" s="101">
        <v>123264</v>
      </c>
      <c r="AN359" s="100">
        <f t="shared" si="153"/>
        <v>160248</v>
      </c>
      <c r="AO359" s="100">
        <v>6734</v>
      </c>
      <c r="AP359" s="100">
        <v>682.25</v>
      </c>
      <c r="AQ359" s="100">
        <v>5639.75</v>
      </c>
      <c r="AR359" s="100">
        <v>1481.5</v>
      </c>
      <c r="AS359" s="100">
        <v>0</v>
      </c>
      <c r="AT359" s="100">
        <f t="shared" si="154"/>
        <v>0</v>
      </c>
      <c r="AU359" s="102">
        <f t="shared" si="155"/>
        <v>174785.5</v>
      </c>
      <c r="AV359" s="102">
        <f t="shared" si="156"/>
        <v>161694.30285100319</v>
      </c>
      <c r="AX359" s="103">
        <v>350</v>
      </c>
      <c r="AY359" s="104" t="s">
        <v>426</v>
      </c>
      <c r="AZ359" s="105"/>
      <c r="BA359" s="105"/>
      <c r="BB359" s="106"/>
      <c r="BC359" s="107">
        <f t="shared" si="157"/>
        <v>0</v>
      </c>
      <c r="BD359" s="106"/>
      <c r="BE359" s="106"/>
      <c r="BF359" s="107">
        <f t="shared" si="140"/>
        <v>0</v>
      </c>
      <c r="BG359" s="108">
        <f t="shared" si="141"/>
        <v>0</v>
      </c>
      <c r="BH359" s="109"/>
      <c r="BI359" s="107">
        <v>0</v>
      </c>
      <c r="BJ359" s="100">
        <f t="shared" si="158"/>
        <v>160248</v>
      </c>
      <c r="BK359" s="100">
        <f t="shared" si="159"/>
        <v>160248</v>
      </c>
      <c r="BL359" s="100">
        <f t="shared" si="160"/>
        <v>0</v>
      </c>
      <c r="BM359" s="100"/>
      <c r="BN359" s="107">
        <f t="shared" si="161"/>
        <v>0</v>
      </c>
      <c r="BO359" s="108">
        <f t="shared" si="162"/>
        <v>0</v>
      </c>
      <c r="BP359" s="110"/>
      <c r="BQ359" s="111"/>
      <c r="BR359" s="112"/>
      <c r="BS359" s="110"/>
      <c r="BT359" s="113"/>
      <c r="BU359" s="113">
        <f t="shared" si="142"/>
        <v>0</v>
      </c>
      <c r="BV359" s="25">
        <v>350</v>
      </c>
      <c r="BW359" s="25">
        <v>6734</v>
      </c>
      <c r="BX359" s="110"/>
    </row>
    <row r="360" spans="1:76">
      <c r="A360" s="82">
        <v>351</v>
      </c>
      <c r="B360" s="82">
        <v>351</v>
      </c>
      <c r="C360" s="83" t="s">
        <v>427</v>
      </c>
      <c r="D360" s="84">
        <f t="shared" si="143"/>
        <v>0</v>
      </c>
      <c r="E360" s="85">
        <f t="shared" si="144"/>
        <v>0</v>
      </c>
      <c r="F360" s="85">
        <f t="shared" si="144"/>
        <v>0</v>
      </c>
      <c r="G360" s="86">
        <f t="shared" si="145"/>
        <v>0</v>
      </c>
      <c r="H360" s="87"/>
      <c r="I360" s="88">
        <f t="shared" si="146"/>
        <v>0</v>
      </c>
      <c r="J360" s="89" t="str">
        <f t="shared" si="136"/>
        <v/>
      </c>
      <c r="K360" s="90">
        <f t="shared" si="147"/>
        <v>0</v>
      </c>
      <c r="L360" s="86">
        <f t="shared" si="148"/>
        <v>0</v>
      </c>
      <c r="M360" s="91"/>
      <c r="N360" s="114">
        <f t="shared" si="137"/>
        <v>0</v>
      </c>
      <c r="P360" s="88">
        <f t="shared" si="149"/>
        <v>0</v>
      </c>
      <c r="Q360" s="85">
        <f t="shared" si="150"/>
        <v>0</v>
      </c>
      <c r="R360" s="85">
        <f t="shared" si="151"/>
        <v>0</v>
      </c>
      <c r="S360" s="93">
        <f t="shared" si="138"/>
        <v>0</v>
      </c>
      <c r="U360" s="114"/>
      <c r="V360">
        <f t="shared" si="139"/>
        <v>0</v>
      </c>
      <c r="W360" s="94">
        <v>351</v>
      </c>
      <c r="X360" s="95"/>
      <c r="Y360" s="96"/>
      <c r="Z360" s="96"/>
      <c r="AA360" s="96"/>
      <c r="AB360" s="96"/>
      <c r="AC360" s="96"/>
      <c r="AD360" s="96"/>
      <c r="AE360" s="96"/>
      <c r="AF360" s="96"/>
      <c r="AG360" s="97"/>
      <c r="AI360" s="94">
        <v>351</v>
      </c>
      <c r="AJ360" s="98">
        <v>351</v>
      </c>
      <c r="AK360" s="99" t="s">
        <v>427</v>
      </c>
      <c r="AL360" s="100">
        <f t="shared" si="152"/>
        <v>0</v>
      </c>
      <c r="AM360" s="101">
        <v>0</v>
      </c>
      <c r="AN360" s="100">
        <f t="shared" si="153"/>
        <v>0</v>
      </c>
      <c r="AO360" s="100">
        <v>0</v>
      </c>
      <c r="AP360" s="100">
        <v>0</v>
      </c>
      <c r="AQ360" s="100">
        <v>0</v>
      </c>
      <c r="AR360" s="100">
        <v>0</v>
      </c>
      <c r="AS360" s="100">
        <v>0</v>
      </c>
      <c r="AT360" s="100">
        <f t="shared" si="154"/>
        <v>0</v>
      </c>
      <c r="AU360" s="102">
        <f t="shared" si="155"/>
        <v>0</v>
      </c>
      <c r="AV360" s="102">
        <f t="shared" si="156"/>
        <v>0</v>
      </c>
      <c r="AX360" s="103">
        <v>351</v>
      </c>
      <c r="AY360" s="104" t="s">
        <v>427</v>
      </c>
      <c r="AZ360" s="105"/>
      <c r="BA360" s="105"/>
      <c r="BB360" s="106"/>
      <c r="BC360" s="107">
        <f t="shared" si="157"/>
        <v>0</v>
      </c>
      <c r="BD360" s="106"/>
      <c r="BE360" s="106"/>
      <c r="BF360" s="107">
        <f t="shared" si="140"/>
        <v>0</v>
      </c>
      <c r="BG360" s="108">
        <f t="shared" si="141"/>
        <v>0</v>
      </c>
      <c r="BH360" s="109"/>
      <c r="BI360" s="107">
        <v>0</v>
      </c>
      <c r="BJ360" s="100">
        <f t="shared" si="158"/>
        <v>0</v>
      </c>
      <c r="BK360" s="100">
        <f t="shared" si="159"/>
        <v>0</v>
      </c>
      <c r="BL360" s="100">
        <f t="shared" si="160"/>
        <v>0</v>
      </c>
      <c r="BM360" s="100"/>
      <c r="BN360" s="107">
        <f t="shared" si="161"/>
        <v>0</v>
      </c>
      <c r="BO360" s="108">
        <f t="shared" si="162"/>
        <v>0</v>
      </c>
      <c r="BP360" s="110"/>
      <c r="BQ360" s="111"/>
      <c r="BR360" s="112"/>
      <c r="BS360" s="110"/>
      <c r="BT360" s="113"/>
      <c r="BU360" s="113">
        <f t="shared" si="142"/>
        <v>0</v>
      </c>
      <c r="BV360" s="25">
        <v>351</v>
      </c>
      <c r="BW360" s="25">
        <v>0</v>
      </c>
      <c r="BX360" s="110"/>
    </row>
    <row r="361" spans="1:76">
      <c r="A361" s="82">
        <v>352</v>
      </c>
      <c r="B361" s="82">
        <v>352</v>
      </c>
      <c r="C361" s="83" t="s">
        <v>428</v>
      </c>
      <c r="D361" s="84">
        <f t="shared" si="143"/>
        <v>2</v>
      </c>
      <c r="E361" s="85">
        <f t="shared" si="144"/>
        <v>29400</v>
      </c>
      <c r="F361" s="85">
        <f t="shared" si="144"/>
        <v>1786</v>
      </c>
      <c r="G361" s="86">
        <f t="shared" si="145"/>
        <v>31186</v>
      </c>
      <c r="H361" s="87"/>
      <c r="I361" s="88">
        <f t="shared" si="146"/>
        <v>3077.8501642858769</v>
      </c>
      <c r="J361" s="89">
        <f t="shared" si="136"/>
        <v>0.21144526676073006</v>
      </c>
      <c r="K361" s="90">
        <f t="shared" si="147"/>
        <v>1786</v>
      </c>
      <c r="L361" s="86">
        <f t="shared" si="148"/>
        <v>4863.8501642858773</v>
      </c>
      <c r="M361" s="91"/>
      <c r="N361" s="114">
        <f t="shared" si="137"/>
        <v>26322.149835714124</v>
      </c>
      <c r="P361" s="88">
        <f t="shared" si="149"/>
        <v>0</v>
      </c>
      <c r="Q361" s="85">
        <f t="shared" si="150"/>
        <v>3077.8501642858769</v>
      </c>
      <c r="R361" s="85">
        <f t="shared" si="151"/>
        <v>1786</v>
      </c>
      <c r="S361" s="93">
        <f t="shared" si="138"/>
        <v>4863.8501642858773</v>
      </c>
      <c r="U361" s="114"/>
      <c r="V361">
        <f t="shared" si="139"/>
        <v>0</v>
      </c>
      <c r="W361" s="94">
        <v>352</v>
      </c>
      <c r="X361" s="95">
        <v>2</v>
      </c>
      <c r="Y361" s="96">
        <v>29400</v>
      </c>
      <c r="Z361" s="96">
        <v>0</v>
      </c>
      <c r="AA361" s="96">
        <v>29400</v>
      </c>
      <c r="AB361" s="96">
        <v>1786</v>
      </c>
      <c r="AC361" s="96">
        <v>31186</v>
      </c>
      <c r="AD361" s="96">
        <v>0</v>
      </c>
      <c r="AE361" s="96">
        <v>0</v>
      </c>
      <c r="AF361" s="96">
        <v>0</v>
      </c>
      <c r="AG361" s="97">
        <v>31186</v>
      </c>
      <c r="AI361" s="94">
        <v>352</v>
      </c>
      <c r="AJ361" s="98">
        <v>352</v>
      </c>
      <c r="AK361" s="99" t="s">
        <v>428</v>
      </c>
      <c r="AL361" s="100">
        <f t="shared" si="152"/>
        <v>29400</v>
      </c>
      <c r="AM361" s="101">
        <v>71705</v>
      </c>
      <c r="AN361" s="100">
        <f t="shared" si="153"/>
        <v>0</v>
      </c>
      <c r="AO361" s="100">
        <v>14330.5</v>
      </c>
      <c r="AP361" s="100">
        <v>176</v>
      </c>
      <c r="AQ361" s="100">
        <v>49.75</v>
      </c>
      <c r="AR361" s="100">
        <v>0</v>
      </c>
      <c r="AS361" s="100">
        <v>0</v>
      </c>
      <c r="AT361" s="100">
        <f t="shared" si="154"/>
        <v>0</v>
      </c>
      <c r="AU361" s="102">
        <f t="shared" si="155"/>
        <v>14556.25</v>
      </c>
      <c r="AV361" s="102">
        <f t="shared" si="156"/>
        <v>3077.8501642858769</v>
      </c>
      <c r="AX361" s="103">
        <v>352</v>
      </c>
      <c r="AY361" s="104" t="s">
        <v>428</v>
      </c>
      <c r="AZ361" s="105"/>
      <c r="BA361" s="105"/>
      <c r="BB361" s="106"/>
      <c r="BC361" s="107">
        <f t="shared" si="157"/>
        <v>0</v>
      </c>
      <c r="BD361" s="106"/>
      <c r="BE361" s="106"/>
      <c r="BF361" s="107">
        <f t="shared" si="140"/>
        <v>0</v>
      </c>
      <c r="BG361" s="108">
        <f t="shared" si="141"/>
        <v>0</v>
      </c>
      <c r="BH361" s="109"/>
      <c r="BI361" s="107">
        <v>0</v>
      </c>
      <c r="BJ361" s="100">
        <f t="shared" si="158"/>
        <v>0</v>
      </c>
      <c r="BK361" s="100">
        <f t="shared" si="159"/>
        <v>0</v>
      </c>
      <c r="BL361" s="100">
        <f t="shared" si="160"/>
        <v>0</v>
      </c>
      <c r="BM361" s="100"/>
      <c r="BN361" s="107">
        <f t="shared" si="161"/>
        <v>0</v>
      </c>
      <c r="BO361" s="108">
        <f t="shared" si="162"/>
        <v>0</v>
      </c>
      <c r="BP361" s="110"/>
      <c r="BQ361" s="111"/>
      <c r="BR361" s="112"/>
      <c r="BS361" s="110"/>
      <c r="BT361" s="113"/>
      <c r="BU361" s="113">
        <f t="shared" si="142"/>
        <v>0</v>
      </c>
      <c r="BV361" s="25">
        <v>352</v>
      </c>
      <c r="BW361" s="25">
        <v>14330.5</v>
      </c>
      <c r="BX361" s="110"/>
    </row>
    <row r="362" spans="1:76">
      <c r="A362" s="82">
        <v>353</v>
      </c>
      <c r="B362" s="82"/>
      <c r="C362" s="83" t="s">
        <v>429</v>
      </c>
      <c r="D362" s="84">
        <f t="shared" si="143"/>
        <v>0</v>
      </c>
      <c r="E362" s="85">
        <f t="shared" si="144"/>
        <v>0</v>
      </c>
      <c r="F362" s="85">
        <f t="shared" si="144"/>
        <v>0</v>
      </c>
      <c r="G362" s="86">
        <f t="shared" si="145"/>
        <v>0</v>
      </c>
      <c r="H362" s="87"/>
      <c r="I362" s="88">
        <f t="shared" si="146"/>
        <v>0</v>
      </c>
      <c r="J362" s="89" t="str">
        <f t="shared" si="136"/>
        <v/>
      </c>
      <c r="K362" s="90">
        <f t="shared" si="147"/>
        <v>0</v>
      </c>
      <c r="L362" s="86">
        <f t="shared" si="148"/>
        <v>0</v>
      </c>
      <c r="M362" s="91"/>
      <c r="N362" s="114">
        <f t="shared" si="137"/>
        <v>0</v>
      </c>
      <c r="P362" s="88">
        <f t="shared" si="149"/>
        <v>0</v>
      </c>
      <c r="Q362" s="85">
        <f t="shared" si="150"/>
        <v>0</v>
      </c>
      <c r="R362" s="85">
        <f t="shared" si="151"/>
        <v>0</v>
      </c>
      <c r="S362" s="93">
        <f t="shared" si="138"/>
        <v>0</v>
      </c>
      <c r="U362" s="114"/>
      <c r="V362">
        <f t="shared" si="139"/>
        <v>0</v>
      </c>
      <c r="W362" s="94">
        <v>353</v>
      </c>
      <c r="X362" s="95"/>
      <c r="Y362" s="96"/>
      <c r="Z362" s="96"/>
      <c r="AA362" s="96"/>
      <c r="AB362" s="96"/>
      <c r="AC362" s="96"/>
      <c r="AD362" s="96"/>
      <c r="AE362" s="96"/>
      <c r="AF362" s="96"/>
      <c r="AG362" s="97"/>
      <c r="AI362" s="94">
        <v>353</v>
      </c>
      <c r="AJ362" s="98"/>
      <c r="AK362" s="118" t="s">
        <v>429</v>
      </c>
      <c r="AL362" s="100">
        <f t="shared" si="152"/>
        <v>0</v>
      </c>
      <c r="AM362" s="101">
        <v>0</v>
      </c>
      <c r="AN362" s="100">
        <f t="shared" si="153"/>
        <v>0</v>
      </c>
      <c r="AO362" s="100">
        <v>0</v>
      </c>
      <c r="AP362" s="100">
        <v>0</v>
      </c>
      <c r="AQ362" s="100">
        <v>0</v>
      </c>
      <c r="AR362" s="100">
        <v>0</v>
      </c>
      <c r="AS362" s="100">
        <v>0</v>
      </c>
      <c r="AT362" s="100">
        <f t="shared" si="154"/>
        <v>0</v>
      </c>
      <c r="AU362" s="102">
        <f t="shared" si="155"/>
        <v>0</v>
      </c>
      <c r="AV362" s="102">
        <f t="shared" si="156"/>
        <v>0</v>
      </c>
      <c r="AX362" s="103">
        <v>353</v>
      </c>
      <c r="AY362" s="104" t="s">
        <v>429</v>
      </c>
      <c r="AZ362" s="105"/>
      <c r="BA362" s="105"/>
      <c r="BB362" s="106"/>
      <c r="BC362" s="107">
        <f t="shared" si="157"/>
        <v>0</v>
      </c>
      <c r="BD362" s="106"/>
      <c r="BE362" s="106"/>
      <c r="BF362" s="107">
        <f t="shared" si="140"/>
        <v>0</v>
      </c>
      <c r="BG362" s="108">
        <f t="shared" si="141"/>
        <v>0</v>
      </c>
      <c r="BH362" s="109"/>
      <c r="BI362" s="107">
        <v>0</v>
      </c>
      <c r="BJ362" s="100">
        <f t="shared" si="158"/>
        <v>0</v>
      </c>
      <c r="BK362" s="100">
        <f t="shared" si="159"/>
        <v>0</v>
      </c>
      <c r="BL362" s="100">
        <f t="shared" si="160"/>
        <v>0</v>
      </c>
      <c r="BM362" s="100"/>
      <c r="BN362" s="107">
        <f t="shared" si="161"/>
        <v>0</v>
      </c>
      <c r="BO362" s="108">
        <f t="shared" si="162"/>
        <v>0</v>
      </c>
      <c r="BP362" s="110"/>
      <c r="BQ362" s="111"/>
      <c r="BR362" s="112"/>
      <c r="BS362" s="110"/>
      <c r="BT362" s="113" t="s">
        <v>130</v>
      </c>
      <c r="BU362" s="113">
        <f t="shared" si="142"/>
        <v>0</v>
      </c>
      <c r="BV362" s="25">
        <v>353</v>
      </c>
      <c r="BW362" s="25">
        <v>0</v>
      </c>
      <c r="BX362" s="110"/>
    </row>
    <row r="363" spans="1:76">
      <c r="A363" s="82">
        <v>406</v>
      </c>
      <c r="B363" s="82">
        <v>406</v>
      </c>
      <c r="C363" s="83" t="s">
        <v>430</v>
      </c>
      <c r="D363" s="84">
        <f t="shared" si="143"/>
        <v>0</v>
      </c>
      <c r="E363" s="85">
        <f t="shared" si="144"/>
        <v>0</v>
      </c>
      <c r="F363" s="85">
        <f t="shared" si="144"/>
        <v>0</v>
      </c>
      <c r="G363" s="86">
        <f t="shared" si="145"/>
        <v>0</v>
      </c>
      <c r="H363" s="87"/>
      <c r="I363" s="88">
        <f t="shared" si="146"/>
        <v>0</v>
      </c>
      <c r="J363" s="89" t="str">
        <f t="shared" si="136"/>
        <v/>
      </c>
      <c r="K363" s="90">
        <f t="shared" si="147"/>
        <v>0</v>
      </c>
      <c r="L363" s="86">
        <f t="shared" si="148"/>
        <v>0</v>
      </c>
      <c r="M363" s="91"/>
      <c r="N363" s="114">
        <f t="shared" si="137"/>
        <v>0</v>
      </c>
      <c r="P363" s="88">
        <f t="shared" si="149"/>
        <v>0</v>
      </c>
      <c r="Q363" s="85">
        <f t="shared" si="150"/>
        <v>0</v>
      </c>
      <c r="R363" s="85">
        <f t="shared" si="151"/>
        <v>0</v>
      </c>
      <c r="S363" s="93">
        <f t="shared" si="138"/>
        <v>0</v>
      </c>
      <c r="U363" s="114"/>
      <c r="V363">
        <f t="shared" si="139"/>
        <v>0</v>
      </c>
      <c r="W363" s="94">
        <v>406</v>
      </c>
      <c r="X363" s="95"/>
      <c r="Y363" s="96"/>
      <c r="Z363" s="96"/>
      <c r="AA363" s="96"/>
      <c r="AB363" s="96"/>
      <c r="AC363" s="96"/>
      <c r="AD363" s="96"/>
      <c r="AE363" s="96"/>
      <c r="AF363" s="96"/>
      <c r="AG363" s="97"/>
      <c r="AI363" s="94">
        <v>406</v>
      </c>
      <c r="AJ363" s="98">
        <v>406</v>
      </c>
      <c r="AK363" s="99" t="s">
        <v>430</v>
      </c>
      <c r="AL363" s="100">
        <f t="shared" si="152"/>
        <v>0</v>
      </c>
      <c r="AM363" s="101">
        <v>0</v>
      </c>
      <c r="AN363" s="100">
        <f t="shared" si="153"/>
        <v>0</v>
      </c>
      <c r="AO363" s="100">
        <v>0</v>
      </c>
      <c r="AP363" s="100">
        <v>0</v>
      </c>
      <c r="AQ363" s="100">
        <v>0</v>
      </c>
      <c r="AR363" s="100">
        <v>0</v>
      </c>
      <c r="AS363" s="100">
        <v>0</v>
      </c>
      <c r="AT363" s="100">
        <f t="shared" si="154"/>
        <v>0</v>
      </c>
      <c r="AU363" s="102">
        <f t="shared" si="155"/>
        <v>0</v>
      </c>
      <c r="AV363" s="102">
        <f t="shared" si="156"/>
        <v>0</v>
      </c>
      <c r="AX363" s="103">
        <v>406</v>
      </c>
      <c r="AY363" s="104" t="s">
        <v>430</v>
      </c>
      <c r="AZ363" s="105"/>
      <c r="BA363" s="105"/>
      <c r="BB363" s="106"/>
      <c r="BC363" s="107">
        <f t="shared" si="157"/>
        <v>0</v>
      </c>
      <c r="BD363" s="106"/>
      <c r="BE363" s="106"/>
      <c r="BF363" s="107">
        <f t="shared" si="140"/>
        <v>0</v>
      </c>
      <c r="BG363" s="108">
        <f t="shared" si="141"/>
        <v>0</v>
      </c>
      <c r="BH363" s="109"/>
      <c r="BI363" s="107">
        <v>0</v>
      </c>
      <c r="BJ363" s="100">
        <f t="shared" si="158"/>
        <v>0</v>
      </c>
      <c r="BK363" s="100">
        <f t="shared" si="159"/>
        <v>0</v>
      </c>
      <c r="BL363" s="100">
        <f t="shared" si="160"/>
        <v>0</v>
      </c>
      <c r="BM363" s="100"/>
      <c r="BN363" s="107">
        <f t="shared" si="161"/>
        <v>0</v>
      </c>
      <c r="BO363" s="108">
        <f t="shared" si="162"/>
        <v>0</v>
      </c>
      <c r="BP363" s="110"/>
      <c r="BQ363" s="111"/>
      <c r="BR363" s="112"/>
      <c r="BS363" s="110"/>
      <c r="BT363" s="113"/>
      <c r="BU363" s="113">
        <f t="shared" si="142"/>
        <v>0</v>
      </c>
      <c r="BV363" s="25">
        <v>406</v>
      </c>
      <c r="BW363" s="25">
        <v>0</v>
      </c>
      <c r="BX363" s="110"/>
    </row>
    <row r="364" spans="1:76">
      <c r="A364" s="82">
        <v>600</v>
      </c>
      <c r="B364" s="82">
        <v>701</v>
      </c>
      <c r="C364" s="83" t="s">
        <v>431</v>
      </c>
      <c r="D364" s="84">
        <f t="shared" si="143"/>
        <v>28</v>
      </c>
      <c r="E364" s="85">
        <f t="shared" si="144"/>
        <v>357500</v>
      </c>
      <c r="F364" s="85">
        <f t="shared" si="144"/>
        <v>25004</v>
      </c>
      <c r="G364" s="86">
        <f t="shared" si="145"/>
        <v>382504</v>
      </c>
      <c r="H364" s="87"/>
      <c r="I364" s="88">
        <f t="shared" si="146"/>
        <v>1086.6601239457377</v>
      </c>
      <c r="J364" s="89">
        <f t="shared" si="136"/>
        <v>3.6072603432309114E-2</v>
      </c>
      <c r="K364" s="90">
        <f t="shared" si="147"/>
        <v>25004</v>
      </c>
      <c r="L364" s="86">
        <f t="shared" si="148"/>
        <v>26090.660123945738</v>
      </c>
      <c r="M364" s="91"/>
      <c r="N364" s="114">
        <f t="shared" si="137"/>
        <v>356413.33987605426</v>
      </c>
      <c r="P364" s="88">
        <f t="shared" si="149"/>
        <v>0</v>
      </c>
      <c r="Q364" s="85">
        <f t="shared" si="150"/>
        <v>1086.6601239457377</v>
      </c>
      <c r="R364" s="85">
        <f t="shared" si="151"/>
        <v>25004</v>
      </c>
      <c r="S364" s="93">
        <f t="shared" si="138"/>
        <v>26090.660123945738</v>
      </c>
      <c r="U364" s="114"/>
      <c r="V364">
        <f t="shared" si="139"/>
        <v>0</v>
      </c>
      <c r="W364" s="94">
        <v>600</v>
      </c>
      <c r="X364" s="95">
        <v>28</v>
      </c>
      <c r="Y364" s="96">
        <v>357500</v>
      </c>
      <c r="Z364" s="96">
        <v>0</v>
      </c>
      <c r="AA364" s="96">
        <v>357500</v>
      </c>
      <c r="AB364" s="96">
        <v>25004</v>
      </c>
      <c r="AC364" s="96">
        <v>382504</v>
      </c>
      <c r="AD364" s="96">
        <v>0</v>
      </c>
      <c r="AE364" s="96">
        <v>0</v>
      </c>
      <c r="AF364" s="96">
        <v>0</v>
      </c>
      <c r="AG364" s="97">
        <v>382504</v>
      </c>
      <c r="AI364" s="94">
        <v>600</v>
      </c>
      <c r="AJ364" s="98">
        <v>701</v>
      </c>
      <c r="AK364" s="99" t="s">
        <v>431</v>
      </c>
      <c r="AL364" s="100">
        <f t="shared" si="152"/>
        <v>357500</v>
      </c>
      <c r="AM364" s="101">
        <v>367866</v>
      </c>
      <c r="AN364" s="100">
        <f t="shared" si="153"/>
        <v>0</v>
      </c>
      <c r="AO364" s="100">
        <v>5059.5</v>
      </c>
      <c r="AP364" s="100">
        <v>0</v>
      </c>
      <c r="AQ364" s="100">
        <v>6499.75</v>
      </c>
      <c r="AR364" s="100">
        <v>18565</v>
      </c>
      <c r="AS364" s="100">
        <v>0</v>
      </c>
      <c r="AT364" s="100">
        <f t="shared" si="154"/>
        <v>0</v>
      </c>
      <c r="AU364" s="102">
        <f t="shared" si="155"/>
        <v>30124.25</v>
      </c>
      <c r="AV364" s="102">
        <f t="shared" si="156"/>
        <v>1086.6601239457377</v>
      </c>
      <c r="AX364" s="103">
        <v>600</v>
      </c>
      <c r="AY364" s="104" t="s">
        <v>431</v>
      </c>
      <c r="AZ364" s="105"/>
      <c r="BA364" s="105"/>
      <c r="BB364" s="106"/>
      <c r="BC364" s="107">
        <f t="shared" si="157"/>
        <v>0</v>
      </c>
      <c r="BD364" s="106"/>
      <c r="BE364" s="106"/>
      <c r="BF364" s="107">
        <f t="shared" si="140"/>
        <v>0</v>
      </c>
      <c r="BG364" s="108">
        <f t="shared" si="141"/>
        <v>0</v>
      </c>
      <c r="BH364" s="109"/>
      <c r="BI364" s="107">
        <v>0</v>
      </c>
      <c r="BJ364" s="100">
        <f t="shared" si="158"/>
        <v>0</v>
      </c>
      <c r="BK364" s="100">
        <f t="shared" si="159"/>
        <v>0</v>
      </c>
      <c r="BL364" s="100">
        <f t="shared" si="160"/>
        <v>0</v>
      </c>
      <c r="BM364" s="100"/>
      <c r="BN364" s="107">
        <f t="shared" si="161"/>
        <v>0</v>
      </c>
      <c r="BO364" s="108">
        <f t="shared" si="162"/>
        <v>0</v>
      </c>
      <c r="BP364" s="110"/>
      <c r="BQ364" s="111"/>
      <c r="BR364" s="112"/>
      <c r="BS364" s="110"/>
      <c r="BT364" s="113" t="s">
        <v>74</v>
      </c>
      <c r="BU364" s="113">
        <f t="shared" si="142"/>
        <v>0</v>
      </c>
      <c r="BV364" s="25">
        <v>600</v>
      </c>
      <c r="BW364" s="25">
        <v>5059.5</v>
      </c>
      <c r="BX364" s="110"/>
    </row>
    <row r="365" spans="1:76">
      <c r="A365" s="82">
        <v>603</v>
      </c>
      <c r="B365" s="82">
        <v>702</v>
      </c>
      <c r="C365" s="83" t="s">
        <v>432</v>
      </c>
      <c r="D365" s="84">
        <f t="shared" si="143"/>
        <v>76</v>
      </c>
      <c r="E365" s="85">
        <f t="shared" si="144"/>
        <v>945516</v>
      </c>
      <c r="F365" s="85">
        <f t="shared" si="144"/>
        <v>67868</v>
      </c>
      <c r="G365" s="86">
        <f t="shared" si="145"/>
        <v>1013384</v>
      </c>
      <c r="H365" s="87"/>
      <c r="I365" s="88">
        <f t="shared" si="146"/>
        <v>51534.192343370523</v>
      </c>
      <c r="J365" s="89">
        <f t="shared" si="136"/>
        <v>0.40370055378674879</v>
      </c>
      <c r="K365" s="90">
        <f t="shared" si="147"/>
        <v>67868</v>
      </c>
      <c r="L365" s="86">
        <f t="shared" si="148"/>
        <v>119402.19234337052</v>
      </c>
      <c r="M365" s="91"/>
      <c r="N365" s="114">
        <f t="shared" si="137"/>
        <v>893981.80765662948</v>
      </c>
      <c r="P365" s="88">
        <f t="shared" si="149"/>
        <v>0</v>
      </c>
      <c r="Q365" s="85">
        <f t="shared" si="150"/>
        <v>51534.192343370523</v>
      </c>
      <c r="R365" s="85">
        <f t="shared" si="151"/>
        <v>67868</v>
      </c>
      <c r="S365" s="93">
        <f t="shared" si="138"/>
        <v>119402.19234337052</v>
      </c>
      <c r="U365" s="114"/>
      <c r="V365">
        <f t="shared" si="139"/>
        <v>0</v>
      </c>
      <c r="W365" s="94">
        <v>603</v>
      </c>
      <c r="X365" s="95">
        <v>76</v>
      </c>
      <c r="Y365" s="96">
        <v>945516</v>
      </c>
      <c r="Z365" s="96">
        <v>0</v>
      </c>
      <c r="AA365" s="96">
        <v>945516</v>
      </c>
      <c r="AB365" s="96">
        <v>67868</v>
      </c>
      <c r="AC365" s="96">
        <v>1013384</v>
      </c>
      <c r="AD365" s="96">
        <v>0</v>
      </c>
      <c r="AE365" s="96">
        <v>0</v>
      </c>
      <c r="AF365" s="96">
        <v>0</v>
      </c>
      <c r="AG365" s="97">
        <v>1013384</v>
      </c>
      <c r="AI365" s="94">
        <v>603</v>
      </c>
      <c r="AJ365" s="98">
        <v>702</v>
      </c>
      <c r="AK365" s="99" t="s">
        <v>432</v>
      </c>
      <c r="AL365" s="100">
        <f t="shared" si="152"/>
        <v>945516</v>
      </c>
      <c r="AM365" s="101">
        <v>903168</v>
      </c>
      <c r="AN365" s="100">
        <f t="shared" si="153"/>
        <v>42348</v>
      </c>
      <c r="AO365" s="100">
        <v>42771</v>
      </c>
      <c r="AP365" s="100">
        <v>8013.5</v>
      </c>
      <c r="AQ365" s="100">
        <v>0</v>
      </c>
      <c r="AR365" s="100">
        <v>34522</v>
      </c>
      <c r="AS365" s="100">
        <v>0</v>
      </c>
      <c r="AT365" s="100">
        <f t="shared" si="154"/>
        <v>0</v>
      </c>
      <c r="AU365" s="102">
        <f t="shared" si="155"/>
        <v>127654.5</v>
      </c>
      <c r="AV365" s="102">
        <f t="shared" si="156"/>
        <v>51534.192343370523</v>
      </c>
      <c r="AX365" s="103">
        <v>603</v>
      </c>
      <c r="AY365" s="104" t="s">
        <v>432</v>
      </c>
      <c r="AZ365" s="105"/>
      <c r="BA365" s="105"/>
      <c r="BB365" s="106"/>
      <c r="BC365" s="107">
        <f t="shared" si="157"/>
        <v>0</v>
      </c>
      <c r="BD365" s="106"/>
      <c r="BE365" s="106"/>
      <c r="BF365" s="107">
        <f t="shared" si="140"/>
        <v>0</v>
      </c>
      <c r="BG365" s="108">
        <f t="shared" si="141"/>
        <v>0</v>
      </c>
      <c r="BH365" s="109"/>
      <c r="BI365" s="107">
        <v>0</v>
      </c>
      <c r="BJ365" s="100">
        <f t="shared" si="158"/>
        <v>42348</v>
      </c>
      <c r="BK365" s="100">
        <f t="shared" si="159"/>
        <v>42348</v>
      </c>
      <c r="BL365" s="100">
        <f t="shared" si="160"/>
        <v>0</v>
      </c>
      <c r="BM365" s="100"/>
      <c r="BN365" s="107">
        <f t="shared" si="161"/>
        <v>0</v>
      </c>
      <c r="BO365" s="108">
        <f t="shared" si="162"/>
        <v>0</v>
      </c>
      <c r="BP365" s="110"/>
      <c r="BQ365" s="111"/>
      <c r="BR365" s="112"/>
      <c r="BS365" s="110"/>
      <c r="BT365" s="113"/>
      <c r="BU365" s="113">
        <f t="shared" si="142"/>
        <v>0</v>
      </c>
      <c r="BV365" s="25">
        <v>603</v>
      </c>
      <c r="BW365" s="25">
        <v>42771</v>
      </c>
      <c r="BX365" s="110"/>
    </row>
    <row r="366" spans="1:76">
      <c r="A366" s="82">
        <v>605</v>
      </c>
      <c r="B366" s="82">
        <v>703</v>
      </c>
      <c r="C366" s="83" t="s">
        <v>433</v>
      </c>
      <c r="D366" s="84">
        <f t="shared" si="143"/>
        <v>116</v>
      </c>
      <c r="E366" s="85">
        <f t="shared" si="144"/>
        <v>1876385</v>
      </c>
      <c r="F366" s="85">
        <f t="shared" si="144"/>
        <v>103588</v>
      </c>
      <c r="G366" s="86">
        <f t="shared" si="145"/>
        <v>1979973</v>
      </c>
      <c r="H366" s="87"/>
      <c r="I366" s="88">
        <f t="shared" si="146"/>
        <v>451484.95301293465</v>
      </c>
      <c r="J366" s="89">
        <f t="shared" si="136"/>
        <v>0.74451757983804701</v>
      </c>
      <c r="K366" s="90">
        <f t="shared" si="147"/>
        <v>103588</v>
      </c>
      <c r="L366" s="86">
        <f t="shared" si="148"/>
        <v>555072.95301293465</v>
      </c>
      <c r="M366" s="91"/>
      <c r="N366" s="114">
        <f t="shared" si="137"/>
        <v>1424900.0469870653</v>
      </c>
      <c r="P366" s="88">
        <f t="shared" si="149"/>
        <v>0</v>
      </c>
      <c r="Q366" s="85">
        <f t="shared" si="150"/>
        <v>451484.95301293465</v>
      </c>
      <c r="R366" s="85">
        <f t="shared" si="151"/>
        <v>103588</v>
      </c>
      <c r="S366" s="93">
        <f t="shared" si="138"/>
        <v>555072.95301293465</v>
      </c>
      <c r="U366" s="114"/>
      <c r="V366">
        <f t="shared" si="139"/>
        <v>0</v>
      </c>
      <c r="W366" s="94">
        <v>605</v>
      </c>
      <c r="X366" s="95">
        <v>116</v>
      </c>
      <c r="Y366" s="96">
        <v>1876385</v>
      </c>
      <c r="Z366" s="96">
        <v>0</v>
      </c>
      <c r="AA366" s="96">
        <v>1876385</v>
      </c>
      <c r="AB366" s="96">
        <v>103588</v>
      </c>
      <c r="AC366" s="96">
        <v>1979973</v>
      </c>
      <c r="AD366" s="96">
        <v>0</v>
      </c>
      <c r="AE366" s="96">
        <v>0</v>
      </c>
      <c r="AF366" s="96">
        <v>0</v>
      </c>
      <c r="AG366" s="97">
        <v>1979973</v>
      </c>
      <c r="AI366" s="94">
        <v>605</v>
      </c>
      <c r="AJ366" s="98">
        <v>703</v>
      </c>
      <c r="AK366" s="99" t="s">
        <v>433</v>
      </c>
      <c r="AL366" s="100">
        <f t="shared" si="152"/>
        <v>1876385</v>
      </c>
      <c r="AM366" s="101">
        <v>1444921</v>
      </c>
      <c r="AN366" s="100">
        <f t="shared" si="153"/>
        <v>431464</v>
      </c>
      <c r="AO366" s="100">
        <v>93217.75</v>
      </c>
      <c r="AP366" s="100">
        <v>15767.5</v>
      </c>
      <c r="AQ366" s="100">
        <v>23242.25</v>
      </c>
      <c r="AR366" s="100">
        <v>10215.75</v>
      </c>
      <c r="AS366" s="100">
        <v>32505.5</v>
      </c>
      <c r="AT366" s="100">
        <f t="shared" si="154"/>
        <v>0</v>
      </c>
      <c r="AU366" s="102">
        <f t="shared" si="155"/>
        <v>606412.75</v>
      </c>
      <c r="AV366" s="102">
        <f t="shared" si="156"/>
        <v>451484.95301293465</v>
      </c>
      <c r="AX366" s="103">
        <v>605</v>
      </c>
      <c r="AY366" s="104" t="s">
        <v>433</v>
      </c>
      <c r="AZ366" s="105"/>
      <c r="BA366" s="105"/>
      <c r="BB366" s="106"/>
      <c r="BC366" s="107">
        <f t="shared" si="157"/>
        <v>0</v>
      </c>
      <c r="BD366" s="106"/>
      <c r="BE366" s="106"/>
      <c r="BF366" s="107">
        <f t="shared" si="140"/>
        <v>0</v>
      </c>
      <c r="BG366" s="108">
        <f t="shared" si="141"/>
        <v>0</v>
      </c>
      <c r="BH366" s="109"/>
      <c r="BI366" s="107">
        <v>0</v>
      </c>
      <c r="BJ366" s="100">
        <f t="shared" si="158"/>
        <v>431464</v>
      </c>
      <c r="BK366" s="100">
        <f t="shared" si="159"/>
        <v>431464</v>
      </c>
      <c r="BL366" s="100">
        <f t="shared" si="160"/>
        <v>0</v>
      </c>
      <c r="BM366" s="100"/>
      <c r="BN366" s="107">
        <f t="shared" si="161"/>
        <v>0</v>
      </c>
      <c r="BO366" s="108">
        <f t="shared" si="162"/>
        <v>0</v>
      </c>
      <c r="BP366" s="110"/>
      <c r="BQ366" s="111"/>
      <c r="BR366" s="112"/>
      <c r="BS366" s="110"/>
      <c r="BT366" s="113"/>
      <c r="BU366" s="113">
        <f t="shared" si="142"/>
        <v>0</v>
      </c>
      <c r="BV366" s="25">
        <v>605</v>
      </c>
      <c r="BW366" s="25">
        <v>93217.75</v>
      </c>
      <c r="BX366" s="110"/>
    </row>
    <row r="367" spans="1:76">
      <c r="A367" s="82">
        <v>610</v>
      </c>
      <c r="B367" s="82">
        <v>704</v>
      </c>
      <c r="C367" s="83" t="s">
        <v>434</v>
      </c>
      <c r="D367" s="84">
        <f t="shared" si="143"/>
        <v>9</v>
      </c>
      <c r="E367" s="85">
        <f t="shared" si="144"/>
        <v>103341</v>
      </c>
      <c r="F367" s="85">
        <f t="shared" si="144"/>
        <v>8037</v>
      </c>
      <c r="G367" s="86">
        <f t="shared" si="145"/>
        <v>111378</v>
      </c>
      <c r="H367" s="87"/>
      <c r="I367" s="88">
        <f t="shared" si="146"/>
        <v>652.43636555315049</v>
      </c>
      <c r="J367" s="89">
        <f t="shared" si="136"/>
        <v>3.9150096942883315E-2</v>
      </c>
      <c r="K367" s="90">
        <f t="shared" si="147"/>
        <v>8037</v>
      </c>
      <c r="L367" s="86">
        <f t="shared" si="148"/>
        <v>8689.4363655531506</v>
      </c>
      <c r="M367" s="91"/>
      <c r="N367" s="114">
        <f t="shared" si="137"/>
        <v>102688.56363444685</v>
      </c>
      <c r="P367" s="88">
        <f t="shared" si="149"/>
        <v>0</v>
      </c>
      <c r="Q367" s="85">
        <f t="shared" si="150"/>
        <v>652.43636555315049</v>
      </c>
      <c r="R367" s="85">
        <f t="shared" si="151"/>
        <v>8037</v>
      </c>
      <c r="S367" s="93">
        <f t="shared" si="138"/>
        <v>8689.4363655531506</v>
      </c>
      <c r="U367" s="114"/>
      <c r="V367">
        <f t="shared" si="139"/>
        <v>0</v>
      </c>
      <c r="W367" s="94">
        <v>610</v>
      </c>
      <c r="X367" s="95">
        <v>9</v>
      </c>
      <c r="Y367" s="96">
        <v>103341</v>
      </c>
      <c r="Z367" s="96">
        <v>0</v>
      </c>
      <c r="AA367" s="96">
        <v>103341</v>
      </c>
      <c r="AB367" s="96">
        <v>8037</v>
      </c>
      <c r="AC367" s="96">
        <v>111378</v>
      </c>
      <c r="AD367" s="96">
        <v>0</v>
      </c>
      <c r="AE367" s="96">
        <v>0</v>
      </c>
      <c r="AF367" s="96">
        <v>0</v>
      </c>
      <c r="AG367" s="97">
        <v>111378</v>
      </c>
      <c r="AI367" s="94">
        <v>610</v>
      </c>
      <c r="AJ367" s="98">
        <v>704</v>
      </c>
      <c r="AK367" s="99" t="s">
        <v>434</v>
      </c>
      <c r="AL367" s="100">
        <f t="shared" si="152"/>
        <v>103341</v>
      </c>
      <c r="AM367" s="101">
        <v>126360</v>
      </c>
      <c r="AN367" s="100">
        <f t="shared" si="153"/>
        <v>0</v>
      </c>
      <c r="AO367" s="100">
        <v>3037.75</v>
      </c>
      <c r="AP367" s="100">
        <v>0</v>
      </c>
      <c r="AQ367" s="100">
        <v>0</v>
      </c>
      <c r="AR367" s="100">
        <v>3475.5</v>
      </c>
      <c r="AS367" s="100">
        <v>10151.75</v>
      </c>
      <c r="AT367" s="100">
        <f t="shared" si="154"/>
        <v>0</v>
      </c>
      <c r="AU367" s="102">
        <f t="shared" si="155"/>
        <v>16665</v>
      </c>
      <c r="AV367" s="102">
        <f t="shared" si="156"/>
        <v>652.43636555315049</v>
      </c>
      <c r="AX367" s="103">
        <v>610</v>
      </c>
      <c r="AY367" s="104" t="s">
        <v>434</v>
      </c>
      <c r="AZ367" s="105"/>
      <c r="BA367" s="105"/>
      <c r="BB367" s="106"/>
      <c r="BC367" s="107">
        <f t="shared" si="157"/>
        <v>0</v>
      </c>
      <c r="BD367" s="106"/>
      <c r="BE367" s="106"/>
      <c r="BF367" s="107">
        <f t="shared" si="140"/>
        <v>0</v>
      </c>
      <c r="BG367" s="108">
        <f t="shared" si="141"/>
        <v>0</v>
      </c>
      <c r="BH367" s="109"/>
      <c r="BI367" s="107">
        <v>0</v>
      </c>
      <c r="BJ367" s="100">
        <f t="shared" si="158"/>
        <v>0</v>
      </c>
      <c r="BK367" s="100">
        <f t="shared" si="159"/>
        <v>0</v>
      </c>
      <c r="BL367" s="100">
        <f t="shared" si="160"/>
        <v>0</v>
      </c>
      <c r="BM367" s="100"/>
      <c r="BN367" s="107">
        <f t="shared" si="161"/>
        <v>0</v>
      </c>
      <c r="BO367" s="108">
        <f t="shared" si="162"/>
        <v>0</v>
      </c>
      <c r="BP367" s="110"/>
      <c r="BQ367" s="111"/>
      <c r="BR367" s="112"/>
      <c r="BS367" s="110"/>
      <c r="BT367" s="113"/>
      <c r="BU367" s="113">
        <f t="shared" si="142"/>
        <v>0</v>
      </c>
      <c r="BV367" s="25">
        <v>610</v>
      </c>
      <c r="BW367" s="25">
        <v>3037.75</v>
      </c>
      <c r="BX367" s="110"/>
    </row>
    <row r="368" spans="1:76">
      <c r="A368" s="82">
        <v>615</v>
      </c>
      <c r="B368" s="82">
        <v>705</v>
      </c>
      <c r="C368" s="83" t="s">
        <v>435</v>
      </c>
      <c r="D368" s="84">
        <f t="shared" si="143"/>
        <v>1</v>
      </c>
      <c r="E368" s="85">
        <f t="shared" si="144"/>
        <v>13444</v>
      </c>
      <c r="F368" s="85">
        <f t="shared" si="144"/>
        <v>893</v>
      </c>
      <c r="G368" s="86">
        <f t="shared" si="145"/>
        <v>14337</v>
      </c>
      <c r="H368" s="87"/>
      <c r="I368" s="88">
        <f t="shared" si="146"/>
        <v>1596.7535708023693</v>
      </c>
      <c r="J368" s="89">
        <f t="shared" si="136"/>
        <v>0.21477618815016064</v>
      </c>
      <c r="K368" s="90">
        <f t="shared" si="147"/>
        <v>893</v>
      </c>
      <c r="L368" s="86">
        <f t="shared" si="148"/>
        <v>2489.7535708023693</v>
      </c>
      <c r="M368" s="91"/>
      <c r="N368" s="114">
        <f t="shared" si="137"/>
        <v>11847.24642919763</v>
      </c>
      <c r="P368" s="88">
        <f t="shared" si="149"/>
        <v>0</v>
      </c>
      <c r="Q368" s="85">
        <f t="shared" si="150"/>
        <v>1596.7535708023693</v>
      </c>
      <c r="R368" s="85">
        <f t="shared" si="151"/>
        <v>893</v>
      </c>
      <c r="S368" s="93">
        <f t="shared" si="138"/>
        <v>2489.7535708023693</v>
      </c>
      <c r="U368" s="114"/>
      <c r="V368">
        <f t="shared" si="139"/>
        <v>0</v>
      </c>
      <c r="W368" s="94">
        <v>615</v>
      </c>
      <c r="X368" s="95">
        <v>1</v>
      </c>
      <c r="Y368" s="96">
        <v>13444</v>
      </c>
      <c r="Z368" s="96">
        <v>0</v>
      </c>
      <c r="AA368" s="96">
        <v>13444</v>
      </c>
      <c r="AB368" s="96">
        <v>893</v>
      </c>
      <c r="AC368" s="96">
        <v>14337</v>
      </c>
      <c r="AD368" s="96">
        <v>0</v>
      </c>
      <c r="AE368" s="96">
        <v>0</v>
      </c>
      <c r="AF368" s="96">
        <v>0</v>
      </c>
      <c r="AG368" s="97">
        <v>14337</v>
      </c>
      <c r="AI368" s="94">
        <v>615</v>
      </c>
      <c r="AJ368" s="98">
        <v>705</v>
      </c>
      <c r="AK368" s="99" t="s">
        <v>435</v>
      </c>
      <c r="AL368" s="100">
        <f t="shared" si="152"/>
        <v>13444</v>
      </c>
      <c r="AM368" s="101">
        <v>38704</v>
      </c>
      <c r="AN368" s="100">
        <f t="shared" si="153"/>
        <v>0</v>
      </c>
      <c r="AO368" s="100">
        <v>7434.5</v>
      </c>
      <c r="AP368" s="100">
        <v>0</v>
      </c>
      <c r="AQ368" s="100">
        <v>0</v>
      </c>
      <c r="AR368" s="100">
        <v>0</v>
      </c>
      <c r="AS368" s="100">
        <v>0</v>
      </c>
      <c r="AT368" s="100">
        <f t="shared" si="154"/>
        <v>0</v>
      </c>
      <c r="AU368" s="102">
        <f t="shared" si="155"/>
        <v>7434.5</v>
      </c>
      <c r="AV368" s="102">
        <f t="shared" si="156"/>
        <v>1596.7535708023693</v>
      </c>
      <c r="AX368" s="103">
        <v>615</v>
      </c>
      <c r="AY368" s="104" t="s">
        <v>435</v>
      </c>
      <c r="AZ368" s="105"/>
      <c r="BA368" s="105"/>
      <c r="BB368" s="106"/>
      <c r="BC368" s="107">
        <f t="shared" si="157"/>
        <v>0</v>
      </c>
      <c r="BD368" s="106"/>
      <c r="BE368" s="106"/>
      <c r="BF368" s="107">
        <f t="shared" si="140"/>
        <v>0</v>
      </c>
      <c r="BG368" s="108">
        <f t="shared" si="141"/>
        <v>0</v>
      </c>
      <c r="BH368" s="109"/>
      <c r="BI368" s="107">
        <v>0</v>
      </c>
      <c r="BJ368" s="100">
        <f t="shared" si="158"/>
        <v>0</v>
      </c>
      <c r="BK368" s="100">
        <f t="shared" si="159"/>
        <v>0</v>
      </c>
      <c r="BL368" s="100">
        <f t="shared" si="160"/>
        <v>0</v>
      </c>
      <c r="BM368" s="100"/>
      <c r="BN368" s="107">
        <f t="shared" si="161"/>
        <v>0</v>
      </c>
      <c r="BO368" s="108">
        <f t="shared" si="162"/>
        <v>0</v>
      </c>
      <c r="BP368" s="110"/>
      <c r="BQ368" s="111"/>
      <c r="BR368" s="112"/>
      <c r="BS368" s="110"/>
      <c r="BT368" s="113"/>
      <c r="BU368" s="113">
        <f t="shared" si="142"/>
        <v>0</v>
      </c>
      <c r="BV368" s="25">
        <v>615</v>
      </c>
      <c r="BW368" s="25">
        <v>7434.5</v>
      </c>
      <c r="BX368" s="110"/>
    </row>
    <row r="369" spans="1:76">
      <c r="A369" s="82">
        <v>616</v>
      </c>
      <c r="B369" s="82">
        <v>616</v>
      </c>
      <c r="C369" s="83" t="s">
        <v>436</v>
      </c>
      <c r="D369" s="84">
        <f t="shared" si="143"/>
        <v>71</v>
      </c>
      <c r="E369" s="85">
        <f t="shared" si="144"/>
        <v>849094</v>
      </c>
      <c r="F369" s="85">
        <f t="shared" si="144"/>
        <v>63403</v>
      </c>
      <c r="G369" s="86">
        <f t="shared" si="145"/>
        <v>912497</v>
      </c>
      <c r="H369" s="87"/>
      <c r="I369" s="88">
        <f t="shared" si="146"/>
        <v>2901.1430554853323</v>
      </c>
      <c r="J369" s="89">
        <f t="shared" si="136"/>
        <v>5.5636607034017627E-2</v>
      </c>
      <c r="K369" s="90">
        <f t="shared" si="147"/>
        <v>63403</v>
      </c>
      <c r="L369" s="86">
        <f t="shared" si="148"/>
        <v>66304.143055485329</v>
      </c>
      <c r="M369" s="91"/>
      <c r="N369" s="114">
        <f t="shared" si="137"/>
        <v>846192.85694451467</v>
      </c>
      <c r="P369" s="88">
        <f t="shared" si="149"/>
        <v>0</v>
      </c>
      <c r="Q369" s="85">
        <f t="shared" si="150"/>
        <v>2901.1430554853323</v>
      </c>
      <c r="R369" s="85">
        <f t="shared" si="151"/>
        <v>63403</v>
      </c>
      <c r="S369" s="93">
        <f t="shared" si="138"/>
        <v>66304.143055485329</v>
      </c>
      <c r="U369" s="114"/>
      <c r="V369">
        <f t="shared" si="139"/>
        <v>0</v>
      </c>
      <c r="W369" s="94">
        <v>616</v>
      </c>
      <c r="X369" s="95">
        <v>71</v>
      </c>
      <c r="Y369" s="96">
        <v>849094</v>
      </c>
      <c r="Z369" s="96">
        <v>0</v>
      </c>
      <c r="AA369" s="96">
        <v>849094</v>
      </c>
      <c r="AB369" s="96">
        <v>63403</v>
      </c>
      <c r="AC369" s="96">
        <v>912497</v>
      </c>
      <c r="AD369" s="96">
        <v>0</v>
      </c>
      <c r="AE369" s="96">
        <v>0</v>
      </c>
      <c r="AF369" s="96">
        <v>0</v>
      </c>
      <c r="AG369" s="97">
        <v>912497</v>
      </c>
      <c r="AI369" s="94">
        <v>616</v>
      </c>
      <c r="AJ369" s="98">
        <v>616</v>
      </c>
      <c r="AK369" s="99" t="s">
        <v>436</v>
      </c>
      <c r="AL369" s="100">
        <f t="shared" si="152"/>
        <v>849094</v>
      </c>
      <c r="AM369" s="101">
        <v>940093</v>
      </c>
      <c r="AN369" s="100">
        <f t="shared" si="153"/>
        <v>0</v>
      </c>
      <c r="AO369" s="100">
        <v>13507.75</v>
      </c>
      <c r="AP369" s="100">
        <v>0</v>
      </c>
      <c r="AQ369" s="100">
        <v>15415.25</v>
      </c>
      <c r="AR369" s="100">
        <v>0</v>
      </c>
      <c r="AS369" s="100">
        <v>23221.5</v>
      </c>
      <c r="AT369" s="100">
        <f t="shared" si="154"/>
        <v>0</v>
      </c>
      <c r="AU369" s="102">
        <f t="shared" si="155"/>
        <v>52144.5</v>
      </c>
      <c r="AV369" s="102">
        <f t="shared" si="156"/>
        <v>2901.1430554853323</v>
      </c>
      <c r="AX369" s="103">
        <v>616</v>
      </c>
      <c r="AY369" s="104" t="s">
        <v>436</v>
      </c>
      <c r="AZ369" s="105"/>
      <c r="BA369" s="105"/>
      <c r="BB369" s="106"/>
      <c r="BC369" s="107">
        <f t="shared" si="157"/>
        <v>0</v>
      </c>
      <c r="BD369" s="106"/>
      <c r="BE369" s="106"/>
      <c r="BF369" s="107">
        <f t="shared" si="140"/>
        <v>0</v>
      </c>
      <c r="BG369" s="108">
        <f t="shared" si="141"/>
        <v>0</v>
      </c>
      <c r="BH369" s="109"/>
      <c r="BI369" s="107">
        <v>0</v>
      </c>
      <c r="BJ369" s="100">
        <f t="shared" si="158"/>
        <v>0</v>
      </c>
      <c r="BK369" s="100">
        <f t="shared" si="159"/>
        <v>0</v>
      </c>
      <c r="BL369" s="100">
        <f t="shared" si="160"/>
        <v>0</v>
      </c>
      <c r="BM369" s="100"/>
      <c r="BN369" s="107">
        <f t="shared" si="161"/>
        <v>0</v>
      </c>
      <c r="BO369" s="108">
        <f t="shared" si="162"/>
        <v>0</v>
      </c>
      <c r="BP369" s="110"/>
      <c r="BQ369" s="111"/>
      <c r="BR369" s="112"/>
      <c r="BS369" s="110"/>
      <c r="BT369" s="113" t="s">
        <v>92</v>
      </c>
      <c r="BU369" s="113">
        <f t="shared" si="142"/>
        <v>0</v>
      </c>
      <c r="BV369" s="25">
        <v>616</v>
      </c>
      <c r="BW369" s="25">
        <v>13507.75</v>
      </c>
      <c r="BX369" s="110"/>
    </row>
    <row r="370" spans="1:76">
      <c r="A370" s="82">
        <v>618</v>
      </c>
      <c r="B370" s="82">
        <v>706</v>
      </c>
      <c r="C370" s="83" t="s">
        <v>437</v>
      </c>
      <c r="D370" s="84">
        <f t="shared" si="143"/>
        <v>0</v>
      </c>
      <c r="E370" s="85">
        <f t="shared" si="144"/>
        <v>0</v>
      </c>
      <c r="F370" s="85">
        <f t="shared" si="144"/>
        <v>0</v>
      </c>
      <c r="G370" s="86">
        <f t="shared" si="145"/>
        <v>0</v>
      </c>
      <c r="H370" s="87"/>
      <c r="I370" s="88">
        <f t="shared" si="146"/>
        <v>953.92843966893849</v>
      </c>
      <c r="J370" s="89">
        <f t="shared" si="136"/>
        <v>0.20476059880202596</v>
      </c>
      <c r="K370" s="90">
        <f t="shared" si="147"/>
        <v>0</v>
      </c>
      <c r="L370" s="86">
        <f t="shared" si="148"/>
        <v>953.92843966893849</v>
      </c>
      <c r="M370" s="91"/>
      <c r="N370" s="114">
        <f t="shared" si="137"/>
        <v>-953.92843966893849</v>
      </c>
      <c r="P370" s="88">
        <f t="shared" si="149"/>
        <v>0</v>
      </c>
      <c r="Q370" s="85">
        <f t="shared" si="150"/>
        <v>953.92843966893849</v>
      </c>
      <c r="R370" s="85">
        <f t="shared" si="151"/>
        <v>0</v>
      </c>
      <c r="S370" s="93">
        <f t="shared" si="138"/>
        <v>953.92843966893849</v>
      </c>
      <c r="U370" s="114"/>
      <c r="V370">
        <f t="shared" si="139"/>
        <v>0</v>
      </c>
      <c r="W370" s="94">
        <v>618</v>
      </c>
      <c r="X370" s="95"/>
      <c r="Y370" s="96"/>
      <c r="Z370" s="96"/>
      <c r="AA370" s="96"/>
      <c r="AB370" s="96"/>
      <c r="AC370" s="96"/>
      <c r="AD370" s="96"/>
      <c r="AE370" s="96"/>
      <c r="AF370" s="96"/>
      <c r="AG370" s="97"/>
      <c r="AI370" s="94">
        <v>618</v>
      </c>
      <c r="AJ370" s="98">
        <v>706</v>
      </c>
      <c r="AK370" s="99" t="s">
        <v>437</v>
      </c>
      <c r="AL370" s="100">
        <f t="shared" si="152"/>
        <v>0</v>
      </c>
      <c r="AM370" s="101">
        <v>17766</v>
      </c>
      <c r="AN370" s="100">
        <f t="shared" si="153"/>
        <v>0</v>
      </c>
      <c r="AO370" s="100">
        <v>4441.5</v>
      </c>
      <c r="AP370" s="100">
        <v>0</v>
      </c>
      <c r="AQ370" s="100">
        <v>0</v>
      </c>
      <c r="AR370" s="100">
        <v>0</v>
      </c>
      <c r="AS370" s="100">
        <v>217.25</v>
      </c>
      <c r="AT370" s="100">
        <f t="shared" si="154"/>
        <v>0</v>
      </c>
      <c r="AU370" s="102">
        <f t="shared" si="155"/>
        <v>4658.75</v>
      </c>
      <c r="AV370" s="102">
        <f t="shared" si="156"/>
        <v>953.92843966893849</v>
      </c>
      <c r="AX370" s="103">
        <v>618</v>
      </c>
      <c r="AY370" s="104" t="s">
        <v>437</v>
      </c>
      <c r="AZ370" s="105"/>
      <c r="BA370" s="105"/>
      <c r="BB370" s="106"/>
      <c r="BC370" s="107">
        <f t="shared" si="157"/>
        <v>0</v>
      </c>
      <c r="BD370" s="106"/>
      <c r="BE370" s="106"/>
      <c r="BF370" s="107">
        <f t="shared" si="140"/>
        <v>0</v>
      </c>
      <c r="BG370" s="108">
        <f t="shared" si="141"/>
        <v>0</v>
      </c>
      <c r="BH370" s="109"/>
      <c r="BI370" s="107">
        <v>0</v>
      </c>
      <c r="BJ370" s="100">
        <f t="shared" si="158"/>
        <v>0</v>
      </c>
      <c r="BK370" s="100">
        <f t="shared" si="159"/>
        <v>0</v>
      </c>
      <c r="BL370" s="100">
        <f t="shared" si="160"/>
        <v>0</v>
      </c>
      <c r="BM370" s="100"/>
      <c r="BN370" s="107">
        <f t="shared" si="161"/>
        <v>0</v>
      </c>
      <c r="BO370" s="108">
        <f t="shared" si="162"/>
        <v>0</v>
      </c>
      <c r="BP370" s="110"/>
      <c r="BQ370" s="111"/>
      <c r="BR370" s="112"/>
      <c r="BS370" s="110"/>
      <c r="BT370" s="113"/>
      <c r="BU370" s="113">
        <f t="shared" si="142"/>
        <v>0</v>
      </c>
      <c r="BV370" s="25">
        <v>618</v>
      </c>
      <c r="BW370" s="25">
        <v>4441.5</v>
      </c>
      <c r="BX370" s="110"/>
    </row>
    <row r="371" spans="1:76">
      <c r="A371" s="82">
        <v>620</v>
      </c>
      <c r="B371" s="82">
        <v>707</v>
      </c>
      <c r="C371" s="83" t="s">
        <v>438</v>
      </c>
      <c r="D371" s="84">
        <f t="shared" si="143"/>
        <v>14</v>
      </c>
      <c r="E371" s="85">
        <f t="shared" si="144"/>
        <v>192871</v>
      </c>
      <c r="F371" s="85">
        <f t="shared" si="144"/>
        <v>12502</v>
      </c>
      <c r="G371" s="86">
        <f t="shared" si="145"/>
        <v>205373</v>
      </c>
      <c r="H371" s="87"/>
      <c r="I371" s="88">
        <f t="shared" si="146"/>
        <v>0</v>
      </c>
      <c r="J371" s="89">
        <f t="shared" si="136"/>
        <v>0</v>
      </c>
      <c r="K371" s="90">
        <f t="shared" si="147"/>
        <v>12502</v>
      </c>
      <c r="L371" s="86">
        <f t="shared" si="148"/>
        <v>12502</v>
      </c>
      <c r="M371" s="91"/>
      <c r="N371" s="114">
        <f t="shared" si="137"/>
        <v>192871</v>
      </c>
      <c r="P371" s="88">
        <f t="shared" si="149"/>
        <v>0</v>
      </c>
      <c r="Q371" s="85">
        <f t="shared" si="150"/>
        <v>0</v>
      </c>
      <c r="R371" s="85">
        <f t="shared" si="151"/>
        <v>12502</v>
      </c>
      <c r="S371" s="93">
        <f t="shared" si="138"/>
        <v>12502</v>
      </c>
      <c r="U371" s="114"/>
      <c r="V371">
        <f t="shared" si="139"/>
        <v>0</v>
      </c>
      <c r="W371" s="94">
        <v>620</v>
      </c>
      <c r="X371" s="95">
        <v>14</v>
      </c>
      <c r="Y371" s="96">
        <v>192871</v>
      </c>
      <c r="Z371" s="96">
        <v>0</v>
      </c>
      <c r="AA371" s="96">
        <v>192871</v>
      </c>
      <c r="AB371" s="96">
        <v>12502</v>
      </c>
      <c r="AC371" s="96">
        <v>205373</v>
      </c>
      <c r="AD371" s="96">
        <v>0</v>
      </c>
      <c r="AE371" s="96">
        <v>0</v>
      </c>
      <c r="AF371" s="96">
        <v>0</v>
      </c>
      <c r="AG371" s="97">
        <v>205373</v>
      </c>
      <c r="AI371" s="94">
        <v>620</v>
      </c>
      <c r="AJ371" s="98">
        <v>707</v>
      </c>
      <c r="AK371" s="99" t="s">
        <v>438</v>
      </c>
      <c r="AL371" s="100">
        <f t="shared" si="152"/>
        <v>192871</v>
      </c>
      <c r="AM371" s="101">
        <v>267664</v>
      </c>
      <c r="AN371" s="100">
        <f t="shared" si="153"/>
        <v>0</v>
      </c>
      <c r="AO371" s="100">
        <v>0</v>
      </c>
      <c r="AP371" s="100">
        <v>0</v>
      </c>
      <c r="AQ371" s="100">
        <v>0</v>
      </c>
      <c r="AR371" s="100">
        <v>1352.25</v>
      </c>
      <c r="AS371" s="100">
        <v>0</v>
      </c>
      <c r="AT371" s="100">
        <f t="shared" si="154"/>
        <v>0</v>
      </c>
      <c r="AU371" s="102">
        <f t="shared" si="155"/>
        <v>1352.25</v>
      </c>
      <c r="AV371" s="102">
        <f t="shared" si="156"/>
        <v>0</v>
      </c>
      <c r="AX371" s="103">
        <v>620</v>
      </c>
      <c r="AY371" s="104" t="s">
        <v>438</v>
      </c>
      <c r="AZ371" s="105"/>
      <c r="BA371" s="105"/>
      <c r="BB371" s="106"/>
      <c r="BC371" s="107">
        <f t="shared" si="157"/>
        <v>0</v>
      </c>
      <c r="BD371" s="106"/>
      <c r="BE371" s="106"/>
      <c r="BF371" s="107">
        <f t="shared" si="140"/>
        <v>0</v>
      </c>
      <c r="BG371" s="108">
        <f t="shared" si="141"/>
        <v>0</v>
      </c>
      <c r="BH371" s="109"/>
      <c r="BI371" s="107">
        <v>0</v>
      </c>
      <c r="BJ371" s="100">
        <f t="shared" si="158"/>
        <v>0</v>
      </c>
      <c r="BK371" s="100">
        <f t="shared" si="159"/>
        <v>0</v>
      </c>
      <c r="BL371" s="100">
        <f t="shared" si="160"/>
        <v>0</v>
      </c>
      <c r="BM371" s="100"/>
      <c r="BN371" s="107">
        <f t="shared" si="161"/>
        <v>0</v>
      </c>
      <c r="BO371" s="108">
        <f t="shared" si="162"/>
        <v>0</v>
      </c>
      <c r="BP371" s="110"/>
      <c r="BQ371" s="111"/>
      <c r="BR371" s="112"/>
      <c r="BS371" s="110"/>
      <c r="BT371" s="113" t="s">
        <v>102</v>
      </c>
      <c r="BU371" s="113">
        <f t="shared" si="142"/>
        <v>0</v>
      </c>
      <c r="BV371" s="25">
        <v>620</v>
      </c>
      <c r="BW371" s="25">
        <v>0</v>
      </c>
      <c r="BX371" s="110"/>
    </row>
    <row r="372" spans="1:76">
      <c r="A372" s="82">
        <v>622</v>
      </c>
      <c r="B372" s="82">
        <v>765</v>
      </c>
      <c r="C372" s="83" t="s">
        <v>439</v>
      </c>
      <c r="D372" s="84">
        <f t="shared" si="143"/>
        <v>1</v>
      </c>
      <c r="E372" s="85">
        <f t="shared" si="144"/>
        <v>11222</v>
      </c>
      <c r="F372" s="85">
        <f t="shared" si="144"/>
        <v>893</v>
      </c>
      <c r="G372" s="86">
        <f t="shared" si="145"/>
        <v>12115</v>
      </c>
      <c r="H372" s="87"/>
      <c r="I372" s="88">
        <f t="shared" si="146"/>
        <v>11222</v>
      </c>
      <c r="J372" s="89">
        <f t="shared" si="136"/>
        <v>0.9939109447999469</v>
      </c>
      <c r="K372" s="90">
        <f t="shared" si="147"/>
        <v>893</v>
      </c>
      <c r="L372" s="86">
        <f t="shared" si="148"/>
        <v>12115</v>
      </c>
      <c r="M372" s="91"/>
      <c r="N372" s="114">
        <f t="shared" si="137"/>
        <v>0</v>
      </c>
      <c r="P372" s="88">
        <f t="shared" si="149"/>
        <v>0</v>
      </c>
      <c r="Q372" s="85">
        <f t="shared" si="150"/>
        <v>11222</v>
      </c>
      <c r="R372" s="85">
        <f t="shared" si="151"/>
        <v>893</v>
      </c>
      <c r="S372" s="93">
        <f t="shared" si="138"/>
        <v>12115</v>
      </c>
      <c r="U372" s="114"/>
      <c r="V372">
        <f t="shared" si="139"/>
        <v>0</v>
      </c>
      <c r="W372" s="94">
        <v>622</v>
      </c>
      <c r="X372" s="95">
        <v>1</v>
      </c>
      <c r="Y372" s="96">
        <v>11222</v>
      </c>
      <c r="Z372" s="96">
        <v>0</v>
      </c>
      <c r="AA372" s="96">
        <v>11222</v>
      </c>
      <c r="AB372" s="96">
        <v>893</v>
      </c>
      <c r="AC372" s="96">
        <v>12115</v>
      </c>
      <c r="AD372" s="96">
        <v>0</v>
      </c>
      <c r="AE372" s="96">
        <v>0</v>
      </c>
      <c r="AF372" s="96">
        <v>0</v>
      </c>
      <c r="AG372" s="97">
        <v>12115</v>
      </c>
      <c r="AI372" s="94">
        <v>622</v>
      </c>
      <c r="AJ372" s="98">
        <v>765</v>
      </c>
      <c r="AK372" s="99" t="s">
        <v>439</v>
      </c>
      <c r="AL372" s="100">
        <f t="shared" si="152"/>
        <v>11222</v>
      </c>
      <c r="AM372" s="101">
        <v>0</v>
      </c>
      <c r="AN372" s="100">
        <f t="shared" si="153"/>
        <v>11222</v>
      </c>
      <c r="AO372" s="100">
        <v>0</v>
      </c>
      <c r="AP372" s="100">
        <v>68.75</v>
      </c>
      <c r="AQ372" s="100">
        <v>0</v>
      </c>
      <c r="AR372" s="100">
        <v>0</v>
      </c>
      <c r="AS372" s="100">
        <v>0</v>
      </c>
      <c r="AT372" s="100">
        <f t="shared" si="154"/>
        <v>0</v>
      </c>
      <c r="AU372" s="102">
        <f t="shared" si="155"/>
        <v>11290.75</v>
      </c>
      <c r="AV372" s="102">
        <f t="shared" si="156"/>
        <v>11222</v>
      </c>
      <c r="AX372" s="103">
        <v>622</v>
      </c>
      <c r="AY372" s="104" t="s">
        <v>439</v>
      </c>
      <c r="AZ372" s="105"/>
      <c r="BA372" s="105"/>
      <c r="BB372" s="106"/>
      <c r="BC372" s="107">
        <f t="shared" si="157"/>
        <v>0</v>
      </c>
      <c r="BD372" s="106"/>
      <c r="BE372" s="106"/>
      <c r="BF372" s="107">
        <f t="shared" si="140"/>
        <v>0</v>
      </c>
      <c r="BG372" s="108">
        <f t="shared" si="141"/>
        <v>0</v>
      </c>
      <c r="BH372" s="109"/>
      <c r="BI372" s="107">
        <v>0</v>
      </c>
      <c r="BJ372" s="100">
        <f t="shared" si="158"/>
        <v>11222</v>
      </c>
      <c r="BK372" s="100">
        <f t="shared" si="159"/>
        <v>11222</v>
      </c>
      <c r="BL372" s="100">
        <f t="shared" si="160"/>
        <v>0</v>
      </c>
      <c r="BM372" s="100"/>
      <c r="BN372" s="107">
        <f t="shared" si="161"/>
        <v>0</v>
      </c>
      <c r="BO372" s="108">
        <f t="shared" si="162"/>
        <v>0</v>
      </c>
      <c r="BP372" s="110"/>
      <c r="BQ372" s="111"/>
      <c r="BR372" s="112"/>
      <c r="BS372" s="110"/>
      <c r="BT372" s="113"/>
      <c r="BU372" s="113">
        <f t="shared" si="142"/>
        <v>0</v>
      </c>
      <c r="BV372" s="25">
        <v>622</v>
      </c>
      <c r="BW372" s="25">
        <v>0</v>
      </c>
      <c r="BX372" s="110"/>
    </row>
    <row r="373" spans="1:76">
      <c r="A373" s="82">
        <v>625</v>
      </c>
      <c r="B373" s="82">
        <v>710</v>
      </c>
      <c r="C373" s="83" t="s">
        <v>440</v>
      </c>
      <c r="D373" s="84">
        <f t="shared" si="143"/>
        <v>9</v>
      </c>
      <c r="E373" s="85">
        <f t="shared" si="144"/>
        <v>102402</v>
      </c>
      <c r="F373" s="85">
        <f t="shared" si="144"/>
        <v>8037</v>
      </c>
      <c r="G373" s="86">
        <f t="shared" si="145"/>
        <v>110439</v>
      </c>
      <c r="H373" s="87"/>
      <c r="I373" s="88">
        <f t="shared" si="146"/>
        <v>1097.3989333532459</v>
      </c>
      <c r="J373" s="89">
        <f t="shared" si="136"/>
        <v>5.4653382638955431E-2</v>
      </c>
      <c r="K373" s="90">
        <f t="shared" si="147"/>
        <v>8037</v>
      </c>
      <c r="L373" s="86">
        <f t="shared" si="148"/>
        <v>9134.3989333532463</v>
      </c>
      <c r="M373" s="91"/>
      <c r="N373" s="114">
        <f t="shared" si="137"/>
        <v>101304.60106664675</v>
      </c>
      <c r="P373" s="88">
        <f t="shared" si="149"/>
        <v>0</v>
      </c>
      <c r="Q373" s="85">
        <f t="shared" si="150"/>
        <v>1097.3989333532459</v>
      </c>
      <c r="R373" s="85">
        <f t="shared" si="151"/>
        <v>8037</v>
      </c>
      <c r="S373" s="93">
        <f t="shared" si="138"/>
        <v>9134.3989333532463</v>
      </c>
      <c r="U373" s="114"/>
      <c r="V373">
        <f t="shared" si="139"/>
        <v>0</v>
      </c>
      <c r="W373" s="94">
        <v>625</v>
      </c>
      <c r="X373" s="95">
        <v>9</v>
      </c>
      <c r="Y373" s="96">
        <v>102402</v>
      </c>
      <c r="Z373" s="96">
        <v>0</v>
      </c>
      <c r="AA373" s="96">
        <v>102402</v>
      </c>
      <c r="AB373" s="96">
        <v>8037</v>
      </c>
      <c r="AC373" s="96">
        <v>110439</v>
      </c>
      <c r="AD373" s="96">
        <v>0</v>
      </c>
      <c r="AE373" s="96">
        <v>0</v>
      </c>
      <c r="AF373" s="96">
        <v>0</v>
      </c>
      <c r="AG373" s="97">
        <v>110439</v>
      </c>
      <c r="AI373" s="94">
        <v>625</v>
      </c>
      <c r="AJ373" s="98">
        <v>710</v>
      </c>
      <c r="AK373" s="99" t="s">
        <v>440</v>
      </c>
      <c r="AL373" s="100">
        <f t="shared" si="152"/>
        <v>102402</v>
      </c>
      <c r="AM373" s="101">
        <v>107159</v>
      </c>
      <c r="AN373" s="100">
        <f t="shared" si="153"/>
        <v>0</v>
      </c>
      <c r="AO373" s="100">
        <v>5109.5</v>
      </c>
      <c r="AP373" s="100">
        <v>0</v>
      </c>
      <c r="AQ373" s="100">
        <v>0</v>
      </c>
      <c r="AR373" s="100">
        <v>0</v>
      </c>
      <c r="AS373" s="100">
        <v>14969.75</v>
      </c>
      <c r="AT373" s="100">
        <f t="shared" si="154"/>
        <v>0</v>
      </c>
      <c r="AU373" s="102">
        <f t="shared" si="155"/>
        <v>20079.25</v>
      </c>
      <c r="AV373" s="102">
        <f t="shared" si="156"/>
        <v>1097.3989333532459</v>
      </c>
      <c r="AX373" s="103">
        <v>625</v>
      </c>
      <c r="AY373" s="104" t="s">
        <v>440</v>
      </c>
      <c r="AZ373" s="105"/>
      <c r="BA373" s="105"/>
      <c r="BB373" s="106"/>
      <c r="BC373" s="107">
        <f t="shared" si="157"/>
        <v>0</v>
      </c>
      <c r="BD373" s="106"/>
      <c r="BE373" s="106"/>
      <c r="BF373" s="107">
        <f t="shared" si="140"/>
        <v>0</v>
      </c>
      <c r="BG373" s="108">
        <f t="shared" si="141"/>
        <v>0</v>
      </c>
      <c r="BH373" s="109"/>
      <c r="BI373" s="107">
        <v>0</v>
      </c>
      <c r="BJ373" s="100">
        <f t="shared" si="158"/>
        <v>0</v>
      </c>
      <c r="BK373" s="100">
        <f t="shared" si="159"/>
        <v>0</v>
      </c>
      <c r="BL373" s="100">
        <f t="shared" si="160"/>
        <v>0</v>
      </c>
      <c r="BM373" s="100"/>
      <c r="BN373" s="107">
        <f t="shared" si="161"/>
        <v>0</v>
      </c>
      <c r="BO373" s="108">
        <f t="shared" si="162"/>
        <v>0</v>
      </c>
      <c r="BP373" s="110"/>
      <c r="BQ373" s="111"/>
      <c r="BR373" s="112"/>
      <c r="BS373" s="110"/>
      <c r="BT373" s="113"/>
      <c r="BU373" s="113">
        <f t="shared" si="142"/>
        <v>0</v>
      </c>
      <c r="BV373" s="25">
        <v>625</v>
      </c>
      <c r="BW373" s="25">
        <v>5109.5</v>
      </c>
      <c r="BX373" s="110"/>
    </row>
    <row r="374" spans="1:76">
      <c r="A374" s="82">
        <v>632</v>
      </c>
      <c r="B374" s="82">
        <v>632</v>
      </c>
      <c r="C374" s="83" t="s">
        <v>441</v>
      </c>
      <c r="D374" s="84">
        <f t="shared" si="143"/>
        <v>3</v>
      </c>
      <c r="E374" s="85">
        <f t="shared" si="144"/>
        <v>41013</v>
      </c>
      <c r="F374" s="85">
        <f t="shared" si="144"/>
        <v>2679</v>
      </c>
      <c r="G374" s="86">
        <f t="shared" si="145"/>
        <v>43692</v>
      </c>
      <c r="H374" s="87"/>
      <c r="I374" s="88">
        <f t="shared" si="146"/>
        <v>14275</v>
      </c>
      <c r="J374" s="89">
        <f t="shared" si="136"/>
        <v>1</v>
      </c>
      <c r="K374" s="90">
        <f t="shared" si="147"/>
        <v>2679</v>
      </c>
      <c r="L374" s="86">
        <f t="shared" si="148"/>
        <v>16954</v>
      </c>
      <c r="M374" s="91"/>
      <c r="N374" s="114">
        <f t="shared" si="137"/>
        <v>26738</v>
      </c>
      <c r="P374" s="88">
        <f t="shared" si="149"/>
        <v>0</v>
      </c>
      <c r="Q374" s="85">
        <f t="shared" si="150"/>
        <v>14275</v>
      </c>
      <c r="R374" s="85">
        <f t="shared" si="151"/>
        <v>2679</v>
      </c>
      <c r="S374" s="93">
        <f t="shared" si="138"/>
        <v>16954</v>
      </c>
      <c r="U374" s="114"/>
      <c r="V374">
        <f t="shared" si="139"/>
        <v>0</v>
      </c>
      <c r="W374" s="94">
        <v>632</v>
      </c>
      <c r="X374" s="95">
        <v>3</v>
      </c>
      <c r="Y374" s="96">
        <v>41013</v>
      </c>
      <c r="Z374" s="96">
        <v>0</v>
      </c>
      <c r="AA374" s="96">
        <v>41013</v>
      </c>
      <c r="AB374" s="96">
        <v>2679</v>
      </c>
      <c r="AC374" s="96">
        <v>43692</v>
      </c>
      <c r="AD374" s="96">
        <v>0</v>
      </c>
      <c r="AE374" s="96">
        <v>0</v>
      </c>
      <c r="AF374" s="96">
        <v>0</v>
      </c>
      <c r="AG374" s="97">
        <v>43692</v>
      </c>
      <c r="AI374" s="94">
        <v>632</v>
      </c>
      <c r="AJ374" s="98">
        <v>632</v>
      </c>
      <c r="AK374" s="99" t="s">
        <v>441</v>
      </c>
      <c r="AL374" s="100">
        <f t="shared" si="152"/>
        <v>41013</v>
      </c>
      <c r="AM374" s="101">
        <v>26738</v>
      </c>
      <c r="AN374" s="100">
        <f t="shared" si="153"/>
        <v>14275</v>
      </c>
      <c r="AO374" s="100">
        <v>0</v>
      </c>
      <c r="AP374" s="100">
        <v>0</v>
      </c>
      <c r="AQ374" s="100">
        <v>0</v>
      </c>
      <c r="AR374" s="100">
        <v>0</v>
      </c>
      <c r="AS374" s="100">
        <v>0</v>
      </c>
      <c r="AT374" s="100">
        <f t="shared" si="154"/>
        <v>0</v>
      </c>
      <c r="AU374" s="102">
        <f t="shared" si="155"/>
        <v>14275</v>
      </c>
      <c r="AV374" s="102">
        <f t="shared" si="156"/>
        <v>14275</v>
      </c>
      <c r="AX374" s="103">
        <v>632</v>
      </c>
      <c r="AY374" s="104" t="s">
        <v>441</v>
      </c>
      <c r="AZ374" s="105"/>
      <c r="BA374" s="105"/>
      <c r="BB374" s="106"/>
      <c r="BC374" s="107">
        <f t="shared" si="157"/>
        <v>0</v>
      </c>
      <c r="BD374" s="106"/>
      <c r="BE374" s="106"/>
      <c r="BF374" s="107">
        <f t="shared" si="140"/>
        <v>0</v>
      </c>
      <c r="BG374" s="108">
        <f t="shared" si="141"/>
        <v>0</v>
      </c>
      <c r="BH374" s="109"/>
      <c r="BI374" s="107">
        <v>0</v>
      </c>
      <c r="BJ374" s="100">
        <f t="shared" si="158"/>
        <v>14275</v>
      </c>
      <c r="BK374" s="100">
        <f t="shared" si="159"/>
        <v>14275</v>
      </c>
      <c r="BL374" s="100">
        <f t="shared" si="160"/>
        <v>0</v>
      </c>
      <c r="BM374" s="100"/>
      <c r="BN374" s="107">
        <f t="shared" si="161"/>
        <v>0</v>
      </c>
      <c r="BO374" s="108">
        <f t="shared" si="162"/>
        <v>0</v>
      </c>
      <c r="BP374" s="110"/>
      <c r="BQ374" s="111"/>
      <c r="BR374" s="112"/>
      <c r="BS374" s="110"/>
      <c r="BT374" s="113"/>
      <c r="BU374" s="113">
        <f t="shared" si="142"/>
        <v>0</v>
      </c>
      <c r="BV374" s="25">
        <v>632</v>
      </c>
      <c r="BW374" s="25">
        <v>0</v>
      </c>
      <c r="BX374" s="110"/>
    </row>
    <row r="375" spans="1:76">
      <c r="A375" s="82">
        <v>635</v>
      </c>
      <c r="B375" s="82">
        <v>712</v>
      </c>
      <c r="C375" s="83" t="s">
        <v>442</v>
      </c>
      <c r="D375" s="84">
        <f t="shared" si="143"/>
        <v>16</v>
      </c>
      <c r="E375" s="85">
        <f t="shared" si="144"/>
        <v>238713</v>
      </c>
      <c r="F375" s="85">
        <f t="shared" si="144"/>
        <v>14288</v>
      </c>
      <c r="G375" s="86">
        <f t="shared" si="145"/>
        <v>253001</v>
      </c>
      <c r="H375" s="87"/>
      <c r="I375" s="88">
        <f t="shared" si="146"/>
        <v>31405.252871103599</v>
      </c>
      <c r="J375" s="89">
        <f t="shared" si="136"/>
        <v>0.67840909156134577</v>
      </c>
      <c r="K375" s="90">
        <f t="shared" si="147"/>
        <v>14288</v>
      </c>
      <c r="L375" s="86">
        <f t="shared" si="148"/>
        <v>45693.252871103599</v>
      </c>
      <c r="M375" s="91"/>
      <c r="N375" s="114">
        <f t="shared" si="137"/>
        <v>207307.74712889642</v>
      </c>
      <c r="P375" s="88">
        <f t="shared" si="149"/>
        <v>0</v>
      </c>
      <c r="Q375" s="85">
        <f t="shared" si="150"/>
        <v>31405.252871103599</v>
      </c>
      <c r="R375" s="85">
        <f t="shared" si="151"/>
        <v>14288</v>
      </c>
      <c r="S375" s="93">
        <f t="shared" si="138"/>
        <v>45693.252871103599</v>
      </c>
      <c r="U375" s="114"/>
      <c r="V375">
        <f t="shared" si="139"/>
        <v>0</v>
      </c>
      <c r="W375" s="94">
        <v>635</v>
      </c>
      <c r="X375" s="95">
        <v>16</v>
      </c>
      <c r="Y375" s="96">
        <v>238713</v>
      </c>
      <c r="Z375" s="96">
        <v>0</v>
      </c>
      <c r="AA375" s="96">
        <v>238713</v>
      </c>
      <c r="AB375" s="96">
        <v>14288</v>
      </c>
      <c r="AC375" s="96">
        <v>253001</v>
      </c>
      <c r="AD375" s="96">
        <v>0</v>
      </c>
      <c r="AE375" s="96">
        <v>0</v>
      </c>
      <c r="AF375" s="96">
        <v>0</v>
      </c>
      <c r="AG375" s="97">
        <v>253001</v>
      </c>
      <c r="AI375" s="94">
        <v>635</v>
      </c>
      <c r="AJ375" s="98">
        <v>712</v>
      </c>
      <c r="AK375" s="99" t="s">
        <v>442</v>
      </c>
      <c r="AL375" s="100">
        <f t="shared" si="152"/>
        <v>238713</v>
      </c>
      <c r="AM375" s="101">
        <v>209866</v>
      </c>
      <c r="AN375" s="100">
        <f t="shared" si="153"/>
        <v>28847</v>
      </c>
      <c r="AO375" s="100">
        <v>11911.25</v>
      </c>
      <c r="AP375" s="100">
        <v>0</v>
      </c>
      <c r="AQ375" s="100">
        <v>0</v>
      </c>
      <c r="AR375" s="100">
        <v>5534.25</v>
      </c>
      <c r="AS375" s="100">
        <v>0</v>
      </c>
      <c r="AT375" s="100">
        <f t="shared" si="154"/>
        <v>0</v>
      </c>
      <c r="AU375" s="102">
        <f t="shared" si="155"/>
        <v>46292.5</v>
      </c>
      <c r="AV375" s="102">
        <f t="shared" si="156"/>
        <v>31405.252871103599</v>
      </c>
      <c r="AX375" s="103">
        <v>635</v>
      </c>
      <c r="AY375" s="104" t="s">
        <v>442</v>
      </c>
      <c r="AZ375" s="105"/>
      <c r="BA375" s="105"/>
      <c r="BB375" s="106"/>
      <c r="BC375" s="107">
        <f t="shared" si="157"/>
        <v>0</v>
      </c>
      <c r="BD375" s="106"/>
      <c r="BE375" s="106"/>
      <c r="BF375" s="107">
        <f t="shared" si="140"/>
        <v>0</v>
      </c>
      <c r="BG375" s="108">
        <f t="shared" si="141"/>
        <v>0</v>
      </c>
      <c r="BH375" s="109"/>
      <c r="BI375" s="107">
        <v>0</v>
      </c>
      <c r="BJ375" s="100">
        <f t="shared" si="158"/>
        <v>28847</v>
      </c>
      <c r="BK375" s="100">
        <f t="shared" si="159"/>
        <v>28847</v>
      </c>
      <c r="BL375" s="100">
        <f t="shared" si="160"/>
        <v>0</v>
      </c>
      <c r="BM375" s="100"/>
      <c r="BN375" s="107">
        <f t="shared" si="161"/>
        <v>0</v>
      </c>
      <c r="BO375" s="108">
        <f t="shared" si="162"/>
        <v>0</v>
      </c>
      <c r="BP375" s="110"/>
      <c r="BQ375" s="111"/>
      <c r="BR375" s="112"/>
      <c r="BS375" s="110"/>
      <c r="BT375" s="113"/>
      <c r="BU375" s="113">
        <f t="shared" si="142"/>
        <v>0</v>
      </c>
      <c r="BV375" s="25">
        <v>635</v>
      </c>
      <c r="BW375" s="25">
        <v>11911.25</v>
      </c>
      <c r="BX375" s="110"/>
    </row>
    <row r="376" spans="1:76">
      <c r="A376" s="82">
        <v>640</v>
      </c>
      <c r="B376" s="82">
        <v>713</v>
      </c>
      <c r="C376" s="83" t="s">
        <v>443</v>
      </c>
      <c r="D376" s="84">
        <f t="shared" si="143"/>
        <v>7</v>
      </c>
      <c r="E376" s="85">
        <f t="shared" si="144"/>
        <v>113351</v>
      </c>
      <c r="F376" s="85">
        <f t="shared" si="144"/>
        <v>6251</v>
      </c>
      <c r="G376" s="86">
        <f t="shared" si="145"/>
        <v>119602</v>
      </c>
      <c r="H376" s="87"/>
      <c r="I376" s="88">
        <f t="shared" si="146"/>
        <v>14419.856727755774</v>
      </c>
      <c r="J376" s="89">
        <f t="shared" si="136"/>
        <v>0.35067744960495562</v>
      </c>
      <c r="K376" s="90">
        <f t="shared" si="147"/>
        <v>6251</v>
      </c>
      <c r="L376" s="86">
        <f t="shared" si="148"/>
        <v>20670.856727755774</v>
      </c>
      <c r="M376" s="91"/>
      <c r="N376" s="114">
        <f t="shared" si="137"/>
        <v>98931.143272244226</v>
      </c>
      <c r="P376" s="88">
        <f t="shared" si="149"/>
        <v>0</v>
      </c>
      <c r="Q376" s="85">
        <f t="shared" si="150"/>
        <v>14419.856727755774</v>
      </c>
      <c r="R376" s="85">
        <f t="shared" si="151"/>
        <v>6251</v>
      </c>
      <c r="S376" s="93">
        <f t="shared" si="138"/>
        <v>20670.856727755774</v>
      </c>
      <c r="U376" s="114"/>
      <c r="V376">
        <f t="shared" si="139"/>
        <v>0</v>
      </c>
      <c r="W376" s="94">
        <v>640</v>
      </c>
      <c r="X376" s="95">
        <v>7</v>
      </c>
      <c r="Y376" s="96">
        <v>113351</v>
      </c>
      <c r="Z376" s="96">
        <v>0</v>
      </c>
      <c r="AA376" s="96">
        <v>113351</v>
      </c>
      <c r="AB376" s="96">
        <v>6251</v>
      </c>
      <c r="AC376" s="96">
        <v>119602</v>
      </c>
      <c r="AD376" s="96">
        <v>0</v>
      </c>
      <c r="AE376" s="96">
        <v>0</v>
      </c>
      <c r="AF376" s="96">
        <v>0</v>
      </c>
      <c r="AG376" s="97">
        <v>119602</v>
      </c>
      <c r="AI376" s="94">
        <v>640</v>
      </c>
      <c r="AJ376" s="98">
        <v>713</v>
      </c>
      <c r="AK376" s="99" t="s">
        <v>443</v>
      </c>
      <c r="AL376" s="100">
        <f t="shared" si="152"/>
        <v>113351</v>
      </c>
      <c r="AM376" s="101">
        <v>99666</v>
      </c>
      <c r="AN376" s="100">
        <f t="shared" si="153"/>
        <v>13685</v>
      </c>
      <c r="AO376" s="100">
        <v>3421.5</v>
      </c>
      <c r="AP376" s="100">
        <v>0</v>
      </c>
      <c r="AQ376" s="100">
        <v>7738.5</v>
      </c>
      <c r="AR376" s="100">
        <v>11952.75</v>
      </c>
      <c r="AS376" s="100">
        <v>4322.25</v>
      </c>
      <c r="AT376" s="100">
        <f t="shared" si="154"/>
        <v>0</v>
      </c>
      <c r="AU376" s="102">
        <f t="shared" si="155"/>
        <v>41120</v>
      </c>
      <c r="AV376" s="102">
        <f t="shared" si="156"/>
        <v>14419.856727755774</v>
      </c>
      <c r="AX376" s="103">
        <v>640</v>
      </c>
      <c r="AY376" s="104" t="s">
        <v>443</v>
      </c>
      <c r="AZ376" s="105"/>
      <c r="BA376" s="105"/>
      <c r="BB376" s="106"/>
      <c r="BC376" s="107">
        <f t="shared" si="157"/>
        <v>0</v>
      </c>
      <c r="BD376" s="106"/>
      <c r="BE376" s="106"/>
      <c r="BF376" s="107">
        <f t="shared" si="140"/>
        <v>0</v>
      </c>
      <c r="BG376" s="108">
        <f t="shared" si="141"/>
        <v>0</v>
      </c>
      <c r="BH376" s="109"/>
      <c r="BI376" s="107">
        <v>0</v>
      </c>
      <c r="BJ376" s="100">
        <f t="shared" si="158"/>
        <v>13685</v>
      </c>
      <c r="BK376" s="100">
        <f t="shared" si="159"/>
        <v>13685</v>
      </c>
      <c r="BL376" s="100">
        <f t="shared" si="160"/>
        <v>0</v>
      </c>
      <c r="BM376" s="100"/>
      <c r="BN376" s="107">
        <f t="shared" si="161"/>
        <v>0</v>
      </c>
      <c r="BO376" s="108">
        <f t="shared" si="162"/>
        <v>0</v>
      </c>
      <c r="BP376" s="110"/>
      <c r="BQ376" s="111"/>
      <c r="BR376" s="112"/>
      <c r="BS376" s="110"/>
      <c r="BT376" s="113"/>
      <c r="BU376" s="113">
        <f t="shared" si="142"/>
        <v>0</v>
      </c>
      <c r="BV376" s="25">
        <v>640</v>
      </c>
      <c r="BW376" s="25">
        <v>3421.5</v>
      </c>
      <c r="BX376" s="110"/>
    </row>
    <row r="377" spans="1:76">
      <c r="A377" s="82">
        <v>645</v>
      </c>
      <c r="B377" s="82">
        <v>714</v>
      </c>
      <c r="C377" s="83" t="s">
        <v>444</v>
      </c>
      <c r="D377" s="84">
        <f t="shared" si="143"/>
        <v>129</v>
      </c>
      <c r="E377" s="85">
        <f t="shared" si="144"/>
        <v>1758069</v>
      </c>
      <c r="F377" s="85">
        <f t="shared" si="144"/>
        <v>115197</v>
      </c>
      <c r="G377" s="86">
        <f t="shared" si="145"/>
        <v>1873266</v>
      </c>
      <c r="H377" s="87"/>
      <c r="I377" s="88">
        <f t="shared" si="146"/>
        <v>30860</v>
      </c>
      <c r="J377" s="89">
        <f t="shared" si="136"/>
        <v>0.18891342641268033</v>
      </c>
      <c r="K377" s="90">
        <f t="shared" si="147"/>
        <v>115197</v>
      </c>
      <c r="L377" s="86">
        <f t="shared" si="148"/>
        <v>146057</v>
      </c>
      <c r="M377" s="91"/>
      <c r="N377" s="114">
        <f t="shared" si="137"/>
        <v>1727209</v>
      </c>
      <c r="P377" s="88">
        <f t="shared" si="149"/>
        <v>0</v>
      </c>
      <c r="Q377" s="85">
        <f t="shared" si="150"/>
        <v>30860</v>
      </c>
      <c r="R377" s="85">
        <f t="shared" si="151"/>
        <v>115197</v>
      </c>
      <c r="S377" s="93">
        <f t="shared" si="138"/>
        <v>146057</v>
      </c>
      <c r="U377" s="114"/>
      <c r="V377">
        <f t="shared" si="139"/>
        <v>0</v>
      </c>
      <c r="W377" s="94">
        <v>645</v>
      </c>
      <c r="X377" s="95">
        <v>129</v>
      </c>
      <c r="Y377" s="96">
        <v>1758069</v>
      </c>
      <c r="Z377" s="96">
        <v>0</v>
      </c>
      <c r="AA377" s="96">
        <v>1758069</v>
      </c>
      <c r="AB377" s="96">
        <v>115197</v>
      </c>
      <c r="AC377" s="96">
        <v>1873266</v>
      </c>
      <c r="AD377" s="96">
        <v>0</v>
      </c>
      <c r="AE377" s="96">
        <v>0</v>
      </c>
      <c r="AF377" s="96">
        <v>0</v>
      </c>
      <c r="AG377" s="97">
        <v>1873266</v>
      </c>
      <c r="AI377" s="94">
        <v>645</v>
      </c>
      <c r="AJ377" s="98">
        <v>714</v>
      </c>
      <c r="AK377" s="99" t="s">
        <v>444</v>
      </c>
      <c r="AL377" s="100">
        <f t="shared" si="152"/>
        <v>1758069</v>
      </c>
      <c r="AM377" s="101">
        <v>1727209</v>
      </c>
      <c r="AN377" s="100">
        <f t="shared" si="153"/>
        <v>30860</v>
      </c>
      <c r="AO377" s="100">
        <v>0</v>
      </c>
      <c r="AP377" s="100">
        <v>0</v>
      </c>
      <c r="AQ377" s="100">
        <v>0</v>
      </c>
      <c r="AR377" s="100">
        <v>90571</v>
      </c>
      <c r="AS377" s="100">
        <v>41924.25</v>
      </c>
      <c r="AT377" s="100">
        <f t="shared" si="154"/>
        <v>0</v>
      </c>
      <c r="AU377" s="102">
        <f t="shared" si="155"/>
        <v>163355.25</v>
      </c>
      <c r="AV377" s="102">
        <f t="shared" si="156"/>
        <v>30860</v>
      </c>
      <c r="AX377" s="103">
        <v>645</v>
      </c>
      <c r="AY377" s="104" t="s">
        <v>444</v>
      </c>
      <c r="AZ377" s="105"/>
      <c r="BA377" s="105"/>
      <c r="BB377" s="106"/>
      <c r="BC377" s="107">
        <f t="shared" si="157"/>
        <v>0</v>
      </c>
      <c r="BD377" s="106"/>
      <c r="BE377" s="106"/>
      <c r="BF377" s="107">
        <f t="shared" si="140"/>
        <v>0</v>
      </c>
      <c r="BG377" s="108">
        <f t="shared" si="141"/>
        <v>0</v>
      </c>
      <c r="BH377" s="109"/>
      <c r="BI377" s="107">
        <v>0</v>
      </c>
      <c r="BJ377" s="100">
        <f t="shared" si="158"/>
        <v>30860</v>
      </c>
      <c r="BK377" s="100">
        <f t="shared" si="159"/>
        <v>30860</v>
      </c>
      <c r="BL377" s="100">
        <f t="shared" si="160"/>
        <v>0</v>
      </c>
      <c r="BM377" s="100"/>
      <c r="BN377" s="107">
        <f t="shared" si="161"/>
        <v>0</v>
      </c>
      <c r="BO377" s="108">
        <f t="shared" si="162"/>
        <v>0</v>
      </c>
      <c r="BP377" s="110"/>
      <c r="BQ377" s="111"/>
      <c r="BR377" s="112"/>
      <c r="BS377" s="110"/>
      <c r="BT377" s="113"/>
      <c r="BU377" s="113">
        <f t="shared" si="142"/>
        <v>0</v>
      </c>
      <c r="BV377" s="25">
        <v>645</v>
      </c>
      <c r="BW377" s="25">
        <v>0</v>
      </c>
      <c r="BX377" s="110"/>
    </row>
    <row r="378" spans="1:76">
      <c r="A378" s="82">
        <v>650</v>
      </c>
      <c r="B378" s="82">
        <v>715</v>
      </c>
      <c r="C378" s="83" t="s">
        <v>445</v>
      </c>
      <c r="D378" s="84">
        <f t="shared" si="143"/>
        <v>4</v>
      </c>
      <c r="E378" s="85">
        <f t="shared" si="144"/>
        <v>46129</v>
      </c>
      <c r="F378" s="85">
        <f t="shared" si="144"/>
        <v>3572</v>
      </c>
      <c r="G378" s="86">
        <f t="shared" si="145"/>
        <v>49701</v>
      </c>
      <c r="H378" s="87"/>
      <c r="I378" s="88">
        <f t="shared" si="146"/>
        <v>212.78950840977166</v>
      </c>
      <c r="J378" s="89">
        <f t="shared" si="136"/>
        <v>1.8608614640119953E-2</v>
      </c>
      <c r="K378" s="90">
        <f t="shared" si="147"/>
        <v>3572</v>
      </c>
      <c r="L378" s="86">
        <f t="shared" si="148"/>
        <v>3784.7895084097718</v>
      </c>
      <c r="M378" s="91"/>
      <c r="N378" s="114">
        <f t="shared" si="137"/>
        <v>45916.210491590231</v>
      </c>
      <c r="P378" s="88">
        <f t="shared" si="149"/>
        <v>0</v>
      </c>
      <c r="Q378" s="85">
        <f t="shared" si="150"/>
        <v>212.78950840977166</v>
      </c>
      <c r="R378" s="85">
        <f t="shared" si="151"/>
        <v>3572</v>
      </c>
      <c r="S378" s="93">
        <f t="shared" si="138"/>
        <v>3784.7895084097718</v>
      </c>
      <c r="U378" s="114"/>
      <c r="V378">
        <f t="shared" si="139"/>
        <v>0</v>
      </c>
      <c r="W378" s="94">
        <v>650</v>
      </c>
      <c r="X378" s="95">
        <v>4</v>
      </c>
      <c r="Y378" s="96">
        <v>46129</v>
      </c>
      <c r="Z378" s="96">
        <v>0</v>
      </c>
      <c r="AA378" s="96">
        <v>46129</v>
      </c>
      <c r="AB378" s="96">
        <v>3572</v>
      </c>
      <c r="AC378" s="96">
        <v>49701</v>
      </c>
      <c r="AD378" s="96">
        <v>0</v>
      </c>
      <c r="AE378" s="96">
        <v>0</v>
      </c>
      <c r="AF378" s="96">
        <v>0</v>
      </c>
      <c r="AG378" s="97">
        <v>49701</v>
      </c>
      <c r="AI378" s="94">
        <v>650</v>
      </c>
      <c r="AJ378" s="98">
        <v>715</v>
      </c>
      <c r="AK378" s="99" t="s">
        <v>445</v>
      </c>
      <c r="AL378" s="100">
        <f t="shared" si="152"/>
        <v>46129</v>
      </c>
      <c r="AM378" s="101">
        <v>58424</v>
      </c>
      <c r="AN378" s="100">
        <f t="shared" si="153"/>
        <v>0</v>
      </c>
      <c r="AO378" s="100">
        <v>990.75</v>
      </c>
      <c r="AP378" s="100">
        <v>5428.75</v>
      </c>
      <c r="AQ378" s="100">
        <v>0</v>
      </c>
      <c r="AR378" s="100">
        <v>675.5</v>
      </c>
      <c r="AS378" s="100">
        <v>4340</v>
      </c>
      <c r="AT378" s="100">
        <f t="shared" si="154"/>
        <v>0</v>
      </c>
      <c r="AU378" s="102">
        <f t="shared" si="155"/>
        <v>11435</v>
      </c>
      <c r="AV378" s="102">
        <f t="shared" si="156"/>
        <v>212.78950840977166</v>
      </c>
      <c r="AX378" s="103">
        <v>650</v>
      </c>
      <c r="AY378" s="104" t="s">
        <v>445</v>
      </c>
      <c r="AZ378" s="105"/>
      <c r="BA378" s="105"/>
      <c r="BB378" s="106"/>
      <c r="BC378" s="107">
        <f t="shared" si="157"/>
        <v>0</v>
      </c>
      <c r="BD378" s="106"/>
      <c r="BE378" s="106"/>
      <c r="BF378" s="107">
        <f t="shared" si="140"/>
        <v>0</v>
      </c>
      <c r="BG378" s="108">
        <f t="shared" si="141"/>
        <v>0</v>
      </c>
      <c r="BH378" s="109"/>
      <c r="BI378" s="107">
        <v>0</v>
      </c>
      <c r="BJ378" s="100">
        <f t="shared" si="158"/>
        <v>0</v>
      </c>
      <c r="BK378" s="100">
        <f t="shared" si="159"/>
        <v>0</v>
      </c>
      <c r="BL378" s="100">
        <f t="shared" si="160"/>
        <v>0</v>
      </c>
      <c r="BM378" s="100"/>
      <c r="BN378" s="107">
        <f t="shared" si="161"/>
        <v>0</v>
      </c>
      <c r="BO378" s="108">
        <f t="shared" si="162"/>
        <v>0</v>
      </c>
      <c r="BP378" s="110"/>
      <c r="BQ378" s="111"/>
      <c r="BR378" s="112"/>
      <c r="BS378" s="110"/>
      <c r="BT378" s="113"/>
      <c r="BU378" s="113">
        <f t="shared" si="142"/>
        <v>0</v>
      </c>
      <c r="BV378" s="25">
        <v>650</v>
      </c>
      <c r="BW378" s="25">
        <v>990.75</v>
      </c>
      <c r="BX378" s="110"/>
    </row>
    <row r="379" spans="1:76">
      <c r="A379" s="82">
        <v>655</v>
      </c>
      <c r="B379" s="82">
        <v>716</v>
      </c>
      <c r="C379" s="83" t="s">
        <v>446</v>
      </c>
      <c r="D379" s="84">
        <f t="shared" si="143"/>
        <v>1</v>
      </c>
      <c r="E379" s="85">
        <f t="shared" si="144"/>
        <v>14578</v>
      </c>
      <c r="F379" s="85">
        <f t="shared" si="144"/>
        <v>893</v>
      </c>
      <c r="G379" s="86">
        <f t="shared" si="145"/>
        <v>15471</v>
      </c>
      <c r="H379" s="87"/>
      <c r="I379" s="88">
        <f t="shared" si="146"/>
        <v>901.68413190141189</v>
      </c>
      <c r="J379" s="89">
        <f t="shared" si="136"/>
        <v>0.11457595627579172</v>
      </c>
      <c r="K379" s="90">
        <f t="shared" si="147"/>
        <v>893</v>
      </c>
      <c r="L379" s="86">
        <f t="shared" si="148"/>
        <v>1794.684131901412</v>
      </c>
      <c r="M379" s="91"/>
      <c r="N379" s="114">
        <f t="shared" si="137"/>
        <v>13676.315868098587</v>
      </c>
      <c r="P379" s="88">
        <f t="shared" si="149"/>
        <v>0</v>
      </c>
      <c r="Q379" s="85">
        <f t="shared" si="150"/>
        <v>901.68413190141189</v>
      </c>
      <c r="R379" s="85">
        <f t="shared" si="151"/>
        <v>893</v>
      </c>
      <c r="S379" s="93">
        <f t="shared" si="138"/>
        <v>1794.684131901412</v>
      </c>
      <c r="U379" s="114"/>
      <c r="V379">
        <f t="shared" si="139"/>
        <v>0</v>
      </c>
      <c r="W379" s="94">
        <v>655</v>
      </c>
      <c r="X379" s="95">
        <v>1</v>
      </c>
      <c r="Y379" s="96">
        <v>14578</v>
      </c>
      <c r="Z379" s="96">
        <v>0</v>
      </c>
      <c r="AA379" s="96">
        <v>14578</v>
      </c>
      <c r="AB379" s="96">
        <v>893</v>
      </c>
      <c r="AC379" s="96">
        <v>15471</v>
      </c>
      <c r="AD379" s="96">
        <v>0</v>
      </c>
      <c r="AE379" s="96">
        <v>0</v>
      </c>
      <c r="AF379" s="96">
        <v>0</v>
      </c>
      <c r="AG379" s="97">
        <v>15471</v>
      </c>
      <c r="AI379" s="94">
        <v>655</v>
      </c>
      <c r="AJ379" s="98">
        <v>716</v>
      </c>
      <c r="AK379" s="99" t="s">
        <v>446</v>
      </c>
      <c r="AL379" s="100">
        <f t="shared" si="152"/>
        <v>14578</v>
      </c>
      <c r="AM379" s="101">
        <v>16793</v>
      </c>
      <c r="AN379" s="100">
        <f t="shared" si="153"/>
        <v>0</v>
      </c>
      <c r="AO379" s="100">
        <v>4198.25</v>
      </c>
      <c r="AP379" s="100">
        <v>0</v>
      </c>
      <c r="AQ379" s="100">
        <v>0</v>
      </c>
      <c r="AR379" s="100">
        <v>3671.5</v>
      </c>
      <c r="AS379" s="100">
        <v>0</v>
      </c>
      <c r="AT379" s="100">
        <f t="shared" si="154"/>
        <v>0</v>
      </c>
      <c r="AU379" s="102">
        <f t="shared" si="155"/>
        <v>7869.75</v>
      </c>
      <c r="AV379" s="102">
        <f t="shared" si="156"/>
        <v>901.68413190141189</v>
      </c>
      <c r="AX379" s="103">
        <v>655</v>
      </c>
      <c r="AY379" s="104" t="s">
        <v>446</v>
      </c>
      <c r="AZ379" s="105"/>
      <c r="BA379" s="105"/>
      <c r="BB379" s="106"/>
      <c r="BC379" s="107">
        <f t="shared" si="157"/>
        <v>0</v>
      </c>
      <c r="BD379" s="106"/>
      <c r="BE379" s="106"/>
      <c r="BF379" s="107">
        <f t="shared" si="140"/>
        <v>0</v>
      </c>
      <c r="BG379" s="108">
        <f t="shared" si="141"/>
        <v>0</v>
      </c>
      <c r="BH379" s="109"/>
      <c r="BI379" s="107">
        <v>0</v>
      </c>
      <c r="BJ379" s="100">
        <f t="shared" si="158"/>
        <v>0</v>
      </c>
      <c r="BK379" s="100">
        <f t="shared" si="159"/>
        <v>0</v>
      </c>
      <c r="BL379" s="100">
        <f t="shared" si="160"/>
        <v>0</v>
      </c>
      <c r="BM379" s="100"/>
      <c r="BN379" s="107">
        <f t="shared" si="161"/>
        <v>0</v>
      </c>
      <c r="BO379" s="108">
        <f t="shared" si="162"/>
        <v>0</v>
      </c>
      <c r="BP379" s="110"/>
      <c r="BQ379" s="111"/>
      <c r="BR379" s="112"/>
      <c r="BS379" s="110"/>
      <c r="BT379" s="113"/>
      <c r="BU379" s="113">
        <f t="shared" si="142"/>
        <v>0</v>
      </c>
      <c r="BV379" s="25">
        <v>655</v>
      </c>
      <c r="BW379" s="25">
        <v>4198.25</v>
      </c>
      <c r="BX379" s="110"/>
    </row>
    <row r="380" spans="1:76">
      <c r="A380" s="82">
        <v>658</v>
      </c>
      <c r="B380" s="82">
        <v>780</v>
      </c>
      <c r="C380" s="83" t="s">
        <v>447</v>
      </c>
      <c r="D380" s="84">
        <f t="shared" si="143"/>
        <v>0</v>
      </c>
      <c r="E380" s="85">
        <f t="shared" si="144"/>
        <v>0</v>
      </c>
      <c r="F380" s="85">
        <f t="shared" si="144"/>
        <v>0</v>
      </c>
      <c r="G380" s="86">
        <f t="shared" si="145"/>
        <v>0</v>
      </c>
      <c r="H380" s="87"/>
      <c r="I380" s="88">
        <f t="shared" si="146"/>
        <v>280.2292314889221</v>
      </c>
      <c r="J380" s="89">
        <f t="shared" si="136"/>
        <v>7.3320050101758794E-2</v>
      </c>
      <c r="K380" s="90">
        <f t="shared" si="147"/>
        <v>0</v>
      </c>
      <c r="L380" s="86">
        <f t="shared" si="148"/>
        <v>280.2292314889221</v>
      </c>
      <c r="M380" s="91"/>
      <c r="N380" s="114">
        <f t="shared" si="137"/>
        <v>-280.2292314889221</v>
      </c>
      <c r="P380" s="88">
        <f t="shared" si="149"/>
        <v>0</v>
      </c>
      <c r="Q380" s="85">
        <f t="shared" si="150"/>
        <v>280.2292314889221</v>
      </c>
      <c r="R380" s="85">
        <f t="shared" si="151"/>
        <v>0</v>
      </c>
      <c r="S380" s="93">
        <f t="shared" si="138"/>
        <v>280.2292314889221</v>
      </c>
      <c r="U380" s="114"/>
      <c r="V380">
        <f t="shared" si="139"/>
        <v>0</v>
      </c>
      <c r="W380" s="94">
        <v>658</v>
      </c>
      <c r="X380" s="95"/>
      <c r="Y380" s="96"/>
      <c r="Z380" s="96"/>
      <c r="AA380" s="96"/>
      <c r="AB380" s="96"/>
      <c r="AC380" s="96"/>
      <c r="AD380" s="96"/>
      <c r="AE380" s="96"/>
      <c r="AF380" s="96"/>
      <c r="AG380" s="97"/>
      <c r="AI380" s="94">
        <v>658</v>
      </c>
      <c r="AJ380" s="98">
        <v>780</v>
      </c>
      <c r="AK380" s="99" t="s">
        <v>447</v>
      </c>
      <c r="AL380" s="100">
        <f t="shared" si="152"/>
        <v>0</v>
      </c>
      <c r="AM380" s="101">
        <v>20534</v>
      </c>
      <c r="AN380" s="100">
        <f t="shared" si="153"/>
        <v>0</v>
      </c>
      <c r="AO380" s="100">
        <v>1304.75</v>
      </c>
      <c r="AP380" s="100">
        <v>128.25</v>
      </c>
      <c r="AQ380" s="100">
        <v>0</v>
      </c>
      <c r="AR380" s="100">
        <v>0</v>
      </c>
      <c r="AS380" s="100">
        <v>2389</v>
      </c>
      <c r="AT380" s="100">
        <f t="shared" si="154"/>
        <v>0</v>
      </c>
      <c r="AU380" s="102">
        <f t="shared" si="155"/>
        <v>3822</v>
      </c>
      <c r="AV380" s="102">
        <f t="shared" si="156"/>
        <v>280.2292314889221</v>
      </c>
      <c r="AX380" s="103">
        <v>658</v>
      </c>
      <c r="AY380" s="104" t="s">
        <v>447</v>
      </c>
      <c r="AZ380" s="105"/>
      <c r="BA380" s="105"/>
      <c r="BB380" s="106"/>
      <c r="BC380" s="107">
        <f t="shared" si="157"/>
        <v>0</v>
      </c>
      <c r="BD380" s="106"/>
      <c r="BE380" s="106"/>
      <c r="BF380" s="107">
        <f t="shared" si="140"/>
        <v>0</v>
      </c>
      <c r="BG380" s="108">
        <f t="shared" si="141"/>
        <v>0</v>
      </c>
      <c r="BH380" s="109"/>
      <c r="BI380" s="107">
        <v>0</v>
      </c>
      <c r="BJ380" s="100">
        <f t="shared" si="158"/>
        <v>0</v>
      </c>
      <c r="BK380" s="100">
        <f t="shared" si="159"/>
        <v>0</v>
      </c>
      <c r="BL380" s="100">
        <f t="shared" si="160"/>
        <v>0</v>
      </c>
      <c r="BM380" s="100"/>
      <c r="BN380" s="107">
        <f t="shared" si="161"/>
        <v>0</v>
      </c>
      <c r="BO380" s="108">
        <f t="shared" si="162"/>
        <v>0</v>
      </c>
      <c r="BP380" s="110"/>
      <c r="BQ380" s="111"/>
      <c r="BR380" s="112"/>
      <c r="BS380" s="110"/>
      <c r="BT380" s="113"/>
      <c r="BU380" s="113">
        <f t="shared" si="142"/>
        <v>0</v>
      </c>
      <c r="BV380" s="25">
        <v>658</v>
      </c>
      <c r="BW380" s="25">
        <v>1304.75</v>
      </c>
      <c r="BX380" s="110"/>
    </row>
    <row r="381" spans="1:76">
      <c r="A381" s="82">
        <v>660</v>
      </c>
      <c r="B381" s="82">
        <v>776</v>
      </c>
      <c r="C381" s="83" t="s">
        <v>448</v>
      </c>
      <c r="D381" s="84">
        <f t="shared" si="143"/>
        <v>83</v>
      </c>
      <c r="E381" s="85">
        <f t="shared" si="144"/>
        <v>1337017</v>
      </c>
      <c r="F381" s="85">
        <f t="shared" si="144"/>
        <v>74119</v>
      </c>
      <c r="G381" s="86">
        <f t="shared" si="145"/>
        <v>1411136</v>
      </c>
      <c r="H381" s="87"/>
      <c r="I381" s="88">
        <f t="shared" si="146"/>
        <v>19402</v>
      </c>
      <c r="J381" s="89">
        <f t="shared" si="136"/>
        <v>0.33968127524915415</v>
      </c>
      <c r="K381" s="90">
        <f t="shared" si="147"/>
        <v>74119</v>
      </c>
      <c r="L381" s="86">
        <f t="shared" si="148"/>
        <v>93521</v>
      </c>
      <c r="M381" s="91"/>
      <c r="N381" s="114">
        <f t="shared" si="137"/>
        <v>1317615</v>
      </c>
      <c r="P381" s="88">
        <f t="shared" si="149"/>
        <v>0</v>
      </c>
      <c r="Q381" s="85">
        <f t="shared" si="150"/>
        <v>19402</v>
      </c>
      <c r="R381" s="85">
        <f t="shared" si="151"/>
        <v>74119</v>
      </c>
      <c r="S381" s="93">
        <f t="shared" si="138"/>
        <v>93521</v>
      </c>
      <c r="U381" s="114"/>
      <c r="V381">
        <f t="shared" si="139"/>
        <v>0</v>
      </c>
      <c r="W381" s="94">
        <v>660</v>
      </c>
      <c r="X381" s="95">
        <v>83</v>
      </c>
      <c r="Y381" s="96">
        <v>1337017</v>
      </c>
      <c r="Z381" s="96">
        <v>0</v>
      </c>
      <c r="AA381" s="96">
        <v>1337017</v>
      </c>
      <c r="AB381" s="96">
        <v>74119</v>
      </c>
      <c r="AC381" s="96">
        <v>1411136</v>
      </c>
      <c r="AD381" s="96">
        <v>0</v>
      </c>
      <c r="AE381" s="96">
        <v>0</v>
      </c>
      <c r="AF381" s="96">
        <v>0</v>
      </c>
      <c r="AG381" s="97">
        <v>1411136</v>
      </c>
      <c r="AI381" s="94">
        <v>660</v>
      </c>
      <c r="AJ381" s="98">
        <v>776</v>
      </c>
      <c r="AK381" s="99" t="s">
        <v>448</v>
      </c>
      <c r="AL381" s="100">
        <f t="shared" si="152"/>
        <v>1337017</v>
      </c>
      <c r="AM381" s="101">
        <v>1317615</v>
      </c>
      <c r="AN381" s="100">
        <f t="shared" si="153"/>
        <v>19402</v>
      </c>
      <c r="AO381" s="100">
        <v>0</v>
      </c>
      <c r="AP381" s="100">
        <v>0</v>
      </c>
      <c r="AQ381" s="100">
        <v>0</v>
      </c>
      <c r="AR381" s="100">
        <v>35952.25</v>
      </c>
      <c r="AS381" s="100">
        <v>1764</v>
      </c>
      <c r="AT381" s="100">
        <f t="shared" si="154"/>
        <v>0</v>
      </c>
      <c r="AU381" s="102">
        <f t="shared" si="155"/>
        <v>57118.25</v>
      </c>
      <c r="AV381" s="102">
        <f t="shared" si="156"/>
        <v>19402</v>
      </c>
      <c r="AX381" s="103">
        <v>660</v>
      </c>
      <c r="AY381" s="104" t="s">
        <v>448</v>
      </c>
      <c r="AZ381" s="105"/>
      <c r="BA381" s="105"/>
      <c r="BB381" s="106"/>
      <c r="BC381" s="107">
        <f t="shared" si="157"/>
        <v>0</v>
      </c>
      <c r="BD381" s="106"/>
      <c r="BE381" s="106"/>
      <c r="BF381" s="107">
        <f t="shared" si="140"/>
        <v>0</v>
      </c>
      <c r="BG381" s="108">
        <f t="shared" si="141"/>
        <v>0</v>
      </c>
      <c r="BH381" s="109"/>
      <c r="BI381" s="107">
        <v>0</v>
      </c>
      <c r="BJ381" s="100">
        <f t="shared" si="158"/>
        <v>19402</v>
      </c>
      <c r="BK381" s="100">
        <f t="shared" si="159"/>
        <v>19402</v>
      </c>
      <c r="BL381" s="100">
        <f t="shared" si="160"/>
        <v>0</v>
      </c>
      <c r="BM381" s="100"/>
      <c r="BN381" s="107">
        <f t="shared" si="161"/>
        <v>0</v>
      </c>
      <c r="BO381" s="108">
        <f t="shared" si="162"/>
        <v>0</v>
      </c>
      <c r="BP381" s="110"/>
      <c r="BQ381" s="111"/>
      <c r="BR381" s="112"/>
      <c r="BS381" s="110"/>
      <c r="BT381" s="113"/>
      <c r="BU381" s="113">
        <f t="shared" si="142"/>
        <v>0</v>
      </c>
      <c r="BV381" s="25">
        <v>660</v>
      </c>
      <c r="BW381" s="25">
        <v>0</v>
      </c>
      <c r="BX381" s="110"/>
    </row>
    <row r="382" spans="1:76">
      <c r="A382" s="82">
        <v>662</v>
      </c>
      <c r="B382" s="82">
        <v>788</v>
      </c>
      <c r="C382" s="83" t="s">
        <v>449</v>
      </c>
      <c r="D382" s="84">
        <f t="shared" si="143"/>
        <v>0</v>
      </c>
      <c r="E382" s="85">
        <f t="shared" si="144"/>
        <v>0</v>
      </c>
      <c r="F382" s="85">
        <f t="shared" si="144"/>
        <v>0</v>
      </c>
      <c r="G382" s="86">
        <f t="shared" si="145"/>
        <v>0</v>
      </c>
      <c r="H382" s="87"/>
      <c r="I382" s="88">
        <f t="shared" si="146"/>
        <v>0</v>
      </c>
      <c r="J382" s="89" t="str">
        <f t="shared" si="136"/>
        <v/>
      </c>
      <c r="K382" s="90">
        <f t="shared" si="147"/>
        <v>0</v>
      </c>
      <c r="L382" s="86">
        <f t="shared" si="148"/>
        <v>0</v>
      </c>
      <c r="M382" s="91"/>
      <c r="N382" s="114">
        <f t="shared" si="137"/>
        <v>0</v>
      </c>
      <c r="P382" s="88">
        <f t="shared" si="149"/>
        <v>0</v>
      </c>
      <c r="Q382" s="85">
        <f t="shared" si="150"/>
        <v>0</v>
      </c>
      <c r="R382" s="85">
        <f t="shared" si="151"/>
        <v>0</v>
      </c>
      <c r="S382" s="93">
        <f t="shared" si="138"/>
        <v>0</v>
      </c>
      <c r="U382" s="114"/>
      <c r="V382">
        <f t="shared" si="139"/>
        <v>0</v>
      </c>
      <c r="W382" s="94">
        <v>662</v>
      </c>
      <c r="X382" s="95"/>
      <c r="Y382" s="96"/>
      <c r="Z382" s="96"/>
      <c r="AA382" s="96"/>
      <c r="AB382" s="96"/>
      <c r="AC382" s="96"/>
      <c r="AD382" s="96"/>
      <c r="AE382" s="96"/>
      <c r="AF382" s="96"/>
      <c r="AG382" s="97"/>
      <c r="AI382" s="94">
        <v>662</v>
      </c>
      <c r="AJ382" s="98">
        <v>788</v>
      </c>
      <c r="AK382" s="99" t="s">
        <v>449</v>
      </c>
      <c r="AL382" s="100">
        <f t="shared" si="152"/>
        <v>0</v>
      </c>
      <c r="AM382" s="101">
        <v>0</v>
      </c>
      <c r="AN382" s="100">
        <f t="shared" si="153"/>
        <v>0</v>
      </c>
      <c r="AO382" s="100">
        <v>0</v>
      </c>
      <c r="AP382" s="100">
        <v>0</v>
      </c>
      <c r="AQ382" s="100">
        <v>0</v>
      </c>
      <c r="AR382" s="100">
        <v>0</v>
      </c>
      <c r="AS382" s="100">
        <v>0</v>
      </c>
      <c r="AT382" s="100">
        <f t="shared" si="154"/>
        <v>0</v>
      </c>
      <c r="AU382" s="102">
        <f t="shared" si="155"/>
        <v>0</v>
      </c>
      <c r="AV382" s="102">
        <f t="shared" si="156"/>
        <v>0</v>
      </c>
      <c r="AX382" s="103">
        <v>662</v>
      </c>
      <c r="AY382" s="104" t="s">
        <v>449</v>
      </c>
      <c r="AZ382" s="105"/>
      <c r="BA382" s="105"/>
      <c r="BB382" s="106"/>
      <c r="BC382" s="107">
        <f t="shared" si="157"/>
        <v>0</v>
      </c>
      <c r="BD382" s="106"/>
      <c r="BE382" s="106"/>
      <c r="BF382" s="107">
        <f t="shared" si="140"/>
        <v>0</v>
      </c>
      <c r="BG382" s="108">
        <f t="shared" si="141"/>
        <v>0</v>
      </c>
      <c r="BH382" s="109"/>
      <c r="BI382" s="107">
        <v>0</v>
      </c>
      <c r="BJ382" s="100">
        <f t="shared" si="158"/>
        <v>0</v>
      </c>
      <c r="BK382" s="100">
        <f t="shared" si="159"/>
        <v>0</v>
      </c>
      <c r="BL382" s="100">
        <f t="shared" si="160"/>
        <v>0</v>
      </c>
      <c r="BM382" s="100"/>
      <c r="BN382" s="107">
        <f t="shared" si="161"/>
        <v>0</v>
      </c>
      <c r="BO382" s="108">
        <f t="shared" si="162"/>
        <v>0</v>
      </c>
      <c r="BP382" s="110"/>
      <c r="BQ382" s="111"/>
      <c r="BR382" s="112"/>
      <c r="BS382" s="110"/>
      <c r="BT382" s="113"/>
      <c r="BU382" s="113">
        <f t="shared" si="142"/>
        <v>0</v>
      </c>
      <c r="BV382" s="25">
        <v>662</v>
      </c>
      <c r="BW382" s="25">
        <v>0</v>
      </c>
      <c r="BX382" s="110"/>
    </row>
    <row r="383" spans="1:76">
      <c r="A383" s="82">
        <v>665</v>
      </c>
      <c r="B383" s="82">
        <v>718</v>
      </c>
      <c r="C383" s="83" t="s">
        <v>450</v>
      </c>
      <c r="D383" s="84">
        <f t="shared" si="143"/>
        <v>16</v>
      </c>
      <c r="E383" s="85">
        <f t="shared" si="144"/>
        <v>181279</v>
      </c>
      <c r="F383" s="85">
        <f t="shared" si="144"/>
        <v>14288</v>
      </c>
      <c r="G383" s="86">
        <f t="shared" si="145"/>
        <v>195567</v>
      </c>
      <c r="H383" s="87"/>
      <c r="I383" s="88">
        <f t="shared" si="146"/>
        <v>38588.729146908219</v>
      </c>
      <c r="J383" s="89">
        <f t="shared" si="136"/>
        <v>0.54706492831013487</v>
      </c>
      <c r="K383" s="90">
        <f t="shared" si="147"/>
        <v>14288</v>
      </c>
      <c r="L383" s="86">
        <f t="shared" si="148"/>
        <v>52876.729146908219</v>
      </c>
      <c r="M383" s="91"/>
      <c r="N383" s="114">
        <f t="shared" si="137"/>
        <v>142690.27085309179</v>
      </c>
      <c r="P383" s="88">
        <f t="shared" si="149"/>
        <v>0</v>
      </c>
      <c r="Q383" s="85">
        <f t="shared" si="150"/>
        <v>38588.729146908219</v>
      </c>
      <c r="R383" s="85">
        <f t="shared" si="151"/>
        <v>14288</v>
      </c>
      <c r="S383" s="93">
        <f t="shared" si="138"/>
        <v>52876.729146908219</v>
      </c>
      <c r="U383" s="114"/>
      <c r="V383">
        <f t="shared" si="139"/>
        <v>0</v>
      </c>
      <c r="W383" s="94">
        <v>665</v>
      </c>
      <c r="X383" s="95">
        <v>16</v>
      </c>
      <c r="Y383" s="96">
        <v>181279</v>
      </c>
      <c r="Z383" s="96">
        <v>0</v>
      </c>
      <c r="AA383" s="96">
        <v>181279</v>
      </c>
      <c r="AB383" s="96">
        <v>14288</v>
      </c>
      <c r="AC383" s="96">
        <v>195567</v>
      </c>
      <c r="AD383" s="96">
        <v>0</v>
      </c>
      <c r="AE383" s="96">
        <v>0</v>
      </c>
      <c r="AF383" s="96">
        <v>0</v>
      </c>
      <c r="AG383" s="97">
        <v>195567</v>
      </c>
      <c r="AI383" s="94">
        <v>665</v>
      </c>
      <c r="AJ383" s="98">
        <v>718</v>
      </c>
      <c r="AK383" s="99" t="s">
        <v>450</v>
      </c>
      <c r="AL383" s="100">
        <f t="shared" si="152"/>
        <v>181279</v>
      </c>
      <c r="AM383" s="101">
        <v>145504</v>
      </c>
      <c r="AN383" s="100">
        <f t="shared" si="153"/>
        <v>35775</v>
      </c>
      <c r="AO383" s="100">
        <v>13100.75</v>
      </c>
      <c r="AP383" s="100">
        <v>11990.25</v>
      </c>
      <c r="AQ383" s="100">
        <v>8846.75</v>
      </c>
      <c r="AR383" s="100">
        <v>0</v>
      </c>
      <c r="AS383" s="100">
        <v>825</v>
      </c>
      <c r="AT383" s="100">
        <f t="shared" si="154"/>
        <v>0</v>
      </c>
      <c r="AU383" s="102">
        <f t="shared" si="155"/>
        <v>70537.75</v>
      </c>
      <c r="AV383" s="102">
        <f t="shared" si="156"/>
        <v>38588.729146908219</v>
      </c>
      <c r="AX383" s="103">
        <v>665</v>
      </c>
      <c r="AY383" s="104" t="s">
        <v>450</v>
      </c>
      <c r="AZ383" s="105"/>
      <c r="BA383" s="105"/>
      <c r="BB383" s="106"/>
      <c r="BC383" s="107">
        <f t="shared" si="157"/>
        <v>0</v>
      </c>
      <c r="BD383" s="106"/>
      <c r="BE383" s="106"/>
      <c r="BF383" s="107">
        <f t="shared" si="140"/>
        <v>0</v>
      </c>
      <c r="BG383" s="108">
        <f t="shared" si="141"/>
        <v>0</v>
      </c>
      <c r="BH383" s="109"/>
      <c r="BI383" s="107">
        <v>0</v>
      </c>
      <c r="BJ383" s="100">
        <f t="shared" si="158"/>
        <v>35775</v>
      </c>
      <c r="BK383" s="100">
        <f t="shared" si="159"/>
        <v>35775</v>
      </c>
      <c r="BL383" s="100">
        <f t="shared" si="160"/>
        <v>0</v>
      </c>
      <c r="BM383" s="100"/>
      <c r="BN383" s="107">
        <f t="shared" si="161"/>
        <v>0</v>
      </c>
      <c r="BO383" s="108">
        <f t="shared" si="162"/>
        <v>0</v>
      </c>
      <c r="BP383" s="110"/>
      <c r="BQ383" s="111"/>
      <c r="BR383" s="112"/>
      <c r="BS383" s="110"/>
      <c r="BT383" s="113" t="s">
        <v>92</v>
      </c>
      <c r="BU383" s="113">
        <f t="shared" si="142"/>
        <v>0</v>
      </c>
      <c r="BV383" s="25">
        <v>665</v>
      </c>
      <c r="BW383" s="25">
        <v>13100.75</v>
      </c>
      <c r="BX383" s="110"/>
    </row>
    <row r="384" spans="1:76">
      <c r="A384" s="82">
        <v>670</v>
      </c>
      <c r="B384" s="82">
        <v>720</v>
      </c>
      <c r="C384" s="83" t="s">
        <v>451</v>
      </c>
      <c r="D384" s="84">
        <f t="shared" si="143"/>
        <v>44</v>
      </c>
      <c r="E384" s="85">
        <f t="shared" si="144"/>
        <v>779881</v>
      </c>
      <c r="F384" s="85">
        <f t="shared" si="144"/>
        <v>39292</v>
      </c>
      <c r="G384" s="86">
        <f t="shared" si="145"/>
        <v>819173</v>
      </c>
      <c r="H384" s="87"/>
      <c r="I384" s="88">
        <f t="shared" si="146"/>
        <v>161761.26328858352</v>
      </c>
      <c r="J384" s="89">
        <f t="shared" si="136"/>
        <v>0.77423201789384555</v>
      </c>
      <c r="K384" s="90">
        <f t="shared" si="147"/>
        <v>39292</v>
      </c>
      <c r="L384" s="86">
        <f t="shared" si="148"/>
        <v>201053.26328858352</v>
      </c>
      <c r="M384" s="91"/>
      <c r="N384" s="114">
        <f t="shared" si="137"/>
        <v>618119.73671141651</v>
      </c>
      <c r="P384" s="88">
        <f t="shared" si="149"/>
        <v>0</v>
      </c>
      <c r="Q384" s="85">
        <f t="shared" si="150"/>
        <v>161761.26328858352</v>
      </c>
      <c r="R384" s="85">
        <f t="shared" si="151"/>
        <v>39292</v>
      </c>
      <c r="S384" s="93">
        <f t="shared" si="138"/>
        <v>201053.26328858352</v>
      </c>
      <c r="U384" s="114"/>
      <c r="V384">
        <f t="shared" si="139"/>
        <v>0</v>
      </c>
      <c r="W384" s="94">
        <v>670</v>
      </c>
      <c r="X384" s="95">
        <v>44</v>
      </c>
      <c r="Y384" s="96">
        <v>779881</v>
      </c>
      <c r="Z384" s="96">
        <v>0</v>
      </c>
      <c r="AA384" s="96">
        <v>779881</v>
      </c>
      <c r="AB384" s="96">
        <v>39292</v>
      </c>
      <c r="AC384" s="96">
        <v>819173</v>
      </c>
      <c r="AD384" s="96">
        <v>0</v>
      </c>
      <c r="AE384" s="96">
        <v>0</v>
      </c>
      <c r="AF384" s="96">
        <v>0</v>
      </c>
      <c r="AG384" s="97">
        <v>819173</v>
      </c>
      <c r="AI384" s="94">
        <v>670</v>
      </c>
      <c r="AJ384" s="98">
        <v>720</v>
      </c>
      <c r="AK384" s="99" t="s">
        <v>451</v>
      </c>
      <c r="AL384" s="100">
        <f t="shared" si="152"/>
        <v>779881</v>
      </c>
      <c r="AM384" s="101">
        <v>624780</v>
      </c>
      <c r="AN384" s="100">
        <f t="shared" si="153"/>
        <v>155101</v>
      </c>
      <c r="AO384" s="100">
        <v>31010.25</v>
      </c>
      <c r="AP384" s="100">
        <v>10307.75</v>
      </c>
      <c r="AQ384" s="100">
        <v>12512.25</v>
      </c>
      <c r="AR384" s="100">
        <v>0</v>
      </c>
      <c r="AS384" s="100">
        <v>0</v>
      </c>
      <c r="AT384" s="100">
        <f t="shared" si="154"/>
        <v>0</v>
      </c>
      <c r="AU384" s="102">
        <f t="shared" si="155"/>
        <v>208931.25</v>
      </c>
      <c r="AV384" s="102">
        <f t="shared" si="156"/>
        <v>161761.26328858352</v>
      </c>
      <c r="AX384" s="103">
        <v>670</v>
      </c>
      <c r="AY384" s="104" t="s">
        <v>451</v>
      </c>
      <c r="AZ384" s="105"/>
      <c r="BA384" s="105"/>
      <c r="BB384" s="106"/>
      <c r="BC384" s="107">
        <f t="shared" si="157"/>
        <v>0</v>
      </c>
      <c r="BD384" s="106"/>
      <c r="BE384" s="106"/>
      <c r="BF384" s="107">
        <f t="shared" si="140"/>
        <v>0</v>
      </c>
      <c r="BG384" s="108">
        <f t="shared" si="141"/>
        <v>0</v>
      </c>
      <c r="BH384" s="109"/>
      <c r="BI384" s="107">
        <v>0</v>
      </c>
      <c r="BJ384" s="100">
        <f t="shared" si="158"/>
        <v>155101</v>
      </c>
      <c r="BK384" s="100">
        <f t="shared" si="159"/>
        <v>155101</v>
      </c>
      <c r="BL384" s="100">
        <f t="shared" si="160"/>
        <v>0</v>
      </c>
      <c r="BM384" s="100"/>
      <c r="BN384" s="107">
        <f t="shared" si="161"/>
        <v>0</v>
      </c>
      <c r="BO384" s="108">
        <f t="shared" si="162"/>
        <v>0</v>
      </c>
      <c r="BP384" s="110"/>
      <c r="BQ384" s="111"/>
      <c r="BR384" s="112"/>
      <c r="BS384" s="110"/>
      <c r="BT384" s="113"/>
      <c r="BU384" s="113">
        <f t="shared" si="142"/>
        <v>0</v>
      </c>
      <c r="BV384" s="25">
        <v>670</v>
      </c>
      <c r="BW384" s="25">
        <v>31010.25</v>
      </c>
      <c r="BX384" s="110"/>
    </row>
    <row r="385" spans="1:76">
      <c r="A385" s="82">
        <v>672</v>
      </c>
      <c r="B385" s="82">
        <v>721</v>
      </c>
      <c r="C385" s="83" t="s">
        <v>452</v>
      </c>
      <c r="D385" s="84">
        <f t="shared" si="143"/>
        <v>4</v>
      </c>
      <c r="E385" s="85">
        <f t="shared" si="144"/>
        <v>49589</v>
      </c>
      <c r="F385" s="85">
        <f t="shared" si="144"/>
        <v>3572</v>
      </c>
      <c r="G385" s="86">
        <f t="shared" si="145"/>
        <v>53161</v>
      </c>
      <c r="H385" s="87"/>
      <c r="I385" s="88">
        <f t="shared" si="146"/>
        <v>23635</v>
      </c>
      <c r="J385" s="89">
        <f t="shared" si="136"/>
        <v>0.55686778071637677</v>
      </c>
      <c r="K385" s="90">
        <f t="shared" si="147"/>
        <v>3572</v>
      </c>
      <c r="L385" s="86">
        <f t="shared" si="148"/>
        <v>27207</v>
      </c>
      <c r="M385" s="91"/>
      <c r="N385" s="114">
        <f t="shared" si="137"/>
        <v>25954</v>
      </c>
      <c r="P385" s="88">
        <f t="shared" si="149"/>
        <v>0</v>
      </c>
      <c r="Q385" s="85">
        <f t="shared" si="150"/>
        <v>23635</v>
      </c>
      <c r="R385" s="85">
        <f t="shared" si="151"/>
        <v>3572</v>
      </c>
      <c r="S385" s="93">
        <f t="shared" si="138"/>
        <v>27207</v>
      </c>
      <c r="U385" s="114"/>
      <c r="V385">
        <f t="shared" si="139"/>
        <v>0</v>
      </c>
      <c r="W385" s="94">
        <v>672</v>
      </c>
      <c r="X385" s="95">
        <v>4</v>
      </c>
      <c r="Y385" s="96">
        <v>49589</v>
      </c>
      <c r="Z385" s="96">
        <v>0</v>
      </c>
      <c r="AA385" s="96">
        <v>49589</v>
      </c>
      <c r="AB385" s="96">
        <v>3572</v>
      </c>
      <c r="AC385" s="96">
        <v>53161</v>
      </c>
      <c r="AD385" s="96">
        <v>0</v>
      </c>
      <c r="AE385" s="96">
        <v>0</v>
      </c>
      <c r="AF385" s="96">
        <v>0</v>
      </c>
      <c r="AG385" s="97">
        <v>53161</v>
      </c>
      <c r="AI385" s="94">
        <v>672</v>
      </c>
      <c r="AJ385" s="98">
        <v>721</v>
      </c>
      <c r="AK385" s="99" t="s">
        <v>452</v>
      </c>
      <c r="AL385" s="100">
        <f t="shared" si="152"/>
        <v>49589</v>
      </c>
      <c r="AM385" s="101">
        <v>25954</v>
      </c>
      <c r="AN385" s="100">
        <f t="shared" si="153"/>
        <v>23635</v>
      </c>
      <c r="AO385" s="100">
        <v>0</v>
      </c>
      <c r="AP385" s="100">
        <v>0</v>
      </c>
      <c r="AQ385" s="100">
        <v>0</v>
      </c>
      <c r="AR385" s="100">
        <v>9857.75</v>
      </c>
      <c r="AS385" s="100">
        <v>8950</v>
      </c>
      <c r="AT385" s="100">
        <f t="shared" si="154"/>
        <v>0</v>
      </c>
      <c r="AU385" s="102">
        <f t="shared" si="155"/>
        <v>42442.75</v>
      </c>
      <c r="AV385" s="102">
        <f t="shared" si="156"/>
        <v>23635</v>
      </c>
      <c r="AX385" s="103">
        <v>672</v>
      </c>
      <c r="AY385" s="104" t="s">
        <v>452</v>
      </c>
      <c r="AZ385" s="105"/>
      <c r="BA385" s="105"/>
      <c r="BB385" s="106"/>
      <c r="BC385" s="107">
        <f t="shared" si="157"/>
        <v>0</v>
      </c>
      <c r="BD385" s="106"/>
      <c r="BE385" s="106"/>
      <c r="BF385" s="107">
        <f t="shared" si="140"/>
        <v>0</v>
      </c>
      <c r="BG385" s="108">
        <f t="shared" si="141"/>
        <v>0</v>
      </c>
      <c r="BH385" s="109"/>
      <c r="BI385" s="107">
        <v>0</v>
      </c>
      <c r="BJ385" s="100">
        <f t="shared" si="158"/>
        <v>23635</v>
      </c>
      <c r="BK385" s="100">
        <f t="shared" si="159"/>
        <v>23635</v>
      </c>
      <c r="BL385" s="100">
        <f t="shared" si="160"/>
        <v>0</v>
      </c>
      <c r="BM385" s="100"/>
      <c r="BN385" s="107">
        <f t="shared" si="161"/>
        <v>0</v>
      </c>
      <c r="BO385" s="108">
        <f t="shared" si="162"/>
        <v>0</v>
      </c>
      <c r="BP385" s="110"/>
      <c r="BQ385" s="111"/>
      <c r="BR385" s="112"/>
      <c r="BS385" s="110"/>
      <c r="BT385" s="113" t="s">
        <v>425</v>
      </c>
      <c r="BU385" s="113">
        <f t="shared" si="142"/>
        <v>0</v>
      </c>
      <c r="BV385" s="25">
        <v>672</v>
      </c>
      <c r="BW385" s="25">
        <v>0</v>
      </c>
      <c r="BX385" s="110"/>
    </row>
    <row r="386" spans="1:76">
      <c r="A386" s="82">
        <v>673</v>
      </c>
      <c r="B386" s="82">
        <v>772</v>
      </c>
      <c r="C386" s="83" t="s">
        <v>453</v>
      </c>
      <c r="D386" s="84">
        <f t="shared" si="143"/>
        <v>41</v>
      </c>
      <c r="E386" s="85">
        <f t="shared" si="144"/>
        <v>498782</v>
      </c>
      <c r="F386" s="85">
        <f t="shared" si="144"/>
        <v>36613</v>
      </c>
      <c r="G386" s="86">
        <f t="shared" si="145"/>
        <v>535395</v>
      </c>
      <c r="H386" s="87"/>
      <c r="I386" s="88">
        <f t="shared" si="146"/>
        <v>4342.6671363021733</v>
      </c>
      <c r="J386" s="89">
        <f t="shared" si="136"/>
        <v>0.21477618815016064</v>
      </c>
      <c r="K386" s="90">
        <f t="shared" si="147"/>
        <v>36613</v>
      </c>
      <c r="L386" s="86">
        <f t="shared" si="148"/>
        <v>40955.667136302174</v>
      </c>
      <c r="M386" s="91"/>
      <c r="N386" s="114">
        <f t="shared" si="137"/>
        <v>494439.33286369784</v>
      </c>
      <c r="P386" s="88">
        <f t="shared" si="149"/>
        <v>0</v>
      </c>
      <c r="Q386" s="85">
        <f t="shared" si="150"/>
        <v>4342.6671363021733</v>
      </c>
      <c r="R386" s="85">
        <f t="shared" si="151"/>
        <v>36613</v>
      </c>
      <c r="S386" s="93">
        <f t="shared" si="138"/>
        <v>40955.667136302174</v>
      </c>
      <c r="U386" s="114"/>
      <c r="V386">
        <f t="shared" si="139"/>
        <v>0</v>
      </c>
      <c r="W386" s="94">
        <v>673</v>
      </c>
      <c r="X386" s="95">
        <v>41</v>
      </c>
      <c r="Y386" s="96">
        <v>498782</v>
      </c>
      <c r="Z386" s="96">
        <v>0</v>
      </c>
      <c r="AA386" s="96">
        <v>498782</v>
      </c>
      <c r="AB386" s="96">
        <v>36613</v>
      </c>
      <c r="AC386" s="96">
        <v>535395</v>
      </c>
      <c r="AD386" s="96">
        <v>0</v>
      </c>
      <c r="AE386" s="96">
        <v>0</v>
      </c>
      <c r="AF386" s="96">
        <v>0</v>
      </c>
      <c r="AG386" s="97">
        <v>535395</v>
      </c>
      <c r="AI386" s="94">
        <v>673</v>
      </c>
      <c r="AJ386" s="98">
        <v>772</v>
      </c>
      <c r="AK386" s="99" t="s">
        <v>453</v>
      </c>
      <c r="AL386" s="100">
        <f t="shared" si="152"/>
        <v>498782</v>
      </c>
      <c r="AM386" s="101">
        <v>563488</v>
      </c>
      <c r="AN386" s="100">
        <f t="shared" si="153"/>
        <v>0</v>
      </c>
      <c r="AO386" s="100">
        <v>20219.5</v>
      </c>
      <c r="AP386" s="100">
        <v>0</v>
      </c>
      <c r="AQ386" s="100">
        <v>0</v>
      </c>
      <c r="AR386" s="100">
        <v>0</v>
      </c>
      <c r="AS386" s="100">
        <v>0</v>
      </c>
      <c r="AT386" s="100">
        <f t="shared" si="154"/>
        <v>0</v>
      </c>
      <c r="AU386" s="102">
        <f t="shared" si="155"/>
        <v>20219.5</v>
      </c>
      <c r="AV386" s="102">
        <f t="shared" si="156"/>
        <v>4342.6671363021733</v>
      </c>
      <c r="AX386" s="103">
        <v>673</v>
      </c>
      <c r="AY386" s="104" t="s">
        <v>453</v>
      </c>
      <c r="AZ386" s="105"/>
      <c r="BA386" s="105"/>
      <c r="BB386" s="106"/>
      <c r="BC386" s="107">
        <f t="shared" si="157"/>
        <v>0</v>
      </c>
      <c r="BD386" s="106"/>
      <c r="BE386" s="106"/>
      <c r="BF386" s="107">
        <f t="shared" si="140"/>
        <v>0</v>
      </c>
      <c r="BG386" s="108">
        <f t="shared" si="141"/>
        <v>0</v>
      </c>
      <c r="BH386" s="109"/>
      <c r="BI386" s="107">
        <v>0</v>
      </c>
      <c r="BJ386" s="100">
        <f t="shared" si="158"/>
        <v>0</v>
      </c>
      <c r="BK386" s="100">
        <f t="shared" si="159"/>
        <v>0</v>
      </c>
      <c r="BL386" s="100">
        <f t="shared" si="160"/>
        <v>0</v>
      </c>
      <c r="BM386" s="100"/>
      <c r="BN386" s="107">
        <f t="shared" si="161"/>
        <v>0</v>
      </c>
      <c r="BO386" s="108">
        <f t="shared" si="162"/>
        <v>0</v>
      </c>
      <c r="BP386" s="110"/>
      <c r="BQ386" s="111"/>
      <c r="BR386" s="112"/>
      <c r="BS386" s="110"/>
      <c r="BT386" s="113"/>
      <c r="BU386" s="113">
        <f t="shared" si="142"/>
        <v>0</v>
      </c>
      <c r="BV386" s="25">
        <v>673</v>
      </c>
      <c r="BW386" s="25">
        <v>20219.5</v>
      </c>
      <c r="BX386" s="110"/>
    </row>
    <row r="387" spans="1:76">
      <c r="A387" s="82">
        <v>674</v>
      </c>
      <c r="B387" s="82">
        <v>764</v>
      </c>
      <c r="C387" s="83" t="s">
        <v>454</v>
      </c>
      <c r="D387" s="84">
        <f t="shared" si="143"/>
        <v>78</v>
      </c>
      <c r="E387" s="85">
        <f t="shared" si="144"/>
        <v>1045519</v>
      </c>
      <c r="F387" s="85">
        <f t="shared" si="144"/>
        <v>69654</v>
      </c>
      <c r="G387" s="86">
        <f t="shared" si="145"/>
        <v>1115173</v>
      </c>
      <c r="H387" s="87"/>
      <c r="I387" s="88">
        <f t="shared" si="146"/>
        <v>157725.03649633832</v>
      </c>
      <c r="J387" s="89">
        <f t="shared" si="136"/>
        <v>0.55833995982621754</v>
      </c>
      <c r="K387" s="90">
        <f t="shared" si="147"/>
        <v>69654</v>
      </c>
      <c r="L387" s="86">
        <f t="shared" si="148"/>
        <v>227379.03649633832</v>
      </c>
      <c r="M387" s="91"/>
      <c r="N387" s="114">
        <f t="shared" si="137"/>
        <v>887793.96350366168</v>
      </c>
      <c r="P387" s="88">
        <f t="shared" si="149"/>
        <v>0</v>
      </c>
      <c r="Q387" s="85">
        <f t="shared" si="150"/>
        <v>157725.03649633832</v>
      </c>
      <c r="R387" s="85">
        <f t="shared" si="151"/>
        <v>69654</v>
      </c>
      <c r="S387" s="93">
        <f t="shared" si="138"/>
        <v>227379.03649633832</v>
      </c>
      <c r="U387" s="114"/>
      <c r="V387">
        <f t="shared" si="139"/>
        <v>0</v>
      </c>
      <c r="W387" s="94">
        <v>674</v>
      </c>
      <c r="X387" s="95">
        <v>78</v>
      </c>
      <c r="Y387" s="96">
        <v>1045519</v>
      </c>
      <c r="Z387" s="96">
        <v>0</v>
      </c>
      <c r="AA387" s="96">
        <v>1045519</v>
      </c>
      <c r="AB387" s="96">
        <v>69654</v>
      </c>
      <c r="AC387" s="96">
        <v>1115173</v>
      </c>
      <c r="AD387" s="96">
        <v>0</v>
      </c>
      <c r="AE387" s="96">
        <v>0</v>
      </c>
      <c r="AF387" s="96">
        <v>0</v>
      </c>
      <c r="AG387" s="97">
        <v>1115173</v>
      </c>
      <c r="AI387" s="94">
        <v>674</v>
      </c>
      <c r="AJ387" s="98">
        <v>764</v>
      </c>
      <c r="AK387" s="99" t="s">
        <v>454</v>
      </c>
      <c r="AL387" s="100">
        <f t="shared" si="152"/>
        <v>1045519</v>
      </c>
      <c r="AM387" s="101">
        <v>889671</v>
      </c>
      <c r="AN387" s="100">
        <f t="shared" si="153"/>
        <v>155848</v>
      </c>
      <c r="AO387" s="100">
        <v>8739.5</v>
      </c>
      <c r="AP387" s="100">
        <v>32827.5</v>
      </c>
      <c r="AQ387" s="100">
        <v>40971</v>
      </c>
      <c r="AR387" s="100">
        <v>36879.25</v>
      </c>
      <c r="AS387" s="100">
        <v>7224</v>
      </c>
      <c r="AT387" s="100">
        <f t="shared" si="154"/>
        <v>0</v>
      </c>
      <c r="AU387" s="102">
        <f t="shared" si="155"/>
        <v>282489.25</v>
      </c>
      <c r="AV387" s="102">
        <f t="shared" si="156"/>
        <v>157725.03649633832</v>
      </c>
      <c r="AX387" s="103">
        <v>674</v>
      </c>
      <c r="AY387" s="104" t="s">
        <v>454</v>
      </c>
      <c r="AZ387" s="105"/>
      <c r="BA387" s="105"/>
      <c r="BB387" s="106"/>
      <c r="BC387" s="107">
        <f t="shared" si="157"/>
        <v>0</v>
      </c>
      <c r="BD387" s="106"/>
      <c r="BE387" s="106"/>
      <c r="BF387" s="107">
        <f t="shared" si="140"/>
        <v>0</v>
      </c>
      <c r="BG387" s="108">
        <f t="shared" si="141"/>
        <v>0</v>
      </c>
      <c r="BH387" s="109"/>
      <c r="BI387" s="107">
        <v>0</v>
      </c>
      <c r="BJ387" s="100">
        <f t="shared" si="158"/>
        <v>155848</v>
      </c>
      <c r="BK387" s="100">
        <f t="shared" si="159"/>
        <v>155848</v>
      </c>
      <c r="BL387" s="100">
        <f t="shared" si="160"/>
        <v>0</v>
      </c>
      <c r="BM387" s="100"/>
      <c r="BN387" s="107">
        <f t="shared" si="161"/>
        <v>0</v>
      </c>
      <c r="BO387" s="108">
        <f t="shared" si="162"/>
        <v>0</v>
      </c>
      <c r="BP387" s="110"/>
      <c r="BQ387" s="111"/>
      <c r="BR387" s="112"/>
      <c r="BS387" s="110"/>
      <c r="BT387" s="113"/>
      <c r="BU387" s="113">
        <f t="shared" si="142"/>
        <v>0</v>
      </c>
      <c r="BV387" s="25">
        <v>674</v>
      </c>
      <c r="BW387" s="25">
        <v>8739.5</v>
      </c>
      <c r="BX387" s="110"/>
    </row>
    <row r="388" spans="1:76">
      <c r="A388" s="82">
        <v>675</v>
      </c>
      <c r="B388" s="82">
        <v>724</v>
      </c>
      <c r="C388" s="83" t="s">
        <v>455</v>
      </c>
      <c r="D388" s="84">
        <f t="shared" si="143"/>
        <v>0</v>
      </c>
      <c r="E388" s="85">
        <f t="shared" si="144"/>
        <v>0</v>
      </c>
      <c r="F388" s="85">
        <f t="shared" si="144"/>
        <v>0</v>
      </c>
      <c r="G388" s="86">
        <f t="shared" si="145"/>
        <v>0</v>
      </c>
      <c r="H388" s="87"/>
      <c r="I388" s="88">
        <f t="shared" si="146"/>
        <v>0</v>
      </c>
      <c r="J388" s="89" t="str">
        <f t="shared" si="136"/>
        <v/>
      </c>
      <c r="K388" s="90">
        <f t="shared" si="147"/>
        <v>0</v>
      </c>
      <c r="L388" s="86">
        <f t="shared" si="148"/>
        <v>0</v>
      </c>
      <c r="M388" s="91"/>
      <c r="N388" s="114">
        <f t="shared" si="137"/>
        <v>0</v>
      </c>
      <c r="P388" s="88">
        <f t="shared" si="149"/>
        <v>0</v>
      </c>
      <c r="Q388" s="85">
        <f t="shared" si="150"/>
        <v>0</v>
      </c>
      <c r="R388" s="85">
        <f t="shared" si="151"/>
        <v>0</v>
      </c>
      <c r="S388" s="93">
        <f t="shared" si="138"/>
        <v>0</v>
      </c>
      <c r="U388" s="114"/>
      <c r="V388">
        <f t="shared" si="139"/>
        <v>0</v>
      </c>
      <c r="W388" s="94">
        <v>675</v>
      </c>
      <c r="X388" s="95"/>
      <c r="Y388" s="96"/>
      <c r="Z388" s="96"/>
      <c r="AA388" s="96"/>
      <c r="AB388" s="96"/>
      <c r="AC388" s="96"/>
      <c r="AD388" s="96"/>
      <c r="AE388" s="96"/>
      <c r="AF388" s="96"/>
      <c r="AG388" s="97"/>
      <c r="AI388" s="94">
        <v>675</v>
      </c>
      <c r="AJ388" s="98">
        <v>724</v>
      </c>
      <c r="AK388" s="99" t="s">
        <v>455</v>
      </c>
      <c r="AL388" s="100">
        <f t="shared" si="152"/>
        <v>0</v>
      </c>
      <c r="AM388" s="101">
        <v>0</v>
      </c>
      <c r="AN388" s="100">
        <f t="shared" si="153"/>
        <v>0</v>
      </c>
      <c r="AO388" s="100">
        <v>0</v>
      </c>
      <c r="AP388" s="100">
        <v>0</v>
      </c>
      <c r="AQ388" s="100">
        <v>0</v>
      </c>
      <c r="AR388" s="100">
        <v>0</v>
      </c>
      <c r="AS388" s="100">
        <v>0</v>
      </c>
      <c r="AT388" s="100">
        <f t="shared" si="154"/>
        <v>0</v>
      </c>
      <c r="AU388" s="102">
        <f t="shared" si="155"/>
        <v>0</v>
      </c>
      <c r="AV388" s="102">
        <f t="shared" si="156"/>
        <v>0</v>
      </c>
      <c r="AX388" s="103">
        <v>675</v>
      </c>
      <c r="AY388" s="104" t="s">
        <v>455</v>
      </c>
      <c r="AZ388" s="105"/>
      <c r="BA388" s="105"/>
      <c r="BB388" s="106"/>
      <c r="BC388" s="107">
        <f t="shared" si="157"/>
        <v>0</v>
      </c>
      <c r="BD388" s="106"/>
      <c r="BE388" s="106"/>
      <c r="BF388" s="107">
        <f t="shared" si="140"/>
        <v>0</v>
      </c>
      <c r="BG388" s="108">
        <f t="shared" si="141"/>
        <v>0</v>
      </c>
      <c r="BH388" s="109"/>
      <c r="BI388" s="107">
        <v>0</v>
      </c>
      <c r="BJ388" s="100">
        <f t="shared" si="158"/>
        <v>0</v>
      </c>
      <c r="BK388" s="100">
        <f t="shared" si="159"/>
        <v>0</v>
      </c>
      <c r="BL388" s="100">
        <f t="shared" si="160"/>
        <v>0</v>
      </c>
      <c r="BM388" s="100"/>
      <c r="BN388" s="107">
        <f t="shared" si="161"/>
        <v>0</v>
      </c>
      <c r="BO388" s="108">
        <f t="shared" si="162"/>
        <v>0</v>
      </c>
      <c r="BP388" s="110"/>
      <c r="BQ388" s="111"/>
      <c r="BR388" s="112"/>
      <c r="BS388" s="110"/>
      <c r="BT388" s="113"/>
      <c r="BU388" s="113">
        <f t="shared" si="142"/>
        <v>0</v>
      </c>
      <c r="BV388" s="25">
        <v>675</v>
      </c>
      <c r="BW388" s="25">
        <v>0</v>
      </c>
      <c r="BX388" s="110"/>
    </row>
    <row r="389" spans="1:76">
      <c r="A389" s="82">
        <v>680</v>
      </c>
      <c r="B389" s="82">
        <v>725</v>
      </c>
      <c r="C389" s="83" t="s">
        <v>456</v>
      </c>
      <c r="D389" s="84">
        <f t="shared" si="143"/>
        <v>6</v>
      </c>
      <c r="E389" s="85">
        <f t="shared" si="144"/>
        <v>79703</v>
      </c>
      <c r="F389" s="85">
        <f t="shared" si="144"/>
        <v>5358</v>
      </c>
      <c r="G389" s="86">
        <f t="shared" si="145"/>
        <v>85061</v>
      </c>
      <c r="H389" s="87"/>
      <c r="I389" s="88">
        <f t="shared" si="146"/>
        <v>2012.3454948729302</v>
      </c>
      <c r="J389" s="89">
        <f t="shared" si="136"/>
        <v>6.4603336994403723E-2</v>
      </c>
      <c r="K389" s="90">
        <f t="shared" si="147"/>
        <v>5358</v>
      </c>
      <c r="L389" s="86">
        <f t="shared" si="148"/>
        <v>7370.3454948729304</v>
      </c>
      <c r="M389" s="91"/>
      <c r="N389" s="114">
        <f t="shared" si="137"/>
        <v>77690.654505127066</v>
      </c>
      <c r="P389" s="88">
        <f t="shared" si="149"/>
        <v>0</v>
      </c>
      <c r="Q389" s="85">
        <f t="shared" si="150"/>
        <v>2012.3454948729302</v>
      </c>
      <c r="R389" s="85">
        <f t="shared" si="151"/>
        <v>5358</v>
      </c>
      <c r="S389" s="93">
        <f t="shared" si="138"/>
        <v>7370.3454948729304</v>
      </c>
      <c r="U389" s="114"/>
      <c r="V389">
        <f t="shared" si="139"/>
        <v>0</v>
      </c>
      <c r="W389" s="94">
        <v>680</v>
      </c>
      <c r="X389" s="95">
        <v>6</v>
      </c>
      <c r="Y389" s="96">
        <v>79703</v>
      </c>
      <c r="Z389" s="96">
        <v>0</v>
      </c>
      <c r="AA389" s="96">
        <v>79703</v>
      </c>
      <c r="AB389" s="96">
        <v>5358</v>
      </c>
      <c r="AC389" s="96">
        <v>85061</v>
      </c>
      <c r="AD389" s="96">
        <v>0</v>
      </c>
      <c r="AE389" s="96">
        <v>0</v>
      </c>
      <c r="AF389" s="96">
        <v>0</v>
      </c>
      <c r="AG389" s="97">
        <v>85061</v>
      </c>
      <c r="AI389" s="94">
        <v>680</v>
      </c>
      <c r="AJ389" s="98">
        <v>725</v>
      </c>
      <c r="AK389" s="99" t="s">
        <v>456</v>
      </c>
      <c r="AL389" s="100">
        <f t="shared" si="152"/>
        <v>79703</v>
      </c>
      <c r="AM389" s="101">
        <v>99884</v>
      </c>
      <c r="AN389" s="100">
        <f t="shared" si="153"/>
        <v>0</v>
      </c>
      <c r="AO389" s="100">
        <v>9369.5</v>
      </c>
      <c r="AP389" s="100">
        <v>0</v>
      </c>
      <c r="AQ389" s="100">
        <v>8975.25</v>
      </c>
      <c r="AR389" s="100">
        <v>7619.5</v>
      </c>
      <c r="AS389" s="100">
        <v>5185</v>
      </c>
      <c r="AT389" s="100">
        <f t="shared" si="154"/>
        <v>0</v>
      </c>
      <c r="AU389" s="102">
        <f t="shared" si="155"/>
        <v>31149.25</v>
      </c>
      <c r="AV389" s="102">
        <f t="shared" si="156"/>
        <v>2012.3454948729302</v>
      </c>
      <c r="AX389" s="103">
        <v>680</v>
      </c>
      <c r="AY389" s="104" t="s">
        <v>456</v>
      </c>
      <c r="AZ389" s="105"/>
      <c r="BA389" s="105"/>
      <c r="BB389" s="106"/>
      <c r="BC389" s="107">
        <f t="shared" si="157"/>
        <v>0</v>
      </c>
      <c r="BD389" s="106"/>
      <c r="BE389" s="106"/>
      <c r="BF389" s="107">
        <f t="shared" si="140"/>
        <v>0</v>
      </c>
      <c r="BG389" s="108">
        <f t="shared" si="141"/>
        <v>0</v>
      </c>
      <c r="BH389" s="109"/>
      <c r="BI389" s="107">
        <v>0</v>
      </c>
      <c r="BJ389" s="100">
        <f t="shared" si="158"/>
        <v>0</v>
      </c>
      <c r="BK389" s="100">
        <f t="shared" si="159"/>
        <v>0</v>
      </c>
      <c r="BL389" s="100">
        <f t="shared" si="160"/>
        <v>0</v>
      </c>
      <c r="BM389" s="100"/>
      <c r="BN389" s="107">
        <f t="shared" si="161"/>
        <v>0</v>
      </c>
      <c r="BO389" s="108">
        <f t="shared" si="162"/>
        <v>0</v>
      </c>
      <c r="BP389" s="110"/>
      <c r="BQ389" s="111"/>
      <c r="BR389" s="112"/>
      <c r="BS389" s="110"/>
      <c r="BT389" s="113"/>
      <c r="BU389" s="113">
        <f t="shared" si="142"/>
        <v>0</v>
      </c>
      <c r="BV389" s="25">
        <v>680</v>
      </c>
      <c r="BW389" s="25">
        <v>9369.5</v>
      </c>
      <c r="BX389" s="110"/>
    </row>
    <row r="390" spans="1:76">
      <c r="A390" s="82">
        <v>683</v>
      </c>
      <c r="B390" s="82">
        <v>726</v>
      </c>
      <c r="C390" s="83" t="s">
        <v>457</v>
      </c>
      <c r="D390" s="84">
        <f t="shared" si="143"/>
        <v>18</v>
      </c>
      <c r="E390" s="85">
        <f t="shared" si="144"/>
        <v>261708</v>
      </c>
      <c r="F390" s="85">
        <f t="shared" si="144"/>
        <v>16074</v>
      </c>
      <c r="G390" s="86">
        <f t="shared" si="145"/>
        <v>277782</v>
      </c>
      <c r="H390" s="87"/>
      <c r="I390" s="88">
        <f t="shared" si="146"/>
        <v>0</v>
      </c>
      <c r="J390" s="89">
        <f t="shared" si="136"/>
        <v>0</v>
      </c>
      <c r="K390" s="90">
        <f t="shared" si="147"/>
        <v>16074</v>
      </c>
      <c r="L390" s="86">
        <f t="shared" si="148"/>
        <v>16074</v>
      </c>
      <c r="M390" s="91"/>
      <c r="N390" s="114">
        <f t="shared" si="137"/>
        <v>261708</v>
      </c>
      <c r="P390" s="88">
        <f t="shared" si="149"/>
        <v>0</v>
      </c>
      <c r="Q390" s="85">
        <f t="shared" si="150"/>
        <v>0</v>
      </c>
      <c r="R390" s="85">
        <f t="shared" si="151"/>
        <v>16074</v>
      </c>
      <c r="S390" s="93">
        <f t="shared" si="138"/>
        <v>16074</v>
      </c>
      <c r="U390" s="114"/>
      <c r="V390">
        <f t="shared" si="139"/>
        <v>0</v>
      </c>
      <c r="W390" s="94">
        <v>683</v>
      </c>
      <c r="X390" s="95">
        <v>18</v>
      </c>
      <c r="Y390" s="96">
        <v>261708</v>
      </c>
      <c r="Z390" s="96">
        <v>0</v>
      </c>
      <c r="AA390" s="96">
        <v>261708</v>
      </c>
      <c r="AB390" s="96">
        <v>16074</v>
      </c>
      <c r="AC390" s="96">
        <v>277782</v>
      </c>
      <c r="AD390" s="96">
        <v>0</v>
      </c>
      <c r="AE390" s="96">
        <v>0</v>
      </c>
      <c r="AF390" s="96">
        <v>0</v>
      </c>
      <c r="AG390" s="97">
        <v>277782</v>
      </c>
      <c r="AI390" s="94">
        <v>683</v>
      </c>
      <c r="AJ390" s="98">
        <v>726</v>
      </c>
      <c r="AK390" s="99" t="s">
        <v>457</v>
      </c>
      <c r="AL390" s="100">
        <f t="shared" si="152"/>
        <v>261708</v>
      </c>
      <c r="AM390" s="101">
        <v>262579</v>
      </c>
      <c r="AN390" s="100">
        <f t="shared" si="153"/>
        <v>0</v>
      </c>
      <c r="AO390" s="100">
        <v>0</v>
      </c>
      <c r="AP390" s="100">
        <v>0</v>
      </c>
      <c r="AQ390" s="100">
        <v>14857.25</v>
      </c>
      <c r="AR390" s="100">
        <v>9107</v>
      </c>
      <c r="AS390" s="100">
        <v>0</v>
      </c>
      <c r="AT390" s="100">
        <f t="shared" si="154"/>
        <v>0</v>
      </c>
      <c r="AU390" s="102">
        <f t="shared" si="155"/>
        <v>23964.25</v>
      </c>
      <c r="AV390" s="102">
        <f t="shared" si="156"/>
        <v>0</v>
      </c>
      <c r="AX390" s="103">
        <v>683</v>
      </c>
      <c r="AY390" s="104" t="s">
        <v>457</v>
      </c>
      <c r="AZ390" s="105"/>
      <c r="BA390" s="105"/>
      <c r="BB390" s="106"/>
      <c r="BC390" s="107">
        <f t="shared" si="157"/>
        <v>0</v>
      </c>
      <c r="BD390" s="106"/>
      <c r="BE390" s="106"/>
      <c r="BF390" s="107">
        <f t="shared" si="140"/>
        <v>0</v>
      </c>
      <c r="BG390" s="108">
        <f t="shared" si="141"/>
        <v>0</v>
      </c>
      <c r="BH390" s="109"/>
      <c r="BI390" s="107">
        <v>0</v>
      </c>
      <c r="BJ390" s="100">
        <f t="shared" si="158"/>
        <v>0</v>
      </c>
      <c r="BK390" s="100">
        <f t="shared" si="159"/>
        <v>0</v>
      </c>
      <c r="BL390" s="100">
        <f t="shared" si="160"/>
        <v>0</v>
      </c>
      <c r="BM390" s="100"/>
      <c r="BN390" s="107">
        <f t="shared" si="161"/>
        <v>0</v>
      </c>
      <c r="BO390" s="108">
        <f t="shared" si="162"/>
        <v>0</v>
      </c>
      <c r="BP390" s="110"/>
      <c r="BQ390" s="111"/>
      <c r="BR390" s="112"/>
      <c r="BS390" s="110"/>
      <c r="BT390" s="113"/>
      <c r="BU390" s="113">
        <f t="shared" si="142"/>
        <v>0</v>
      </c>
      <c r="BV390" s="25">
        <v>683</v>
      </c>
      <c r="BW390" s="25">
        <v>0</v>
      </c>
      <c r="BX390" s="110"/>
    </row>
    <row r="391" spans="1:76">
      <c r="A391" s="82">
        <v>685</v>
      </c>
      <c r="B391" s="82">
        <v>727</v>
      </c>
      <c r="C391" s="83" t="s">
        <v>458</v>
      </c>
      <c r="D391" s="84">
        <f t="shared" si="143"/>
        <v>0</v>
      </c>
      <c r="E391" s="85">
        <f t="shared" si="144"/>
        <v>0</v>
      </c>
      <c r="F391" s="85">
        <f t="shared" si="144"/>
        <v>0</v>
      </c>
      <c r="G391" s="86">
        <f t="shared" si="145"/>
        <v>0</v>
      </c>
      <c r="H391" s="87"/>
      <c r="I391" s="88">
        <f t="shared" si="146"/>
        <v>0</v>
      </c>
      <c r="J391" s="89">
        <f t="shared" si="136"/>
        <v>0</v>
      </c>
      <c r="K391" s="90">
        <f t="shared" si="147"/>
        <v>0</v>
      </c>
      <c r="L391" s="86">
        <f t="shared" si="148"/>
        <v>0</v>
      </c>
      <c r="M391" s="91"/>
      <c r="N391" s="114">
        <f t="shared" si="137"/>
        <v>0</v>
      </c>
      <c r="P391" s="88">
        <f t="shared" si="149"/>
        <v>0</v>
      </c>
      <c r="Q391" s="85">
        <f t="shared" si="150"/>
        <v>0</v>
      </c>
      <c r="R391" s="85">
        <f t="shared" si="151"/>
        <v>0</v>
      </c>
      <c r="S391" s="93">
        <f t="shared" si="138"/>
        <v>0</v>
      </c>
      <c r="U391" s="114"/>
      <c r="V391">
        <f t="shared" si="139"/>
        <v>0</v>
      </c>
      <c r="W391" s="94">
        <v>685</v>
      </c>
      <c r="X391" s="95"/>
      <c r="Y391" s="96"/>
      <c r="Z391" s="96"/>
      <c r="AA391" s="96"/>
      <c r="AB391" s="96"/>
      <c r="AC391" s="96"/>
      <c r="AD391" s="96"/>
      <c r="AE391" s="96"/>
      <c r="AF391" s="96"/>
      <c r="AG391" s="97"/>
      <c r="AI391" s="94">
        <v>685</v>
      </c>
      <c r="AJ391" s="98">
        <v>727</v>
      </c>
      <c r="AK391" s="99" t="s">
        <v>458</v>
      </c>
      <c r="AL391" s="100">
        <f t="shared" si="152"/>
        <v>0</v>
      </c>
      <c r="AM391" s="101">
        <v>0</v>
      </c>
      <c r="AN391" s="100">
        <f t="shared" si="153"/>
        <v>0</v>
      </c>
      <c r="AO391" s="100">
        <v>0</v>
      </c>
      <c r="AP391" s="100">
        <v>0</v>
      </c>
      <c r="AQ391" s="100">
        <v>0</v>
      </c>
      <c r="AR391" s="100">
        <v>41</v>
      </c>
      <c r="AS391" s="100">
        <v>192.25</v>
      </c>
      <c r="AT391" s="100">
        <f t="shared" si="154"/>
        <v>0</v>
      </c>
      <c r="AU391" s="102">
        <f t="shared" si="155"/>
        <v>233.25</v>
      </c>
      <c r="AV391" s="102">
        <f t="shared" si="156"/>
        <v>0</v>
      </c>
      <c r="AX391" s="103">
        <v>685</v>
      </c>
      <c r="AY391" s="104" t="s">
        <v>458</v>
      </c>
      <c r="AZ391" s="105"/>
      <c r="BA391" s="105"/>
      <c r="BB391" s="106"/>
      <c r="BC391" s="107">
        <f t="shared" si="157"/>
        <v>0</v>
      </c>
      <c r="BD391" s="106"/>
      <c r="BE391" s="106"/>
      <c r="BF391" s="107">
        <f t="shared" si="140"/>
        <v>0</v>
      </c>
      <c r="BG391" s="108">
        <f t="shared" si="141"/>
        <v>0</v>
      </c>
      <c r="BH391" s="109"/>
      <c r="BI391" s="107">
        <v>0</v>
      </c>
      <c r="BJ391" s="100">
        <f t="shared" si="158"/>
        <v>0</v>
      </c>
      <c r="BK391" s="100">
        <f t="shared" si="159"/>
        <v>0</v>
      </c>
      <c r="BL391" s="100">
        <f t="shared" si="160"/>
        <v>0</v>
      </c>
      <c r="BM391" s="100"/>
      <c r="BN391" s="107">
        <f t="shared" si="161"/>
        <v>0</v>
      </c>
      <c r="BO391" s="108">
        <f t="shared" si="162"/>
        <v>0</v>
      </c>
      <c r="BP391" s="110"/>
      <c r="BQ391" s="111"/>
      <c r="BR391" s="112"/>
      <c r="BS391" s="110"/>
      <c r="BT391" s="113"/>
      <c r="BU391" s="113">
        <f t="shared" si="142"/>
        <v>0</v>
      </c>
      <c r="BV391" s="25">
        <v>685</v>
      </c>
      <c r="BW391" s="25">
        <v>0</v>
      </c>
      <c r="BX391" s="110"/>
    </row>
    <row r="392" spans="1:76">
      <c r="A392" s="82">
        <v>690</v>
      </c>
      <c r="B392" s="82">
        <v>728</v>
      </c>
      <c r="C392" s="83" t="s">
        <v>459</v>
      </c>
      <c r="D392" s="84">
        <f t="shared" si="143"/>
        <v>18</v>
      </c>
      <c r="E392" s="85">
        <f t="shared" si="144"/>
        <v>236636</v>
      </c>
      <c r="F392" s="85">
        <f t="shared" si="144"/>
        <v>16074</v>
      </c>
      <c r="G392" s="86">
        <f t="shared" si="145"/>
        <v>252710</v>
      </c>
      <c r="H392" s="87"/>
      <c r="I392" s="88">
        <f t="shared" si="146"/>
        <v>89454.713404984184</v>
      </c>
      <c r="J392" s="89">
        <f t="shared" si="136"/>
        <v>0.95777462598418805</v>
      </c>
      <c r="K392" s="90">
        <f t="shared" si="147"/>
        <v>16074</v>
      </c>
      <c r="L392" s="86">
        <f t="shared" si="148"/>
        <v>105528.71340498418</v>
      </c>
      <c r="M392" s="91"/>
      <c r="N392" s="114">
        <f t="shared" si="137"/>
        <v>147181.28659501582</v>
      </c>
      <c r="P392" s="88">
        <f t="shared" si="149"/>
        <v>0</v>
      </c>
      <c r="Q392" s="85">
        <f t="shared" si="150"/>
        <v>89454.713404984184</v>
      </c>
      <c r="R392" s="85">
        <f t="shared" si="151"/>
        <v>16074</v>
      </c>
      <c r="S392" s="93">
        <f t="shared" si="138"/>
        <v>105528.71340498418</v>
      </c>
      <c r="U392" s="114"/>
      <c r="V392">
        <f t="shared" si="139"/>
        <v>0</v>
      </c>
      <c r="W392" s="94">
        <v>690</v>
      </c>
      <c r="X392" s="95">
        <v>18</v>
      </c>
      <c r="Y392" s="96">
        <v>236636</v>
      </c>
      <c r="Z392" s="96">
        <v>0</v>
      </c>
      <c r="AA392" s="96">
        <v>236636</v>
      </c>
      <c r="AB392" s="96">
        <v>16074</v>
      </c>
      <c r="AC392" s="96">
        <v>252710</v>
      </c>
      <c r="AD392" s="96">
        <v>0</v>
      </c>
      <c r="AE392" s="96">
        <v>0</v>
      </c>
      <c r="AF392" s="96">
        <v>0</v>
      </c>
      <c r="AG392" s="97">
        <v>252710</v>
      </c>
      <c r="AI392" s="94">
        <v>690</v>
      </c>
      <c r="AJ392" s="98">
        <v>728</v>
      </c>
      <c r="AK392" s="99" t="s">
        <v>459</v>
      </c>
      <c r="AL392" s="100">
        <f t="shared" si="152"/>
        <v>236636</v>
      </c>
      <c r="AM392" s="101">
        <v>148260</v>
      </c>
      <c r="AN392" s="100">
        <f t="shared" si="153"/>
        <v>88376</v>
      </c>
      <c r="AO392" s="100">
        <v>5022.5</v>
      </c>
      <c r="AP392" s="100">
        <v>0</v>
      </c>
      <c r="AQ392" s="100">
        <v>0</v>
      </c>
      <c r="AR392" s="100">
        <v>0</v>
      </c>
      <c r="AS392" s="100">
        <v>0</v>
      </c>
      <c r="AT392" s="100">
        <f t="shared" si="154"/>
        <v>0</v>
      </c>
      <c r="AU392" s="102">
        <f t="shared" si="155"/>
        <v>93398.5</v>
      </c>
      <c r="AV392" s="102">
        <f t="shared" si="156"/>
        <v>89454.713404984184</v>
      </c>
      <c r="AX392" s="103">
        <v>690</v>
      </c>
      <c r="AY392" s="104" t="s">
        <v>459</v>
      </c>
      <c r="AZ392" s="105"/>
      <c r="BA392" s="105"/>
      <c r="BB392" s="106"/>
      <c r="BC392" s="107">
        <f t="shared" si="157"/>
        <v>0</v>
      </c>
      <c r="BD392" s="106"/>
      <c r="BE392" s="106"/>
      <c r="BF392" s="107">
        <f t="shared" si="140"/>
        <v>0</v>
      </c>
      <c r="BG392" s="108">
        <f t="shared" si="141"/>
        <v>0</v>
      </c>
      <c r="BH392" s="109"/>
      <c r="BI392" s="107">
        <v>0</v>
      </c>
      <c r="BJ392" s="100">
        <f t="shared" si="158"/>
        <v>88376</v>
      </c>
      <c r="BK392" s="100">
        <f t="shared" si="159"/>
        <v>88376</v>
      </c>
      <c r="BL392" s="100">
        <f t="shared" si="160"/>
        <v>0</v>
      </c>
      <c r="BM392" s="100"/>
      <c r="BN392" s="107">
        <f t="shared" si="161"/>
        <v>0</v>
      </c>
      <c r="BO392" s="108">
        <f t="shared" si="162"/>
        <v>0</v>
      </c>
      <c r="BP392" s="110"/>
      <c r="BQ392" s="111"/>
      <c r="BR392" s="112"/>
      <c r="BS392" s="110"/>
      <c r="BT392" s="113"/>
      <c r="BU392" s="113">
        <f t="shared" si="142"/>
        <v>0</v>
      </c>
      <c r="BV392" s="25">
        <v>690</v>
      </c>
      <c r="BW392" s="25">
        <v>5022.5</v>
      </c>
      <c r="BX392" s="110"/>
    </row>
    <row r="393" spans="1:76">
      <c r="A393" s="82">
        <v>695</v>
      </c>
      <c r="B393" s="82">
        <v>729</v>
      </c>
      <c r="C393" s="83" t="s">
        <v>460</v>
      </c>
      <c r="D393" s="84">
        <f t="shared" si="143"/>
        <v>1</v>
      </c>
      <c r="E393" s="85">
        <f t="shared" si="144"/>
        <v>14812</v>
      </c>
      <c r="F393" s="85">
        <f t="shared" si="144"/>
        <v>893</v>
      </c>
      <c r="G393" s="86">
        <f t="shared" si="145"/>
        <v>15705</v>
      </c>
      <c r="H393" s="87"/>
      <c r="I393" s="88">
        <f t="shared" si="146"/>
        <v>347.39165664043469</v>
      </c>
      <c r="J393" s="89">
        <f t="shared" si="136"/>
        <v>8.409384087156492E-2</v>
      </c>
      <c r="K393" s="90">
        <f t="shared" si="147"/>
        <v>893</v>
      </c>
      <c r="L393" s="86">
        <f t="shared" si="148"/>
        <v>1240.3916566404346</v>
      </c>
      <c r="M393" s="91"/>
      <c r="N393" s="114">
        <f t="shared" si="137"/>
        <v>14464.608343359565</v>
      </c>
      <c r="P393" s="88">
        <f t="shared" si="149"/>
        <v>0</v>
      </c>
      <c r="Q393" s="85">
        <f t="shared" si="150"/>
        <v>347.39165664043469</v>
      </c>
      <c r="R393" s="85">
        <f t="shared" si="151"/>
        <v>893</v>
      </c>
      <c r="S393" s="93">
        <f t="shared" si="138"/>
        <v>1240.3916566404346</v>
      </c>
      <c r="U393" s="114"/>
      <c r="V393">
        <f t="shared" si="139"/>
        <v>0</v>
      </c>
      <c r="W393" s="94">
        <v>695</v>
      </c>
      <c r="X393" s="95">
        <v>1</v>
      </c>
      <c r="Y393" s="96">
        <v>14812</v>
      </c>
      <c r="Z393" s="96">
        <v>0</v>
      </c>
      <c r="AA393" s="96">
        <v>14812</v>
      </c>
      <c r="AB393" s="96">
        <v>893</v>
      </c>
      <c r="AC393" s="96">
        <v>15705</v>
      </c>
      <c r="AD393" s="96">
        <v>0</v>
      </c>
      <c r="AE393" s="96">
        <v>0</v>
      </c>
      <c r="AF393" s="96">
        <v>0</v>
      </c>
      <c r="AG393" s="97">
        <v>15705</v>
      </c>
      <c r="AI393" s="94">
        <v>695</v>
      </c>
      <c r="AJ393" s="98">
        <v>729</v>
      </c>
      <c r="AK393" s="99" t="s">
        <v>460</v>
      </c>
      <c r="AL393" s="100">
        <f t="shared" si="152"/>
        <v>14812</v>
      </c>
      <c r="AM393" s="101">
        <v>14511</v>
      </c>
      <c r="AN393" s="100">
        <f t="shared" si="153"/>
        <v>301</v>
      </c>
      <c r="AO393" s="100">
        <v>216</v>
      </c>
      <c r="AP393" s="100">
        <v>0</v>
      </c>
      <c r="AQ393" s="100">
        <v>3614</v>
      </c>
      <c r="AR393" s="100">
        <v>0</v>
      </c>
      <c r="AS393" s="100">
        <v>0</v>
      </c>
      <c r="AT393" s="100">
        <f t="shared" si="154"/>
        <v>0</v>
      </c>
      <c r="AU393" s="102">
        <f t="shared" si="155"/>
        <v>4131</v>
      </c>
      <c r="AV393" s="102">
        <f t="shared" si="156"/>
        <v>347.39165664043469</v>
      </c>
      <c r="AX393" s="103">
        <v>695</v>
      </c>
      <c r="AY393" s="104" t="s">
        <v>460</v>
      </c>
      <c r="AZ393" s="105"/>
      <c r="BA393" s="105"/>
      <c r="BB393" s="106"/>
      <c r="BC393" s="107">
        <f t="shared" si="157"/>
        <v>0</v>
      </c>
      <c r="BD393" s="106"/>
      <c r="BE393" s="106"/>
      <c r="BF393" s="107">
        <f t="shared" si="140"/>
        <v>0</v>
      </c>
      <c r="BG393" s="108">
        <f t="shared" si="141"/>
        <v>0</v>
      </c>
      <c r="BH393" s="109"/>
      <c r="BI393" s="107">
        <v>0</v>
      </c>
      <c r="BJ393" s="100">
        <f t="shared" si="158"/>
        <v>301</v>
      </c>
      <c r="BK393" s="100">
        <f t="shared" si="159"/>
        <v>301</v>
      </c>
      <c r="BL393" s="100">
        <f t="shared" si="160"/>
        <v>0</v>
      </c>
      <c r="BM393" s="100"/>
      <c r="BN393" s="107">
        <f t="shared" si="161"/>
        <v>0</v>
      </c>
      <c r="BO393" s="108">
        <f t="shared" si="162"/>
        <v>0</v>
      </c>
      <c r="BP393" s="110"/>
      <c r="BQ393" s="111"/>
      <c r="BR393" s="112"/>
      <c r="BS393" s="110"/>
      <c r="BT393" s="113"/>
      <c r="BU393" s="113">
        <f t="shared" si="142"/>
        <v>0</v>
      </c>
      <c r="BV393" s="25">
        <v>695</v>
      </c>
      <c r="BW393" s="25">
        <v>216</v>
      </c>
      <c r="BX393" s="110"/>
    </row>
    <row r="394" spans="1:76">
      <c r="A394" s="82">
        <v>698</v>
      </c>
      <c r="B394" s="82">
        <v>698</v>
      </c>
      <c r="C394" s="83" t="s">
        <v>461</v>
      </c>
      <c r="D394" s="84">
        <f t="shared" si="143"/>
        <v>0</v>
      </c>
      <c r="E394" s="85">
        <f t="shared" si="144"/>
        <v>0</v>
      </c>
      <c r="F394" s="85">
        <f t="shared" si="144"/>
        <v>0</v>
      </c>
      <c r="G394" s="86">
        <f t="shared" si="145"/>
        <v>0</v>
      </c>
      <c r="H394" s="87"/>
      <c r="I394" s="88">
        <f t="shared" si="146"/>
        <v>0</v>
      </c>
      <c r="J394" s="89">
        <f t="shared" ref="J394:J449" si="163">IF(AU394=0,"",(SUM(I394)/SUM(AU394)))</f>
        <v>0</v>
      </c>
      <c r="K394" s="90">
        <f t="shared" si="147"/>
        <v>0</v>
      </c>
      <c r="L394" s="86">
        <f t="shared" si="148"/>
        <v>0</v>
      </c>
      <c r="M394" s="91"/>
      <c r="N394" s="114">
        <f t="shared" ref="N394:N449" si="164">G394-L394</f>
        <v>0</v>
      </c>
      <c r="P394" s="88">
        <f t="shared" si="149"/>
        <v>0</v>
      </c>
      <c r="Q394" s="85">
        <f t="shared" si="150"/>
        <v>0</v>
      </c>
      <c r="R394" s="85">
        <f t="shared" si="151"/>
        <v>0</v>
      </c>
      <c r="S394" s="93">
        <f t="shared" ref="S394:S449" si="165">SUM(P394:R394)-AE394-BE394</f>
        <v>0</v>
      </c>
      <c r="U394" s="114"/>
      <c r="V394">
        <f t="shared" ref="V394:V449" si="166">W394-A394</f>
        <v>0</v>
      </c>
      <c r="W394" s="94">
        <v>698</v>
      </c>
      <c r="X394" s="95"/>
      <c r="Y394" s="96"/>
      <c r="Z394" s="96"/>
      <c r="AA394" s="96"/>
      <c r="AB394" s="96"/>
      <c r="AC394" s="96"/>
      <c r="AD394" s="96"/>
      <c r="AE394" s="96"/>
      <c r="AF394" s="96"/>
      <c r="AG394" s="97"/>
      <c r="AI394" s="94">
        <v>698</v>
      </c>
      <c r="AJ394" s="98">
        <v>698</v>
      </c>
      <c r="AK394" s="99" t="s">
        <v>461</v>
      </c>
      <c r="AL394" s="100">
        <f t="shared" si="152"/>
        <v>0</v>
      </c>
      <c r="AM394" s="101">
        <v>0</v>
      </c>
      <c r="AN394" s="100">
        <f t="shared" si="153"/>
        <v>0</v>
      </c>
      <c r="AO394" s="100">
        <v>0</v>
      </c>
      <c r="AP394" s="100">
        <v>0</v>
      </c>
      <c r="AQ394" s="100">
        <v>0</v>
      </c>
      <c r="AR394" s="100">
        <v>0</v>
      </c>
      <c r="AS394" s="100">
        <v>6614</v>
      </c>
      <c r="AT394" s="100">
        <f t="shared" si="154"/>
        <v>0</v>
      </c>
      <c r="AU394" s="102">
        <f t="shared" si="155"/>
        <v>6614</v>
      </c>
      <c r="AV394" s="102">
        <f t="shared" si="156"/>
        <v>0</v>
      </c>
      <c r="AX394" s="103">
        <v>698</v>
      </c>
      <c r="AY394" s="104" t="s">
        <v>461</v>
      </c>
      <c r="AZ394" s="105"/>
      <c r="BA394" s="105"/>
      <c r="BB394" s="106"/>
      <c r="BC394" s="107">
        <f t="shared" si="157"/>
        <v>0</v>
      </c>
      <c r="BD394" s="106"/>
      <c r="BE394" s="106"/>
      <c r="BF394" s="107">
        <f t="shared" ref="BF394:BF449" si="167">BD394+BE394</f>
        <v>0</v>
      </c>
      <c r="BG394" s="108">
        <f t="shared" ref="BG394:BG449" si="168">BF394+BC394</f>
        <v>0</v>
      </c>
      <c r="BH394" s="109"/>
      <c r="BI394" s="107">
        <v>0</v>
      </c>
      <c r="BJ394" s="100">
        <f t="shared" si="158"/>
        <v>0</v>
      </c>
      <c r="BK394" s="100">
        <f t="shared" si="159"/>
        <v>0</v>
      </c>
      <c r="BL394" s="100">
        <f t="shared" si="160"/>
        <v>0</v>
      </c>
      <c r="BM394" s="100"/>
      <c r="BN394" s="107">
        <f t="shared" si="161"/>
        <v>0</v>
      </c>
      <c r="BO394" s="108">
        <f t="shared" si="162"/>
        <v>0</v>
      </c>
      <c r="BP394" s="110"/>
      <c r="BQ394" s="111"/>
      <c r="BR394" s="112"/>
      <c r="BS394" s="110"/>
      <c r="BT394" s="113"/>
      <c r="BU394" s="113">
        <f t="shared" ref="BU394:BU450" si="169">BV394-A394</f>
        <v>0</v>
      </c>
      <c r="BV394" s="25">
        <v>698</v>
      </c>
      <c r="BW394" s="25">
        <v>0</v>
      </c>
      <c r="BX394" s="110"/>
    </row>
    <row r="395" spans="1:76">
      <c r="A395" s="82">
        <v>700</v>
      </c>
      <c r="B395" s="82">
        <v>731</v>
      </c>
      <c r="C395" s="83" t="s">
        <v>462</v>
      </c>
      <c r="D395" s="84">
        <f t="shared" si="143"/>
        <v>35</v>
      </c>
      <c r="E395" s="85">
        <f t="shared" ref="E395:F426" si="170">AA395+BA395</f>
        <v>838468</v>
      </c>
      <c r="F395" s="85">
        <f t="shared" si="170"/>
        <v>31255</v>
      </c>
      <c r="G395" s="86">
        <f t="shared" ref="G395:G449" si="171">F395+E395</f>
        <v>869723</v>
      </c>
      <c r="H395" s="87"/>
      <c r="I395" s="88">
        <f t="shared" ref="I395:I449" si="172">IF(AV395="",AU395,AV395)</f>
        <v>3320.8157271307464</v>
      </c>
      <c r="J395" s="89">
        <f t="shared" si="163"/>
        <v>5.3171760675863974E-2</v>
      </c>
      <c r="K395" s="90">
        <f t="shared" ref="K395:K449" si="173">F395</f>
        <v>31255</v>
      </c>
      <c r="L395" s="86">
        <f t="shared" ref="L395:L449" si="174">I395+K395</f>
        <v>34575.815727130743</v>
      </c>
      <c r="M395" s="91"/>
      <c r="N395" s="114">
        <f t="shared" si="164"/>
        <v>835147.18427286926</v>
      </c>
      <c r="P395" s="88">
        <f t="shared" ref="P395:P449" si="175">AF395+BF395</f>
        <v>0</v>
      </c>
      <c r="Q395" s="85">
        <f t="shared" ref="Q395:Q449" si="176">IF(AV395="",AU395,AV395)</f>
        <v>3320.8157271307464</v>
      </c>
      <c r="R395" s="85">
        <f t="shared" ref="R395:R449" si="177">AB395+AE395+BB395+BE395</f>
        <v>31255</v>
      </c>
      <c r="S395" s="93">
        <f t="shared" si="165"/>
        <v>34575.815727130743</v>
      </c>
      <c r="U395" s="114"/>
      <c r="V395">
        <f t="shared" si="166"/>
        <v>0</v>
      </c>
      <c r="W395" s="94">
        <v>700</v>
      </c>
      <c r="X395" s="95">
        <v>35</v>
      </c>
      <c r="Y395" s="96">
        <v>838468</v>
      </c>
      <c r="Z395" s="96">
        <v>0</v>
      </c>
      <c r="AA395" s="96">
        <v>838468</v>
      </c>
      <c r="AB395" s="96">
        <v>31255</v>
      </c>
      <c r="AC395" s="96">
        <v>869723</v>
      </c>
      <c r="AD395" s="96">
        <v>0</v>
      </c>
      <c r="AE395" s="96">
        <v>0</v>
      </c>
      <c r="AF395" s="96">
        <v>0</v>
      </c>
      <c r="AG395" s="97">
        <v>869723</v>
      </c>
      <c r="AI395" s="94">
        <v>700</v>
      </c>
      <c r="AJ395" s="98">
        <v>731</v>
      </c>
      <c r="AK395" s="99" t="s">
        <v>462</v>
      </c>
      <c r="AL395" s="100">
        <f t="shared" ref="AL395:AL449" si="178">AA395+BA395</f>
        <v>838468</v>
      </c>
      <c r="AM395" s="101">
        <v>975842</v>
      </c>
      <c r="AN395" s="100">
        <f t="shared" ref="AN395:AN449" si="179">IF(AM395&lt;0,AL395,IF(AL395-AM395&gt;0,AL395-AM395,0))</f>
        <v>0</v>
      </c>
      <c r="AO395" s="100">
        <v>15461.75</v>
      </c>
      <c r="AP395" s="100">
        <v>17590</v>
      </c>
      <c r="AQ395" s="100">
        <v>27836.75</v>
      </c>
      <c r="AR395" s="100">
        <v>1566</v>
      </c>
      <c r="AS395" s="100">
        <v>0</v>
      </c>
      <c r="AT395" s="100">
        <f t="shared" ref="AT395:AT449" si="180">BN395</f>
        <v>0</v>
      </c>
      <c r="AU395" s="102">
        <f t="shared" ref="AU395:AU449" si="181">SUM(AN395:AS395)+AT395</f>
        <v>62454.5</v>
      </c>
      <c r="AV395" s="102">
        <f t="shared" ref="AV395:AV449" si="182">AN395*AN$3+AO395*AO$3+AP395*AP$3+AQ395*AQ$3+AR395*AR$3+AS395*AS$3</f>
        <v>3320.8157271307464</v>
      </c>
      <c r="AX395" s="103">
        <v>700</v>
      </c>
      <c r="AY395" s="104" t="s">
        <v>462</v>
      </c>
      <c r="AZ395" s="105"/>
      <c r="BA395" s="105"/>
      <c r="BB395" s="106"/>
      <c r="BC395" s="107">
        <f t="shared" si="157"/>
        <v>0</v>
      </c>
      <c r="BD395" s="106"/>
      <c r="BE395" s="106"/>
      <c r="BF395" s="107">
        <f t="shared" si="167"/>
        <v>0</v>
      </c>
      <c r="BG395" s="108">
        <f t="shared" si="168"/>
        <v>0</v>
      </c>
      <c r="BH395" s="109"/>
      <c r="BI395" s="107">
        <v>0</v>
      </c>
      <c r="BJ395" s="100">
        <f t="shared" ref="BJ395:BJ449" si="183">AN395</f>
        <v>0</v>
      </c>
      <c r="BK395" s="100">
        <f t="shared" ref="BK395:BK449" si="184">IF(AM395&lt;0,0,IF((AA395-AM395)&gt;0,AA395-AM395,0))</f>
        <v>0</v>
      </c>
      <c r="BL395" s="100">
        <f t="shared" ref="BL395:BL449" si="185">BJ395-BK395</f>
        <v>0</v>
      </c>
      <c r="BM395" s="100"/>
      <c r="BN395" s="107">
        <f t="shared" si="161"/>
        <v>0</v>
      </c>
      <c r="BO395" s="108">
        <f t="shared" si="162"/>
        <v>0</v>
      </c>
      <c r="BP395" s="110"/>
      <c r="BQ395" s="111"/>
      <c r="BR395" s="112"/>
      <c r="BS395" s="110"/>
      <c r="BT395" s="113"/>
      <c r="BU395" s="113">
        <f t="shared" si="169"/>
        <v>0</v>
      </c>
      <c r="BV395" s="25">
        <v>700</v>
      </c>
      <c r="BW395" s="25">
        <v>15461.75</v>
      </c>
      <c r="BX395" s="110"/>
    </row>
    <row r="396" spans="1:76">
      <c r="A396" s="82">
        <v>705</v>
      </c>
      <c r="B396" s="82">
        <v>732</v>
      </c>
      <c r="C396" s="83" t="s">
        <v>463</v>
      </c>
      <c r="D396" s="84">
        <f t="shared" ref="D396:D449" si="186">X396</f>
        <v>0</v>
      </c>
      <c r="E396" s="85">
        <f t="shared" si="170"/>
        <v>0</v>
      </c>
      <c r="F396" s="85">
        <f t="shared" si="170"/>
        <v>0</v>
      </c>
      <c r="G396" s="86">
        <f t="shared" si="171"/>
        <v>0</v>
      </c>
      <c r="H396" s="87"/>
      <c r="I396" s="88">
        <f t="shared" si="172"/>
        <v>0</v>
      </c>
      <c r="J396" s="89">
        <f t="shared" si="163"/>
        <v>0</v>
      </c>
      <c r="K396" s="90">
        <f t="shared" si="173"/>
        <v>0</v>
      </c>
      <c r="L396" s="86">
        <f t="shared" si="174"/>
        <v>0</v>
      </c>
      <c r="M396" s="91"/>
      <c r="N396" s="114">
        <f t="shared" si="164"/>
        <v>0</v>
      </c>
      <c r="P396" s="88">
        <f t="shared" si="175"/>
        <v>0</v>
      </c>
      <c r="Q396" s="85">
        <f t="shared" si="176"/>
        <v>0</v>
      </c>
      <c r="R396" s="85">
        <f t="shared" si="177"/>
        <v>0</v>
      </c>
      <c r="S396" s="93">
        <f t="shared" si="165"/>
        <v>0</v>
      </c>
      <c r="U396" s="114"/>
      <c r="V396">
        <f t="shared" si="166"/>
        <v>0</v>
      </c>
      <c r="W396" s="94">
        <v>705</v>
      </c>
      <c r="X396" s="95"/>
      <c r="Y396" s="96"/>
      <c r="Z396" s="96"/>
      <c r="AA396" s="96"/>
      <c r="AB396" s="96"/>
      <c r="AC396" s="96"/>
      <c r="AD396" s="96"/>
      <c r="AE396" s="96"/>
      <c r="AF396" s="96"/>
      <c r="AG396" s="97"/>
      <c r="AI396" s="94">
        <v>705</v>
      </c>
      <c r="AJ396" s="98">
        <v>732</v>
      </c>
      <c r="AK396" s="99" t="s">
        <v>463</v>
      </c>
      <c r="AL396" s="100">
        <f t="shared" si="178"/>
        <v>0</v>
      </c>
      <c r="AM396" s="101">
        <v>0</v>
      </c>
      <c r="AN396" s="100">
        <f t="shared" si="179"/>
        <v>0</v>
      </c>
      <c r="AO396" s="100">
        <v>0</v>
      </c>
      <c r="AP396" s="100">
        <v>3104.5</v>
      </c>
      <c r="AQ396" s="100">
        <v>0</v>
      </c>
      <c r="AR396" s="100">
        <v>0</v>
      </c>
      <c r="AS396" s="100">
        <v>0</v>
      </c>
      <c r="AT396" s="100">
        <f t="shared" si="180"/>
        <v>0</v>
      </c>
      <c r="AU396" s="102">
        <f t="shared" si="181"/>
        <v>3104.5</v>
      </c>
      <c r="AV396" s="102">
        <f t="shared" si="182"/>
        <v>0</v>
      </c>
      <c r="AX396" s="103">
        <v>705</v>
      </c>
      <c r="AY396" s="104" t="s">
        <v>463</v>
      </c>
      <c r="AZ396" s="105"/>
      <c r="BA396" s="105"/>
      <c r="BB396" s="106"/>
      <c r="BC396" s="107">
        <f t="shared" ref="BC396:BC449" si="187">BA396+BB396</f>
        <v>0</v>
      </c>
      <c r="BD396" s="106"/>
      <c r="BE396" s="106"/>
      <c r="BF396" s="107">
        <f t="shared" si="167"/>
        <v>0</v>
      </c>
      <c r="BG396" s="108">
        <f t="shared" si="168"/>
        <v>0</v>
      </c>
      <c r="BH396" s="109"/>
      <c r="BI396" s="107">
        <v>0</v>
      </c>
      <c r="BJ396" s="100">
        <f t="shared" si="183"/>
        <v>0</v>
      </c>
      <c r="BK396" s="100">
        <f t="shared" si="184"/>
        <v>0</v>
      </c>
      <c r="BL396" s="100">
        <f t="shared" si="185"/>
        <v>0</v>
      </c>
      <c r="BM396" s="100"/>
      <c r="BN396" s="107">
        <f t="shared" ref="BN396:BN449" si="188">IF(AND(BL396&lt;0,BM396&lt;0),      IF(BL396&lt;BM396,    0,   BM396-BL396),    IF(AND(BL396&gt;0,BM396&gt;0),     IF(OR(BM396&gt;BL396,BM396=BL396    ),      BM396-BL396,    0), BM396))</f>
        <v>0</v>
      </c>
      <c r="BO396" s="108">
        <f t="shared" ref="BO396:BO449" si="189">BI396+BN396</f>
        <v>0</v>
      </c>
      <c r="BP396" s="110"/>
      <c r="BQ396" s="111"/>
      <c r="BR396" s="112"/>
      <c r="BS396" s="110"/>
      <c r="BT396" s="113"/>
      <c r="BU396" s="113">
        <f t="shared" si="169"/>
        <v>0</v>
      </c>
      <c r="BV396" s="25">
        <v>705</v>
      </c>
      <c r="BW396" s="25">
        <v>0</v>
      </c>
      <c r="BX396" s="110"/>
    </row>
    <row r="397" spans="1:76">
      <c r="A397" s="82">
        <v>710</v>
      </c>
      <c r="B397" s="82">
        <v>733</v>
      </c>
      <c r="C397" s="83" t="s">
        <v>464</v>
      </c>
      <c r="D397" s="84">
        <f t="shared" si="186"/>
        <v>6</v>
      </c>
      <c r="E397" s="85">
        <f t="shared" si="170"/>
        <v>78619</v>
      </c>
      <c r="F397" s="85">
        <f t="shared" si="170"/>
        <v>5358</v>
      </c>
      <c r="G397" s="86">
        <f t="shared" si="171"/>
        <v>83977</v>
      </c>
      <c r="H397" s="87"/>
      <c r="I397" s="88">
        <f t="shared" si="172"/>
        <v>0</v>
      </c>
      <c r="J397" s="89">
        <f t="shared" si="163"/>
        <v>0</v>
      </c>
      <c r="K397" s="90">
        <f t="shared" si="173"/>
        <v>5358</v>
      </c>
      <c r="L397" s="86">
        <f t="shared" si="174"/>
        <v>5358</v>
      </c>
      <c r="M397" s="91"/>
      <c r="N397" s="114">
        <f t="shared" si="164"/>
        <v>78619</v>
      </c>
      <c r="P397" s="88">
        <f t="shared" si="175"/>
        <v>0</v>
      </c>
      <c r="Q397" s="85">
        <f t="shared" si="176"/>
        <v>0</v>
      </c>
      <c r="R397" s="85">
        <f t="shared" si="177"/>
        <v>5358</v>
      </c>
      <c r="S397" s="93">
        <f t="shared" si="165"/>
        <v>5358</v>
      </c>
      <c r="U397" s="114"/>
      <c r="V397">
        <f t="shared" si="166"/>
        <v>0</v>
      </c>
      <c r="W397" s="94">
        <v>710</v>
      </c>
      <c r="X397" s="95">
        <v>6</v>
      </c>
      <c r="Y397" s="96">
        <v>78619</v>
      </c>
      <c r="Z397" s="96">
        <v>0</v>
      </c>
      <c r="AA397" s="96">
        <v>78619</v>
      </c>
      <c r="AB397" s="96">
        <v>5358</v>
      </c>
      <c r="AC397" s="96">
        <v>83977</v>
      </c>
      <c r="AD397" s="96">
        <v>0</v>
      </c>
      <c r="AE397" s="96">
        <v>0</v>
      </c>
      <c r="AF397" s="96">
        <v>0</v>
      </c>
      <c r="AG397" s="97">
        <v>83977</v>
      </c>
      <c r="AI397" s="94">
        <v>710</v>
      </c>
      <c r="AJ397" s="98">
        <v>733</v>
      </c>
      <c r="AK397" s="99" t="s">
        <v>464</v>
      </c>
      <c r="AL397" s="100">
        <f t="shared" si="178"/>
        <v>78619</v>
      </c>
      <c r="AM397" s="101">
        <v>159913</v>
      </c>
      <c r="AN397" s="100">
        <f t="shared" si="179"/>
        <v>0</v>
      </c>
      <c r="AO397" s="100">
        <v>0</v>
      </c>
      <c r="AP397" s="100">
        <v>7331.75</v>
      </c>
      <c r="AQ397" s="100">
        <v>0</v>
      </c>
      <c r="AR397" s="100">
        <v>0</v>
      </c>
      <c r="AS397" s="100">
        <v>11394</v>
      </c>
      <c r="AT397" s="100">
        <f t="shared" si="180"/>
        <v>0</v>
      </c>
      <c r="AU397" s="102">
        <f t="shared" si="181"/>
        <v>18725.75</v>
      </c>
      <c r="AV397" s="102">
        <f t="shared" si="182"/>
        <v>0</v>
      </c>
      <c r="AX397" s="103">
        <v>710</v>
      </c>
      <c r="AY397" s="104" t="s">
        <v>464</v>
      </c>
      <c r="AZ397" s="105"/>
      <c r="BA397" s="105"/>
      <c r="BB397" s="106"/>
      <c r="BC397" s="107">
        <f t="shared" si="187"/>
        <v>0</v>
      </c>
      <c r="BD397" s="106"/>
      <c r="BE397" s="106"/>
      <c r="BF397" s="107">
        <f t="shared" si="167"/>
        <v>0</v>
      </c>
      <c r="BG397" s="108">
        <f t="shared" si="168"/>
        <v>0</v>
      </c>
      <c r="BH397" s="109"/>
      <c r="BI397" s="107">
        <v>0</v>
      </c>
      <c r="BJ397" s="100">
        <f t="shared" si="183"/>
        <v>0</v>
      </c>
      <c r="BK397" s="100">
        <f t="shared" si="184"/>
        <v>0</v>
      </c>
      <c r="BL397" s="100">
        <f t="shared" si="185"/>
        <v>0</v>
      </c>
      <c r="BM397" s="100"/>
      <c r="BN397" s="107">
        <f t="shared" si="188"/>
        <v>0</v>
      </c>
      <c r="BO397" s="108">
        <f t="shared" si="189"/>
        <v>0</v>
      </c>
      <c r="BP397" s="110"/>
      <c r="BQ397" s="111"/>
      <c r="BR397" s="112"/>
      <c r="BS397" s="110"/>
      <c r="BT397" s="113"/>
      <c r="BU397" s="113">
        <f t="shared" si="169"/>
        <v>0</v>
      </c>
      <c r="BV397" s="25">
        <v>710</v>
      </c>
      <c r="BW397" s="26">
        <v>0</v>
      </c>
      <c r="BX397" s="110"/>
    </row>
    <row r="398" spans="1:76">
      <c r="A398" s="82">
        <v>712</v>
      </c>
      <c r="B398" s="82">
        <v>811</v>
      </c>
      <c r="C398" s="83" t="s">
        <v>465</v>
      </c>
      <c r="D398" s="84">
        <f t="shared" si="186"/>
        <v>72</v>
      </c>
      <c r="E398" s="85">
        <f t="shared" si="170"/>
        <v>1125853</v>
      </c>
      <c r="F398" s="85">
        <f t="shared" si="170"/>
        <v>64296</v>
      </c>
      <c r="G398" s="86">
        <f t="shared" si="171"/>
        <v>1190149</v>
      </c>
      <c r="H398" s="87"/>
      <c r="I398" s="88">
        <f t="shared" si="172"/>
        <v>93153.063341896908</v>
      </c>
      <c r="J398" s="89">
        <f t="shared" si="163"/>
        <v>0.48706720073356707</v>
      </c>
      <c r="K398" s="90">
        <f t="shared" si="173"/>
        <v>64296</v>
      </c>
      <c r="L398" s="86">
        <f t="shared" si="174"/>
        <v>157449.06334189692</v>
      </c>
      <c r="M398" s="91"/>
      <c r="N398" s="114">
        <f t="shared" si="164"/>
        <v>1032699.936658103</v>
      </c>
      <c r="P398" s="88">
        <f t="shared" si="175"/>
        <v>0</v>
      </c>
      <c r="Q398" s="85">
        <f t="shared" si="176"/>
        <v>93153.063341896908</v>
      </c>
      <c r="R398" s="85">
        <f t="shared" si="177"/>
        <v>64296</v>
      </c>
      <c r="S398" s="93">
        <f t="shared" si="165"/>
        <v>157449.06334189692</v>
      </c>
      <c r="U398" s="114"/>
      <c r="V398">
        <f t="shared" si="166"/>
        <v>0</v>
      </c>
      <c r="W398" s="94">
        <v>712</v>
      </c>
      <c r="X398" s="95">
        <v>72</v>
      </c>
      <c r="Y398" s="96">
        <v>1125853</v>
      </c>
      <c r="Z398" s="96">
        <v>0</v>
      </c>
      <c r="AA398" s="96">
        <v>1125853</v>
      </c>
      <c r="AB398" s="96">
        <v>64296</v>
      </c>
      <c r="AC398" s="96">
        <v>1190149</v>
      </c>
      <c r="AD398" s="96">
        <v>0</v>
      </c>
      <c r="AE398" s="96">
        <v>0</v>
      </c>
      <c r="AF398" s="96">
        <v>0</v>
      </c>
      <c r="AG398" s="97">
        <v>1190149</v>
      </c>
      <c r="AI398" s="94">
        <v>712</v>
      </c>
      <c r="AJ398" s="98">
        <v>811</v>
      </c>
      <c r="AK398" s="118" t="s">
        <v>465</v>
      </c>
      <c r="AL398" s="100">
        <f t="shared" si="178"/>
        <v>1125853</v>
      </c>
      <c r="AM398" s="101">
        <v>1035097</v>
      </c>
      <c r="AN398" s="100">
        <f t="shared" si="179"/>
        <v>90756</v>
      </c>
      <c r="AO398" s="100">
        <v>11160.75</v>
      </c>
      <c r="AP398" s="100">
        <v>13156.25</v>
      </c>
      <c r="AQ398" s="100">
        <v>69549.5</v>
      </c>
      <c r="AR398" s="100">
        <v>6630.5</v>
      </c>
      <c r="AS398" s="100">
        <v>0</v>
      </c>
      <c r="AT398" s="100">
        <f t="shared" si="180"/>
        <v>0</v>
      </c>
      <c r="AU398" s="102">
        <f t="shared" si="181"/>
        <v>191253</v>
      </c>
      <c r="AV398" s="102">
        <f t="shared" si="182"/>
        <v>93153.063341896908</v>
      </c>
      <c r="AX398" s="103">
        <v>712</v>
      </c>
      <c r="AY398" s="104" t="s">
        <v>465</v>
      </c>
      <c r="AZ398" s="105"/>
      <c r="BA398" s="105"/>
      <c r="BB398" s="106"/>
      <c r="BC398" s="107">
        <f t="shared" si="187"/>
        <v>0</v>
      </c>
      <c r="BD398" s="106"/>
      <c r="BE398" s="106"/>
      <c r="BF398" s="107">
        <f t="shared" si="167"/>
        <v>0</v>
      </c>
      <c r="BG398" s="108">
        <f t="shared" si="168"/>
        <v>0</v>
      </c>
      <c r="BH398" s="109"/>
      <c r="BI398" s="107">
        <v>0</v>
      </c>
      <c r="BJ398" s="100">
        <f t="shared" si="183"/>
        <v>90756</v>
      </c>
      <c r="BK398" s="100">
        <f t="shared" si="184"/>
        <v>90756</v>
      </c>
      <c r="BL398" s="100">
        <f t="shared" si="185"/>
        <v>0</v>
      </c>
      <c r="BM398" s="100"/>
      <c r="BN398" s="107">
        <f t="shared" si="188"/>
        <v>0</v>
      </c>
      <c r="BO398" s="108">
        <f t="shared" si="189"/>
        <v>0</v>
      </c>
      <c r="BP398" s="110"/>
      <c r="BQ398" s="111"/>
      <c r="BR398" s="112"/>
      <c r="BS398" s="110"/>
      <c r="BT398" s="113" t="s">
        <v>130</v>
      </c>
      <c r="BU398" s="113">
        <f t="shared" si="169"/>
        <v>0</v>
      </c>
      <c r="BV398" s="25">
        <v>712</v>
      </c>
      <c r="BW398" s="25">
        <v>11160.75</v>
      </c>
      <c r="BX398" s="110"/>
    </row>
    <row r="399" spans="1:76">
      <c r="A399" s="82">
        <v>715</v>
      </c>
      <c r="B399" s="82">
        <v>736</v>
      </c>
      <c r="C399" s="83" t="s">
        <v>466</v>
      </c>
      <c r="D399" s="84">
        <f t="shared" si="186"/>
        <v>17</v>
      </c>
      <c r="E399" s="85">
        <f t="shared" si="170"/>
        <v>302736</v>
      </c>
      <c r="F399" s="85">
        <f t="shared" si="170"/>
        <v>15181</v>
      </c>
      <c r="G399" s="86">
        <f t="shared" si="171"/>
        <v>317917</v>
      </c>
      <c r="H399" s="87"/>
      <c r="I399" s="88">
        <f t="shared" si="172"/>
        <v>3781.7791209480288</v>
      </c>
      <c r="J399" s="89">
        <f t="shared" si="163"/>
        <v>7.8187626549537481E-2</v>
      </c>
      <c r="K399" s="90">
        <f t="shared" si="173"/>
        <v>15181</v>
      </c>
      <c r="L399" s="86">
        <f t="shared" si="174"/>
        <v>18962.779120948027</v>
      </c>
      <c r="M399" s="91"/>
      <c r="N399" s="114">
        <f t="shared" si="164"/>
        <v>298954.22087905195</v>
      </c>
      <c r="P399" s="88">
        <f t="shared" si="175"/>
        <v>0</v>
      </c>
      <c r="Q399" s="85">
        <f t="shared" si="176"/>
        <v>3781.7791209480288</v>
      </c>
      <c r="R399" s="85">
        <f t="shared" si="177"/>
        <v>15181</v>
      </c>
      <c r="S399" s="93">
        <f t="shared" si="165"/>
        <v>18962.779120948027</v>
      </c>
      <c r="U399" s="114"/>
      <c r="V399">
        <f t="shared" si="166"/>
        <v>0</v>
      </c>
      <c r="W399" s="94">
        <v>715</v>
      </c>
      <c r="X399" s="95">
        <v>17</v>
      </c>
      <c r="Y399" s="96">
        <v>302736</v>
      </c>
      <c r="Z399" s="96">
        <v>0</v>
      </c>
      <c r="AA399" s="96">
        <v>302736</v>
      </c>
      <c r="AB399" s="96">
        <v>15181</v>
      </c>
      <c r="AC399" s="96">
        <v>317917</v>
      </c>
      <c r="AD399" s="96">
        <v>0</v>
      </c>
      <c r="AE399" s="96">
        <v>0</v>
      </c>
      <c r="AF399" s="96">
        <v>0</v>
      </c>
      <c r="AG399" s="97">
        <v>317917</v>
      </c>
      <c r="AI399" s="94">
        <v>715</v>
      </c>
      <c r="AJ399" s="98">
        <v>736</v>
      </c>
      <c r="AK399" s="99" t="s">
        <v>466</v>
      </c>
      <c r="AL399" s="100">
        <f t="shared" si="178"/>
        <v>302736</v>
      </c>
      <c r="AM399" s="101">
        <v>347833</v>
      </c>
      <c r="AN399" s="100">
        <f t="shared" si="179"/>
        <v>0</v>
      </c>
      <c r="AO399" s="100">
        <v>17608</v>
      </c>
      <c r="AP399" s="100">
        <v>0</v>
      </c>
      <c r="AQ399" s="100">
        <v>26385.75</v>
      </c>
      <c r="AR399" s="100">
        <v>0</v>
      </c>
      <c r="AS399" s="100">
        <v>4374.25</v>
      </c>
      <c r="AT399" s="100">
        <f t="shared" si="180"/>
        <v>0</v>
      </c>
      <c r="AU399" s="102">
        <f t="shared" si="181"/>
        <v>48368</v>
      </c>
      <c r="AV399" s="102">
        <f t="shared" si="182"/>
        <v>3781.7791209480288</v>
      </c>
      <c r="AX399" s="103">
        <v>715</v>
      </c>
      <c r="AY399" s="104" t="s">
        <v>466</v>
      </c>
      <c r="AZ399" s="105"/>
      <c r="BA399" s="105"/>
      <c r="BB399" s="106"/>
      <c r="BC399" s="107">
        <f t="shared" si="187"/>
        <v>0</v>
      </c>
      <c r="BD399" s="106"/>
      <c r="BE399" s="106"/>
      <c r="BF399" s="107">
        <f t="shared" si="167"/>
        <v>0</v>
      </c>
      <c r="BG399" s="108">
        <f t="shared" si="168"/>
        <v>0</v>
      </c>
      <c r="BH399" s="109"/>
      <c r="BI399" s="107">
        <v>0</v>
      </c>
      <c r="BJ399" s="100">
        <f t="shared" si="183"/>
        <v>0</v>
      </c>
      <c r="BK399" s="100">
        <f t="shared" si="184"/>
        <v>0</v>
      </c>
      <c r="BL399" s="100">
        <f t="shared" si="185"/>
        <v>0</v>
      </c>
      <c r="BM399" s="100"/>
      <c r="BN399" s="107">
        <f t="shared" si="188"/>
        <v>0</v>
      </c>
      <c r="BO399" s="108">
        <f t="shared" si="189"/>
        <v>0</v>
      </c>
      <c r="BP399" s="110"/>
      <c r="BQ399" s="111"/>
      <c r="BR399" s="112"/>
      <c r="BS399" s="110"/>
      <c r="BT399" s="113"/>
      <c r="BU399" s="113">
        <f t="shared" si="169"/>
        <v>0</v>
      </c>
      <c r="BV399" s="25">
        <v>715</v>
      </c>
      <c r="BW399" s="25">
        <v>17608</v>
      </c>
      <c r="BX399" s="110"/>
    </row>
    <row r="400" spans="1:76">
      <c r="A400" s="82">
        <v>717</v>
      </c>
      <c r="B400" s="82">
        <v>734</v>
      </c>
      <c r="C400" s="83" t="s">
        <v>467</v>
      </c>
      <c r="D400" s="84">
        <f t="shared" si="186"/>
        <v>52</v>
      </c>
      <c r="E400" s="85">
        <f t="shared" si="170"/>
        <v>880736</v>
      </c>
      <c r="F400" s="85">
        <f t="shared" si="170"/>
        <v>46436</v>
      </c>
      <c r="G400" s="86">
        <f t="shared" si="171"/>
        <v>927172</v>
      </c>
      <c r="H400" s="87"/>
      <c r="I400" s="88">
        <f t="shared" si="172"/>
        <v>75377.974055144383</v>
      </c>
      <c r="J400" s="89">
        <f t="shared" si="163"/>
        <v>0.48943876043052276</v>
      </c>
      <c r="K400" s="90">
        <f t="shared" si="173"/>
        <v>46436</v>
      </c>
      <c r="L400" s="86">
        <f t="shared" si="174"/>
        <v>121813.97405514438</v>
      </c>
      <c r="M400" s="91"/>
      <c r="N400" s="114">
        <f t="shared" si="164"/>
        <v>805358.02594485565</v>
      </c>
      <c r="P400" s="88">
        <f t="shared" si="175"/>
        <v>0</v>
      </c>
      <c r="Q400" s="85">
        <f t="shared" si="176"/>
        <v>75377.974055144383</v>
      </c>
      <c r="R400" s="85">
        <f t="shared" si="177"/>
        <v>46436</v>
      </c>
      <c r="S400" s="93">
        <f t="shared" si="165"/>
        <v>121813.97405514438</v>
      </c>
      <c r="U400" s="114"/>
      <c r="V400">
        <f t="shared" si="166"/>
        <v>0</v>
      </c>
      <c r="W400" s="94">
        <v>717</v>
      </c>
      <c r="X400" s="95">
        <v>52</v>
      </c>
      <c r="Y400" s="96">
        <v>880736</v>
      </c>
      <c r="Z400" s="96">
        <v>0</v>
      </c>
      <c r="AA400" s="96">
        <v>880736</v>
      </c>
      <c r="AB400" s="96">
        <v>46436</v>
      </c>
      <c r="AC400" s="96">
        <v>927172</v>
      </c>
      <c r="AD400" s="96">
        <v>0</v>
      </c>
      <c r="AE400" s="96">
        <v>0</v>
      </c>
      <c r="AF400" s="96">
        <v>0</v>
      </c>
      <c r="AG400" s="97">
        <v>927172</v>
      </c>
      <c r="AI400" s="94">
        <v>717</v>
      </c>
      <c r="AJ400" s="98">
        <v>734</v>
      </c>
      <c r="AK400" s="99" t="s">
        <v>467</v>
      </c>
      <c r="AL400" s="100">
        <f t="shared" si="178"/>
        <v>880736</v>
      </c>
      <c r="AM400" s="101">
        <v>814996</v>
      </c>
      <c r="AN400" s="100">
        <f t="shared" si="179"/>
        <v>65740</v>
      </c>
      <c r="AO400" s="100">
        <v>44874.5</v>
      </c>
      <c r="AP400" s="100">
        <v>3287</v>
      </c>
      <c r="AQ400" s="100">
        <v>17844.5</v>
      </c>
      <c r="AR400" s="100">
        <v>0</v>
      </c>
      <c r="AS400" s="100">
        <v>22263</v>
      </c>
      <c r="AT400" s="100">
        <f t="shared" si="180"/>
        <v>0</v>
      </c>
      <c r="AU400" s="102">
        <f t="shared" si="181"/>
        <v>154009</v>
      </c>
      <c r="AV400" s="102">
        <f t="shared" si="182"/>
        <v>75377.974055144383</v>
      </c>
      <c r="AX400" s="103">
        <v>717</v>
      </c>
      <c r="AY400" s="104" t="s">
        <v>467</v>
      </c>
      <c r="AZ400" s="105"/>
      <c r="BA400" s="105"/>
      <c r="BB400" s="106"/>
      <c r="BC400" s="107">
        <f t="shared" si="187"/>
        <v>0</v>
      </c>
      <c r="BD400" s="106"/>
      <c r="BE400" s="106"/>
      <c r="BF400" s="107">
        <f t="shared" si="167"/>
        <v>0</v>
      </c>
      <c r="BG400" s="108">
        <f t="shared" si="168"/>
        <v>0</v>
      </c>
      <c r="BH400" s="109"/>
      <c r="BI400" s="107">
        <v>0</v>
      </c>
      <c r="BJ400" s="100">
        <f t="shared" si="183"/>
        <v>65740</v>
      </c>
      <c r="BK400" s="100">
        <f t="shared" si="184"/>
        <v>65740</v>
      </c>
      <c r="BL400" s="100">
        <f t="shared" si="185"/>
        <v>0</v>
      </c>
      <c r="BM400" s="100"/>
      <c r="BN400" s="107">
        <f t="shared" si="188"/>
        <v>0</v>
      </c>
      <c r="BO400" s="108">
        <f t="shared" si="189"/>
        <v>0</v>
      </c>
      <c r="BP400" s="110"/>
      <c r="BQ400" s="111"/>
      <c r="BR400" s="112"/>
      <c r="BS400" s="110"/>
      <c r="BT400" s="113"/>
      <c r="BU400" s="113">
        <f t="shared" si="169"/>
        <v>0</v>
      </c>
      <c r="BV400" s="25">
        <v>717</v>
      </c>
      <c r="BW400" s="25">
        <v>44874.5</v>
      </c>
      <c r="BX400" s="110"/>
    </row>
    <row r="401" spans="1:76">
      <c r="A401" s="82">
        <v>720</v>
      </c>
      <c r="B401" s="82">
        <v>737</v>
      </c>
      <c r="C401" s="83" t="s">
        <v>468</v>
      </c>
      <c r="D401" s="84">
        <f t="shared" si="186"/>
        <v>12</v>
      </c>
      <c r="E401" s="85">
        <f t="shared" si="170"/>
        <v>151022</v>
      </c>
      <c r="F401" s="85">
        <f t="shared" si="170"/>
        <v>10716</v>
      </c>
      <c r="G401" s="86">
        <f t="shared" si="171"/>
        <v>161738</v>
      </c>
      <c r="H401" s="87"/>
      <c r="I401" s="88">
        <f t="shared" si="172"/>
        <v>2365.7597124740196</v>
      </c>
      <c r="J401" s="89">
        <f t="shared" si="163"/>
        <v>0.10702978962728132</v>
      </c>
      <c r="K401" s="90">
        <f t="shared" si="173"/>
        <v>10716</v>
      </c>
      <c r="L401" s="86">
        <f t="shared" si="174"/>
        <v>13081.75971247402</v>
      </c>
      <c r="M401" s="91"/>
      <c r="N401" s="114">
        <f t="shared" si="164"/>
        <v>148656.24028752599</v>
      </c>
      <c r="P401" s="88">
        <f t="shared" si="175"/>
        <v>0</v>
      </c>
      <c r="Q401" s="85">
        <f t="shared" si="176"/>
        <v>2365.7597124740196</v>
      </c>
      <c r="R401" s="85">
        <f t="shared" si="177"/>
        <v>10716</v>
      </c>
      <c r="S401" s="93">
        <f t="shared" si="165"/>
        <v>13081.75971247402</v>
      </c>
      <c r="U401" s="114"/>
      <c r="V401">
        <f t="shared" si="166"/>
        <v>0</v>
      </c>
      <c r="W401" s="94">
        <v>720</v>
      </c>
      <c r="X401" s="95">
        <v>12</v>
      </c>
      <c r="Y401" s="96">
        <v>151022</v>
      </c>
      <c r="Z401" s="96">
        <v>0</v>
      </c>
      <c r="AA401" s="96">
        <v>151022</v>
      </c>
      <c r="AB401" s="96">
        <v>10716</v>
      </c>
      <c r="AC401" s="96">
        <v>161738</v>
      </c>
      <c r="AD401" s="96">
        <v>0</v>
      </c>
      <c r="AE401" s="96">
        <v>0</v>
      </c>
      <c r="AF401" s="96">
        <v>0</v>
      </c>
      <c r="AG401" s="97">
        <v>161738</v>
      </c>
      <c r="AI401" s="94">
        <v>720</v>
      </c>
      <c r="AJ401" s="98">
        <v>737</v>
      </c>
      <c r="AK401" s="99" t="s">
        <v>468</v>
      </c>
      <c r="AL401" s="100">
        <f t="shared" si="178"/>
        <v>151022</v>
      </c>
      <c r="AM401" s="101">
        <v>176320</v>
      </c>
      <c r="AN401" s="100">
        <f t="shared" si="179"/>
        <v>0</v>
      </c>
      <c r="AO401" s="100">
        <v>11015</v>
      </c>
      <c r="AP401" s="100">
        <v>0</v>
      </c>
      <c r="AQ401" s="100">
        <v>5240.25</v>
      </c>
      <c r="AR401" s="100">
        <v>4282.25</v>
      </c>
      <c r="AS401" s="100">
        <v>1566.25</v>
      </c>
      <c r="AT401" s="100">
        <f t="shared" si="180"/>
        <v>0</v>
      </c>
      <c r="AU401" s="102">
        <f t="shared" si="181"/>
        <v>22103.75</v>
      </c>
      <c r="AV401" s="102">
        <f t="shared" si="182"/>
        <v>2365.7597124740196</v>
      </c>
      <c r="AX401" s="103">
        <v>720</v>
      </c>
      <c r="AY401" s="104" t="s">
        <v>468</v>
      </c>
      <c r="AZ401" s="105"/>
      <c r="BA401" s="105"/>
      <c r="BB401" s="106"/>
      <c r="BC401" s="107">
        <f t="shared" si="187"/>
        <v>0</v>
      </c>
      <c r="BD401" s="106"/>
      <c r="BE401" s="106"/>
      <c r="BF401" s="107">
        <f t="shared" si="167"/>
        <v>0</v>
      </c>
      <c r="BG401" s="108">
        <f t="shared" si="168"/>
        <v>0</v>
      </c>
      <c r="BH401" s="109"/>
      <c r="BI401" s="107">
        <v>0</v>
      </c>
      <c r="BJ401" s="100">
        <f t="shared" si="183"/>
        <v>0</v>
      </c>
      <c r="BK401" s="100">
        <f t="shared" si="184"/>
        <v>0</v>
      </c>
      <c r="BL401" s="100">
        <f t="shared" si="185"/>
        <v>0</v>
      </c>
      <c r="BM401" s="100"/>
      <c r="BN401" s="107">
        <f t="shared" si="188"/>
        <v>0</v>
      </c>
      <c r="BO401" s="108">
        <f t="shared" si="189"/>
        <v>0</v>
      </c>
      <c r="BP401" s="110"/>
      <c r="BQ401" s="111"/>
      <c r="BR401" s="112"/>
      <c r="BS401" s="110"/>
      <c r="BT401" s="113"/>
      <c r="BU401" s="113">
        <f t="shared" si="169"/>
        <v>0</v>
      </c>
      <c r="BV401" s="25">
        <v>720</v>
      </c>
      <c r="BW401" s="25">
        <v>11015</v>
      </c>
      <c r="BX401" s="110"/>
    </row>
    <row r="402" spans="1:76">
      <c r="A402" s="82">
        <v>725</v>
      </c>
      <c r="B402" s="82">
        <v>738</v>
      </c>
      <c r="C402" s="83" t="s">
        <v>469</v>
      </c>
      <c r="D402" s="84">
        <f t="shared" si="186"/>
        <v>24</v>
      </c>
      <c r="E402" s="85">
        <f t="shared" si="170"/>
        <v>324506</v>
      </c>
      <c r="F402" s="85">
        <f t="shared" si="170"/>
        <v>21432</v>
      </c>
      <c r="G402" s="86">
        <f t="shared" si="171"/>
        <v>345938</v>
      </c>
      <c r="H402" s="87"/>
      <c r="I402" s="88">
        <f t="shared" si="172"/>
        <v>849</v>
      </c>
      <c r="J402" s="89">
        <f t="shared" si="163"/>
        <v>3.7325654243100359E-2</v>
      </c>
      <c r="K402" s="90">
        <f t="shared" si="173"/>
        <v>21432</v>
      </c>
      <c r="L402" s="86">
        <f t="shared" si="174"/>
        <v>22281</v>
      </c>
      <c r="M402" s="91"/>
      <c r="N402" s="114">
        <f t="shared" si="164"/>
        <v>323657</v>
      </c>
      <c r="P402" s="88">
        <f t="shared" si="175"/>
        <v>0</v>
      </c>
      <c r="Q402" s="85">
        <f t="shared" si="176"/>
        <v>849</v>
      </c>
      <c r="R402" s="85">
        <f t="shared" si="177"/>
        <v>21432</v>
      </c>
      <c r="S402" s="93">
        <f t="shared" si="165"/>
        <v>22281</v>
      </c>
      <c r="U402" s="114"/>
      <c r="V402">
        <f t="shared" si="166"/>
        <v>0</v>
      </c>
      <c r="W402" s="94">
        <v>725</v>
      </c>
      <c r="X402" s="95">
        <v>24</v>
      </c>
      <c r="Y402" s="96">
        <v>324506</v>
      </c>
      <c r="Z402" s="96">
        <v>0</v>
      </c>
      <c r="AA402" s="96">
        <v>324506</v>
      </c>
      <c r="AB402" s="96">
        <v>21432</v>
      </c>
      <c r="AC402" s="96">
        <v>345938</v>
      </c>
      <c r="AD402" s="96">
        <v>0</v>
      </c>
      <c r="AE402" s="96">
        <v>0</v>
      </c>
      <c r="AF402" s="96">
        <v>0</v>
      </c>
      <c r="AG402" s="97">
        <v>345938</v>
      </c>
      <c r="AI402" s="94">
        <v>725</v>
      </c>
      <c r="AJ402" s="98">
        <v>738</v>
      </c>
      <c r="AK402" s="99" t="s">
        <v>469</v>
      </c>
      <c r="AL402" s="100">
        <f t="shared" si="178"/>
        <v>324506</v>
      </c>
      <c r="AM402" s="101">
        <v>323657</v>
      </c>
      <c r="AN402" s="100">
        <f t="shared" si="179"/>
        <v>849</v>
      </c>
      <c r="AO402" s="100">
        <v>0</v>
      </c>
      <c r="AP402" s="100">
        <v>0</v>
      </c>
      <c r="AQ402" s="100">
        <v>0</v>
      </c>
      <c r="AR402" s="100">
        <v>21896.75</v>
      </c>
      <c r="AS402" s="100">
        <v>0</v>
      </c>
      <c r="AT402" s="100">
        <f t="shared" si="180"/>
        <v>0</v>
      </c>
      <c r="AU402" s="102">
        <f t="shared" si="181"/>
        <v>22745.75</v>
      </c>
      <c r="AV402" s="102">
        <f t="shared" si="182"/>
        <v>849</v>
      </c>
      <c r="AX402" s="103">
        <v>725</v>
      </c>
      <c r="AY402" s="104" t="s">
        <v>469</v>
      </c>
      <c r="AZ402" s="105"/>
      <c r="BA402" s="105"/>
      <c r="BB402" s="106"/>
      <c r="BC402" s="107">
        <f t="shared" si="187"/>
        <v>0</v>
      </c>
      <c r="BD402" s="106"/>
      <c r="BE402" s="106"/>
      <c r="BF402" s="107">
        <f t="shared" si="167"/>
        <v>0</v>
      </c>
      <c r="BG402" s="108">
        <f t="shared" si="168"/>
        <v>0</v>
      </c>
      <c r="BH402" s="109"/>
      <c r="BI402" s="107">
        <v>0</v>
      </c>
      <c r="BJ402" s="100">
        <f t="shared" si="183"/>
        <v>849</v>
      </c>
      <c r="BK402" s="100">
        <f t="shared" si="184"/>
        <v>849</v>
      </c>
      <c r="BL402" s="100">
        <f t="shared" si="185"/>
        <v>0</v>
      </c>
      <c r="BM402" s="100"/>
      <c r="BN402" s="107">
        <f t="shared" si="188"/>
        <v>0</v>
      </c>
      <c r="BO402" s="108">
        <f t="shared" si="189"/>
        <v>0</v>
      </c>
      <c r="BP402" s="110"/>
      <c r="BQ402" s="111"/>
      <c r="BR402" s="112"/>
      <c r="BS402" s="110"/>
      <c r="BT402" s="113"/>
      <c r="BU402" s="113">
        <f t="shared" si="169"/>
        <v>0</v>
      </c>
      <c r="BV402" s="25">
        <v>725</v>
      </c>
      <c r="BW402" s="25">
        <v>0</v>
      </c>
      <c r="BX402" s="110"/>
    </row>
    <row r="403" spans="1:76">
      <c r="A403" s="82">
        <v>728</v>
      </c>
      <c r="B403" s="82">
        <v>787</v>
      </c>
      <c r="C403" s="83" t="s">
        <v>470</v>
      </c>
      <c r="D403" s="84">
        <f t="shared" si="186"/>
        <v>0</v>
      </c>
      <c r="E403" s="85">
        <f t="shared" si="170"/>
        <v>0</v>
      </c>
      <c r="F403" s="85">
        <f t="shared" si="170"/>
        <v>0</v>
      </c>
      <c r="G403" s="86">
        <f t="shared" si="171"/>
        <v>0</v>
      </c>
      <c r="H403" s="87"/>
      <c r="I403" s="88">
        <f t="shared" si="172"/>
        <v>0</v>
      </c>
      <c r="J403" s="89" t="str">
        <f t="shared" si="163"/>
        <v/>
      </c>
      <c r="K403" s="90">
        <f t="shared" si="173"/>
        <v>0</v>
      </c>
      <c r="L403" s="86">
        <f t="shared" si="174"/>
        <v>0</v>
      </c>
      <c r="M403" s="91"/>
      <c r="N403" s="114">
        <f t="shared" si="164"/>
        <v>0</v>
      </c>
      <c r="P403" s="88">
        <f t="shared" si="175"/>
        <v>0</v>
      </c>
      <c r="Q403" s="85">
        <f t="shared" si="176"/>
        <v>0</v>
      </c>
      <c r="R403" s="85">
        <f t="shared" si="177"/>
        <v>0</v>
      </c>
      <c r="S403" s="93">
        <f t="shared" si="165"/>
        <v>0</v>
      </c>
      <c r="U403" s="114"/>
      <c r="V403">
        <f t="shared" si="166"/>
        <v>0</v>
      </c>
      <c r="W403" s="94">
        <v>728</v>
      </c>
      <c r="X403" s="95"/>
      <c r="Y403" s="96"/>
      <c r="Z403" s="96"/>
      <c r="AA403" s="96"/>
      <c r="AB403" s="96"/>
      <c r="AC403" s="96"/>
      <c r="AD403" s="96"/>
      <c r="AE403" s="96"/>
      <c r="AF403" s="96"/>
      <c r="AG403" s="97"/>
      <c r="AI403" s="94">
        <v>728</v>
      </c>
      <c r="AJ403" s="98">
        <v>787</v>
      </c>
      <c r="AK403" s="99" t="s">
        <v>470</v>
      </c>
      <c r="AL403" s="100">
        <f t="shared" si="178"/>
        <v>0</v>
      </c>
      <c r="AM403" s="101">
        <v>0</v>
      </c>
      <c r="AN403" s="100">
        <f t="shared" si="179"/>
        <v>0</v>
      </c>
      <c r="AO403" s="100">
        <v>0</v>
      </c>
      <c r="AP403" s="100">
        <v>0</v>
      </c>
      <c r="AQ403" s="100">
        <v>0</v>
      </c>
      <c r="AR403" s="100">
        <v>0</v>
      </c>
      <c r="AS403" s="100">
        <v>0</v>
      </c>
      <c r="AT403" s="100">
        <f t="shared" si="180"/>
        <v>0</v>
      </c>
      <c r="AU403" s="102">
        <f t="shared" si="181"/>
        <v>0</v>
      </c>
      <c r="AV403" s="102">
        <f t="shared" si="182"/>
        <v>0</v>
      </c>
      <c r="AX403" s="103">
        <v>728</v>
      </c>
      <c r="AY403" s="104" t="s">
        <v>470</v>
      </c>
      <c r="AZ403" s="105"/>
      <c r="BA403" s="105"/>
      <c r="BB403" s="106"/>
      <c r="BC403" s="107">
        <f t="shared" si="187"/>
        <v>0</v>
      </c>
      <c r="BD403" s="106"/>
      <c r="BE403" s="106"/>
      <c r="BF403" s="107">
        <f t="shared" si="167"/>
        <v>0</v>
      </c>
      <c r="BG403" s="108">
        <f t="shared" si="168"/>
        <v>0</v>
      </c>
      <c r="BH403" s="109"/>
      <c r="BI403" s="107">
        <v>0</v>
      </c>
      <c r="BJ403" s="100">
        <f t="shared" si="183"/>
        <v>0</v>
      </c>
      <c r="BK403" s="100">
        <f t="shared" si="184"/>
        <v>0</v>
      </c>
      <c r="BL403" s="100">
        <f t="shared" si="185"/>
        <v>0</v>
      </c>
      <c r="BM403" s="100"/>
      <c r="BN403" s="107">
        <f t="shared" si="188"/>
        <v>0</v>
      </c>
      <c r="BO403" s="108">
        <f t="shared" si="189"/>
        <v>0</v>
      </c>
      <c r="BP403" s="110"/>
      <c r="BQ403" s="111"/>
      <c r="BR403" s="112"/>
      <c r="BS403" s="110"/>
      <c r="BT403" s="113"/>
      <c r="BU403" s="113">
        <f t="shared" si="169"/>
        <v>0</v>
      </c>
      <c r="BV403" s="25">
        <v>728</v>
      </c>
      <c r="BW403" s="25">
        <v>0</v>
      </c>
      <c r="BX403" s="110"/>
    </row>
    <row r="404" spans="1:76">
      <c r="A404" s="82">
        <v>730</v>
      </c>
      <c r="B404" s="82">
        <v>741</v>
      </c>
      <c r="C404" s="83" t="s">
        <v>471</v>
      </c>
      <c r="D404" s="84">
        <f t="shared" si="186"/>
        <v>19</v>
      </c>
      <c r="E404" s="85">
        <f t="shared" si="170"/>
        <v>240048</v>
      </c>
      <c r="F404" s="85">
        <f t="shared" si="170"/>
        <v>16967</v>
      </c>
      <c r="G404" s="86">
        <f t="shared" si="171"/>
        <v>257015</v>
      </c>
      <c r="H404" s="87"/>
      <c r="I404" s="88">
        <f t="shared" si="172"/>
        <v>147.12168888286004</v>
      </c>
      <c r="J404" s="89">
        <f t="shared" si="163"/>
        <v>2.6243612001937218E-3</v>
      </c>
      <c r="K404" s="90">
        <f t="shared" si="173"/>
        <v>16967</v>
      </c>
      <c r="L404" s="86">
        <f t="shared" si="174"/>
        <v>17114.12168888286</v>
      </c>
      <c r="M404" s="91"/>
      <c r="N404" s="114">
        <f t="shared" si="164"/>
        <v>239900.87831111715</v>
      </c>
      <c r="P404" s="88">
        <f t="shared" si="175"/>
        <v>0</v>
      </c>
      <c r="Q404" s="85">
        <f t="shared" si="176"/>
        <v>147.12168888286004</v>
      </c>
      <c r="R404" s="85">
        <f t="shared" si="177"/>
        <v>16967</v>
      </c>
      <c r="S404" s="93">
        <f t="shared" si="165"/>
        <v>17114.12168888286</v>
      </c>
      <c r="U404" s="114"/>
      <c r="V404">
        <f t="shared" si="166"/>
        <v>0</v>
      </c>
      <c r="W404" s="94">
        <v>730</v>
      </c>
      <c r="X404" s="95">
        <v>19</v>
      </c>
      <c r="Y404" s="96">
        <v>240048</v>
      </c>
      <c r="Z404" s="96">
        <v>0</v>
      </c>
      <c r="AA404" s="96">
        <v>240048</v>
      </c>
      <c r="AB404" s="96">
        <v>16967</v>
      </c>
      <c r="AC404" s="96">
        <v>257015</v>
      </c>
      <c r="AD404" s="96">
        <v>0</v>
      </c>
      <c r="AE404" s="96">
        <v>0</v>
      </c>
      <c r="AF404" s="96">
        <v>0</v>
      </c>
      <c r="AG404" s="97">
        <v>257015</v>
      </c>
      <c r="AI404" s="94">
        <v>730</v>
      </c>
      <c r="AJ404" s="98">
        <v>741</v>
      </c>
      <c r="AK404" s="99" t="s">
        <v>471</v>
      </c>
      <c r="AL404" s="100">
        <f t="shared" si="178"/>
        <v>240048</v>
      </c>
      <c r="AM404" s="101">
        <v>348293</v>
      </c>
      <c r="AN404" s="100">
        <f t="shared" si="179"/>
        <v>0</v>
      </c>
      <c r="AO404" s="100">
        <v>685</v>
      </c>
      <c r="AP404" s="100">
        <v>11482</v>
      </c>
      <c r="AQ404" s="100">
        <v>0</v>
      </c>
      <c r="AR404" s="100">
        <v>35516.75</v>
      </c>
      <c r="AS404" s="100">
        <v>8376.25</v>
      </c>
      <c r="AT404" s="100">
        <f t="shared" si="180"/>
        <v>0</v>
      </c>
      <c r="AU404" s="102">
        <f t="shared" si="181"/>
        <v>56060</v>
      </c>
      <c r="AV404" s="102">
        <f t="shared" si="182"/>
        <v>147.12168888286004</v>
      </c>
      <c r="AX404" s="103">
        <v>730</v>
      </c>
      <c r="AY404" s="104" t="s">
        <v>471</v>
      </c>
      <c r="AZ404" s="105"/>
      <c r="BA404" s="105"/>
      <c r="BB404" s="106"/>
      <c r="BC404" s="107">
        <f t="shared" si="187"/>
        <v>0</v>
      </c>
      <c r="BD404" s="106"/>
      <c r="BE404" s="106"/>
      <c r="BF404" s="107">
        <f t="shared" si="167"/>
        <v>0</v>
      </c>
      <c r="BG404" s="108">
        <f t="shared" si="168"/>
        <v>0</v>
      </c>
      <c r="BH404" s="109"/>
      <c r="BI404" s="107">
        <v>0</v>
      </c>
      <c r="BJ404" s="100">
        <f t="shared" si="183"/>
        <v>0</v>
      </c>
      <c r="BK404" s="100">
        <f t="shared" si="184"/>
        <v>0</v>
      </c>
      <c r="BL404" s="100">
        <f t="shared" si="185"/>
        <v>0</v>
      </c>
      <c r="BM404" s="100"/>
      <c r="BN404" s="107">
        <f t="shared" si="188"/>
        <v>0</v>
      </c>
      <c r="BO404" s="108">
        <f t="shared" si="189"/>
        <v>0</v>
      </c>
      <c r="BP404" s="110"/>
      <c r="BQ404" s="111"/>
      <c r="BR404" s="112"/>
      <c r="BS404" s="110"/>
      <c r="BT404" s="113"/>
      <c r="BU404" s="113">
        <f t="shared" si="169"/>
        <v>0</v>
      </c>
      <c r="BV404" s="25">
        <v>730</v>
      </c>
      <c r="BW404" s="25">
        <v>685</v>
      </c>
      <c r="BX404" s="110"/>
    </row>
    <row r="405" spans="1:76">
      <c r="A405" s="82">
        <v>735</v>
      </c>
      <c r="B405" s="82">
        <v>740</v>
      </c>
      <c r="C405" s="83" t="s">
        <v>472</v>
      </c>
      <c r="D405" s="84">
        <f t="shared" si="186"/>
        <v>79</v>
      </c>
      <c r="E405" s="85">
        <f t="shared" si="170"/>
        <v>987392</v>
      </c>
      <c r="F405" s="85">
        <f t="shared" si="170"/>
        <v>70547</v>
      </c>
      <c r="G405" s="86">
        <f t="shared" si="171"/>
        <v>1057939</v>
      </c>
      <c r="H405" s="87"/>
      <c r="I405" s="88">
        <f t="shared" si="172"/>
        <v>210347</v>
      </c>
      <c r="J405" s="89">
        <f t="shared" si="163"/>
        <v>0.87520504784363007</v>
      </c>
      <c r="K405" s="90">
        <f t="shared" si="173"/>
        <v>70547</v>
      </c>
      <c r="L405" s="86">
        <f t="shared" si="174"/>
        <v>280894</v>
      </c>
      <c r="M405" s="91"/>
      <c r="N405" s="114">
        <f t="shared" si="164"/>
        <v>777045</v>
      </c>
      <c r="P405" s="88">
        <f t="shared" si="175"/>
        <v>0</v>
      </c>
      <c r="Q405" s="85">
        <f t="shared" si="176"/>
        <v>210347</v>
      </c>
      <c r="R405" s="85">
        <f t="shared" si="177"/>
        <v>70547</v>
      </c>
      <c r="S405" s="93">
        <f t="shared" si="165"/>
        <v>280894</v>
      </c>
      <c r="U405" s="114"/>
      <c r="V405">
        <f t="shared" si="166"/>
        <v>0</v>
      </c>
      <c r="W405" s="94">
        <v>735</v>
      </c>
      <c r="X405" s="95">
        <v>79</v>
      </c>
      <c r="Y405" s="96">
        <v>987392</v>
      </c>
      <c r="Z405" s="96">
        <v>0</v>
      </c>
      <c r="AA405" s="96">
        <v>987392</v>
      </c>
      <c r="AB405" s="96">
        <v>70547</v>
      </c>
      <c r="AC405" s="96">
        <v>1057939</v>
      </c>
      <c r="AD405" s="96">
        <v>0</v>
      </c>
      <c r="AE405" s="96">
        <v>0</v>
      </c>
      <c r="AF405" s="96">
        <v>0</v>
      </c>
      <c r="AG405" s="97">
        <v>1057939</v>
      </c>
      <c r="AI405" s="94">
        <v>735</v>
      </c>
      <c r="AJ405" s="98">
        <v>740</v>
      </c>
      <c r="AK405" s="99" t="s">
        <v>472</v>
      </c>
      <c r="AL405" s="100">
        <f t="shared" si="178"/>
        <v>987392</v>
      </c>
      <c r="AM405" s="101">
        <v>777045</v>
      </c>
      <c r="AN405" s="100">
        <f t="shared" si="179"/>
        <v>210347</v>
      </c>
      <c r="AO405" s="100">
        <v>0</v>
      </c>
      <c r="AP405" s="100">
        <v>29993.25</v>
      </c>
      <c r="AQ405" s="100">
        <v>0</v>
      </c>
      <c r="AR405" s="100">
        <v>0</v>
      </c>
      <c r="AS405" s="100">
        <v>0</v>
      </c>
      <c r="AT405" s="100">
        <f t="shared" si="180"/>
        <v>0</v>
      </c>
      <c r="AU405" s="102">
        <f t="shared" si="181"/>
        <v>240340.25</v>
      </c>
      <c r="AV405" s="102">
        <f t="shared" si="182"/>
        <v>210347</v>
      </c>
      <c r="AX405" s="103">
        <v>735</v>
      </c>
      <c r="AY405" s="104" t="s">
        <v>472</v>
      </c>
      <c r="AZ405" s="105"/>
      <c r="BA405" s="105"/>
      <c r="BB405" s="106"/>
      <c r="BC405" s="107">
        <f t="shared" si="187"/>
        <v>0</v>
      </c>
      <c r="BD405" s="106"/>
      <c r="BE405" s="106"/>
      <c r="BF405" s="107">
        <f t="shared" si="167"/>
        <v>0</v>
      </c>
      <c r="BG405" s="108">
        <f t="shared" si="168"/>
        <v>0</v>
      </c>
      <c r="BH405" s="109"/>
      <c r="BI405" s="107">
        <v>0</v>
      </c>
      <c r="BJ405" s="100">
        <f t="shared" si="183"/>
        <v>210347</v>
      </c>
      <c r="BK405" s="100">
        <f t="shared" si="184"/>
        <v>210347</v>
      </c>
      <c r="BL405" s="100">
        <f t="shared" si="185"/>
        <v>0</v>
      </c>
      <c r="BM405" s="100"/>
      <c r="BN405" s="107">
        <f t="shared" si="188"/>
        <v>0</v>
      </c>
      <c r="BO405" s="108">
        <f t="shared" si="189"/>
        <v>0</v>
      </c>
      <c r="BP405" s="110"/>
      <c r="BQ405" s="111"/>
      <c r="BR405" s="112"/>
      <c r="BS405" s="110"/>
      <c r="BT405" s="113"/>
      <c r="BU405" s="113">
        <f t="shared" si="169"/>
        <v>0</v>
      </c>
      <c r="BV405" s="25">
        <v>735</v>
      </c>
      <c r="BW405" s="25">
        <v>0</v>
      </c>
      <c r="BX405" s="110"/>
    </row>
    <row r="406" spans="1:76">
      <c r="A406" s="82">
        <v>740</v>
      </c>
      <c r="B406" s="82">
        <v>745</v>
      </c>
      <c r="C406" s="83" t="s">
        <v>473</v>
      </c>
      <c r="D406" s="84">
        <f t="shared" si="186"/>
        <v>3</v>
      </c>
      <c r="E406" s="85">
        <f t="shared" si="170"/>
        <v>39373</v>
      </c>
      <c r="F406" s="85">
        <f t="shared" si="170"/>
        <v>2679</v>
      </c>
      <c r="G406" s="86">
        <f t="shared" si="171"/>
        <v>42052</v>
      </c>
      <c r="H406" s="87"/>
      <c r="I406" s="88">
        <f t="shared" si="172"/>
        <v>1081.2507079357833</v>
      </c>
      <c r="J406" s="89">
        <f t="shared" si="163"/>
        <v>0.1067164141271006</v>
      </c>
      <c r="K406" s="90">
        <f t="shared" si="173"/>
        <v>2679</v>
      </c>
      <c r="L406" s="86">
        <f t="shared" si="174"/>
        <v>3760.2507079357833</v>
      </c>
      <c r="M406" s="91"/>
      <c r="N406" s="114">
        <f t="shared" si="164"/>
        <v>38291.749292064218</v>
      </c>
      <c r="P406" s="88">
        <f t="shared" si="175"/>
        <v>0</v>
      </c>
      <c r="Q406" s="85">
        <f t="shared" si="176"/>
        <v>1081.2507079357833</v>
      </c>
      <c r="R406" s="85">
        <f t="shared" si="177"/>
        <v>2679</v>
      </c>
      <c r="S406" s="93">
        <f t="shared" si="165"/>
        <v>3760.2507079357833</v>
      </c>
      <c r="U406" s="114"/>
      <c r="V406">
        <f t="shared" si="166"/>
        <v>0</v>
      </c>
      <c r="W406" s="94">
        <v>740</v>
      </c>
      <c r="X406" s="95">
        <v>3</v>
      </c>
      <c r="Y406" s="96">
        <v>39373</v>
      </c>
      <c r="Z406" s="96">
        <v>0</v>
      </c>
      <c r="AA406" s="96">
        <v>39373</v>
      </c>
      <c r="AB406" s="96">
        <v>2679</v>
      </c>
      <c r="AC406" s="96">
        <v>42052</v>
      </c>
      <c r="AD406" s="96">
        <v>0</v>
      </c>
      <c r="AE406" s="96">
        <v>0</v>
      </c>
      <c r="AF406" s="96">
        <v>0</v>
      </c>
      <c r="AG406" s="97">
        <v>42052</v>
      </c>
      <c r="AI406" s="94">
        <v>740</v>
      </c>
      <c r="AJ406" s="98">
        <v>745</v>
      </c>
      <c r="AK406" s="99" t="s">
        <v>473</v>
      </c>
      <c r="AL406" s="100">
        <f t="shared" si="178"/>
        <v>39373</v>
      </c>
      <c r="AM406" s="101">
        <v>38988</v>
      </c>
      <c r="AN406" s="100">
        <f t="shared" si="179"/>
        <v>385</v>
      </c>
      <c r="AO406" s="100">
        <v>3241.75</v>
      </c>
      <c r="AP406" s="100">
        <v>3719</v>
      </c>
      <c r="AQ406" s="100">
        <v>2786.25</v>
      </c>
      <c r="AR406" s="100">
        <v>0</v>
      </c>
      <c r="AS406" s="100">
        <v>0</v>
      </c>
      <c r="AT406" s="100">
        <f t="shared" si="180"/>
        <v>0</v>
      </c>
      <c r="AU406" s="102">
        <f t="shared" si="181"/>
        <v>10132</v>
      </c>
      <c r="AV406" s="102">
        <f t="shared" si="182"/>
        <v>1081.2507079357833</v>
      </c>
      <c r="AX406" s="103">
        <v>740</v>
      </c>
      <c r="AY406" s="104" t="s">
        <v>473</v>
      </c>
      <c r="AZ406" s="105"/>
      <c r="BA406" s="105"/>
      <c r="BB406" s="106"/>
      <c r="BC406" s="107">
        <f t="shared" si="187"/>
        <v>0</v>
      </c>
      <c r="BD406" s="106"/>
      <c r="BE406" s="106"/>
      <c r="BF406" s="107">
        <f t="shared" si="167"/>
        <v>0</v>
      </c>
      <c r="BG406" s="108">
        <f t="shared" si="168"/>
        <v>0</v>
      </c>
      <c r="BH406" s="109"/>
      <c r="BI406" s="107">
        <v>0</v>
      </c>
      <c r="BJ406" s="100">
        <f t="shared" si="183"/>
        <v>385</v>
      </c>
      <c r="BK406" s="100">
        <f t="shared" si="184"/>
        <v>385</v>
      </c>
      <c r="BL406" s="100">
        <f t="shared" si="185"/>
        <v>0</v>
      </c>
      <c r="BM406" s="100"/>
      <c r="BN406" s="107">
        <f t="shared" si="188"/>
        <v>0</v>
      </c>
      <c r="BO406" s="108">
        <f t="shared" si="189"/>
        <v>0</v>
      </c>
      <c r="BP406" s="110"/>
      <c r="BQ406" s="111"/>
      <c r="BR406" s="112"/>
      <c r="BS406" s="110"/>
      <c r="BT406" s="113"/>
      <c r="BU406" s="113">
        <f t="shared" si="169"/>
        <v>0</v>
      </c>
      <c r="BV406" s="25">
        <v>740</v>
      </c>
      <c r="BW406" s="25">
        <v>3241.75</v>
      </c>
      <c r="BX406" s="110"/>
    </row>
    <row r="407" spans="1:76">
      <c r="A407" s="82">
        <v>745</v>
      </c>
      <c r="B407" s="82">
        <v>746</v>
      </c>
      <c r="C407" s="83" t="s">
        <v>474</v>
      </c>
      <c r="D407" s="84">
        <f t="shared" si="186"/>
        <v>27</v>
      </c>
      <c r="E407" s="85">
        <f t="shared" si="170"/>
        <v>325473</v>
      </c>
      <c r="F407" s="85">
        <f t="shared" si="170"/>
        <v>24111</v>
      </c>
      <c r="G407" s="86">
        <f t="shared" si="171"/>
        <v>349584</v>
      </c>
      <c r="H407" s="87"/>
      <c r="I407" s="88">
        <f t="shared" si="172"/>
        <v>25714.773751836314</v>
      </c>
      <c r="J407" s="89">
        <f t="shared" si="163"/>
        <v>0.51535969280236316</v>
      </c>
      <c r="K407" s="90">
        <f t="shared" si="173"/>
        <v>24111</v>
      </c>
      <c r="L407" s="86">
        <f t="shared" si="174"/>
        <v>49825.773751836314</v>
      </c>
      <c r="M407" s="91"/>
      <c r="N407" s="114">
        <f t="shared" si="164"/>
        <v>299758.22624816367</v>
      </c>
      <c r="P407" s="88">
        <f t="shared" si="175"/>
        <v>0</v>
      </c>
      <c r="Q407" s="85">
        <f t="shared" si="176"/>
        <v>25714.773751836314</v>
      </c>
      <c r="R407" s="85">
        <f t="shared" si="177"/>
        <v>24111</v>
      </c>
      <c r="S407" s="93">
        <f t="shared" si="165"/>
        <v>49825.773751836314</v>
      </c>
      <c r="U407" s="114"/>
      <c r="V407">
        <f t="shared" si="166"/>
        <v>0</v>
      </c>
      <c r="W407" s="94">
        <v>745</v>
      </c>
      <c r="X407" s="95">
        <v>27</v>
      </c>
      <c r="Y407" s="96">
        <v>325473</v>
      </c>
      <c r="Z407" s="96">
        <v>0</v>
      </c>
      <c r="AA407" s="96">
        <v>325473</v>
      </c>
      <c r="AB407" s="96">
        <v>24111</v>
      </c>
      <c r="AC407" s="96">
        <v>349584</v>
      </c>
      <c r="AD407" s="96">
        <v>0</v>
      </c>
      <c r="AE407" s="96">
        <v>0</v>
      </c>
      <c r="AF407" s="96">
        <v>0</v>
      </c>
      <c r="AG407" s="97">
        <v>349584</v>
      </c>
      <c r="AI407" s="94">
        <v>745</v>
      </c>
      <c r="AJ407" s="98">
        <v>746</v>
      </c>
      <c r="AK407" s="99" t="s">
        <v>474</v>
      </c>
      <c r="AL407" s="100">
        <f t="shared" si="178"/>
        <v>325473</v>
      </c>
      <c r="AM407" s="101">
        <v>303436</v>
      </c>
      <c r="AN407" s="100">
        <f t="shared" si="179"/>
        <v>22037</v>
      </c>
      <c r="AO407" s="100">
        <v>17123.75</v>
      </c>
      <c r="AP407" s="100">
        <v>0</v>
      </c>
      <c r="AQ407" s="100">
        <v>0</v>
      </c>
      <c r="AR407" s="100">
        <v>8958.5</v>
      </c>
      <c r="AS407" s="100">
        <v>1777.5</v>
      </c>
      <c r="AT407" s="100">
        <f t="shared" si="180"/>
        <v>0</v>
      </c>
      <c r="AU407" s="102">
        <f t="shared" si="181"/>
        <v>49896.75</v>
      </c>
      <c r="AV407" s="102">
        <f t="shared" si="182"/>
        <v>25714.773751836314</v>
      </c>
      <c r="AX407" s="103">
        <v>745</v>
      </c>
      <c r="AY407" s="104" t="s">
        <v>474</v>
      </c>
      <c r="AZ407" s="105"/>
      <c r="BA407" s="105"/>
      <c r="BB407" s="106"/>
      <c r="BC407" s="107">
        <f t="shared" si="187"/>
        <v>0</v>
      </c>
      <c r="BD407" s="106"/>
      <c r="BE407" s="106"/>
      <c r="BF407" s="107">
        <f t="shared" si="167"/>
        <v>0</v>
      </c>
      <c r="BG407" s="108">
        <f t="shared" si="168"/>
        <v>0</v>
      </c>
      <c r="BH407" s="109"/>
      <c r="BI407" s="107">
        <v>0</v>
      </c>
      <c r="BJ407" s="100">
        <f t="shared" si="183"/>
        <v>22037</v>
      </c>
      <c r="BK407" s="100">
        <f t="shared" si="184"/>
        <v>22037</v>
      </c>
      <c r="BL407" s="100">
        <f t="shared" si="185"/>
        <v>0</v>
      </c>
      <c r="BM407" s="100"/>
      <c r="BN407" s="107">
        <f t="shared" si="188"/>
        <v>0</v>
      </c>
      <c r="BO407" s="108">
        <f t="shared" si="189"/>
        <v>0</v>
      </c>
      <c r="BP407" s="110"/>
      <c r="BQ407" s="111"/>
      <c r="BR407" s="112"/>
      <c r="BS407" s="110"/>
      <c r="BT407" s="113"/>
      <c r="BU407" s="113">
        <f t="shared" si="169"/>
        <v>0</v>
      </c>
      <c r="BV407" s="25">
        <v>745</v>
      </c>
      <c r="BW407" s="25">
        <v>17123.75</v>
      </c>
      <c r="BX407" s="110"/>
    </row>
    <row r="408" spans="1:76">
      <c r="A408" s="82">
        <v>750</v>
      </c>
      <c r="B408" s="82">
        <v>747</v>
      </c>
      <c r="C408" s="83" t="s">
        <v>475</v>
      </c>
      <c r="D408" s="84">
        <f t="shared" si="186"/>
        <v>17</v>
      </c>
      <c r="E408" s="85">
        <f t="shared" si="170"/>
        <v>278715</v>
      </c>
      <c r="F408" s="85">
        <f t="shared" si="170"/>
        <v>15181</v>
      </c>
      <c r="G408" s="86">
        <f t="shared" si="171"/>
        <v>293896</v>
      </c>
      <c r="H408" s="87"/>
      <c r="I408" s="88">
        <f t="shared" si="172"/>
        <v>48692.703234281333</v>
      </c>
      <c r="J408" s="89">
        <f t="shared" si="163"/>
        <v>0.66808494641185079</v>
      </c>
      <c r="K408" s="90">
        <f t="shared" si="173"/>
        <v>15181</v>
      </c>
      <c r="L408" s="86">
        <f t="shared" si="174"/>
        <v>63873.703234281333</v>
      </c>
      <c r="M408" s="91"/>
      <c r="N408" s="114">
        <f t="shared" si="164"/>
        <v>230022.29676571867</v>
      </c>
      <c r="P408" s="88">
        <f t="shared" si="175"/>
        <v>0</v>
      </c>
      <c r="Q408" s="85">
        <f t="shared" si="176"/>
        <v>48692.703234281333</v>
      </c>
      <c r="R408" s="85">
        <f t="shared" si="177"/>
        <v>15181</v>
      </c>
      <c r="S408" s="93">
        <f t="shared" si="165"/>
        <v>63873.703234281333</v>
      </c>
      <c r="U408" s="114"/>
      <c r="V408">
        <f t="shared" si="166"/>
        <v>0</v>
      </c>
      <c r="W408" s="94">
        <v>750</v>
      </c>
      <c r="X408" s="95">
        <v>17</v>
      </c>
      <c r="Y408" s="96">
        <v>278715</v>
      </c>
      <c r="Z408" s="96">
        <v>0</v>
      </c>
      <c r="AA408" s="96">
        <v>278715</v>
      </c>
      <c r="AB408" s="96">
        <v>15181</v>
      </c>
      <c r="AC408" s="96">
        <v>293896</v>
      </c>
      <c r="AD408" s="96">
        <v>0</v>
      </c>
      <c r="AE408" s="96">
        <v>0</v>
      </c>
      <c r="AF408" s="96">
        <v>0</v>
      </c>
      <c r="AG408" s="97">
        <v>293896</v>
      </c>
      <c r="AI408" s="94">
        <v>750</v>
      </c>
      <c r="AJ408" s="98">
        <v>747</v>
      </c>
      <c r="AK408" s="99" t="s">
        <v>475</v>
      </c>
      <c r="AL408" s="100">
        <f t="shared" si="178"/>
        <v>278715</v>
      </c>
      <c r="AM408" s="101">
        <v>231034</v>
      </c>
      <c r="AN408" s="100">
        <f t="shared" si="179"/>
        <v>47681</v>
      </c>
      <c r="AO408" s="100">
        <v>4710.5</v>
      </c>
      <c r="AP408" s="100">
        <v>18378.25</v>
      </c>
      <c r="AQ408" s="100">
        <v>0</v>
      </c>
      <c r="AR408" s="100">
        <v>2114.25</v>
      </c>
      <c r="AS408" s="100">
        <v>0</v>
      </c>
      <c r="AT408" s="100">
        <f t="shared" si="180"/>
        <v>0</v>
      </c>
      <c r="AU408" s="102">
        <f t="shared" si="181"/>
        <v>72884</v>
      </c>
      <c r="AV408" s="102">
        <f t="shared" si="182"/>
        <v>48692.703234281333</v>
      </c>
      <c r="AX408" s="103">
        <v>750</v>
      </c>
      <c r="AY408" s="104" t="s">
        <v>475</v>
      </c>
      <c r="AZ408" s="105"/>
      <c r="BA408" s="105"/>
      <c r="BB408" s="106"/>
      <c r="BC408" s="107">
        <f t="shared" si="187"/>
        <v>0</v>
      </c>
      <c r="BD408" s="106"/>
      <c r="BE408" s="106"/>
      <c r="BF408" s="107">
        <f t="shared" si="167"/>
        <v>0</v>
      </c>
      <c r="BG408" s="108">
        <f t="shared" si="168"/>
        <v>0</v>
      </c>
      <c r="BH408" s="109"/>
      <c r="BI408" s="107">
        <v>0</v>
      </c>
      <c r="BJ408" s="100">
        <f t="shared" si="183"/>
        <v>47681</v>
      </c>
      <c r="BK408" s="100">
        <f t="shared" si="184"/>
        <v>47681</v>
      </c>
      <c r="BL408" s="100">
        <f t="shared" si="185"/>
        <v>0</v>
      </c>
      <c r="BM408" s="100"/>
      <c r="BN408" s="107">
        <f t="shared" si="188"/>
        <v>0</v>
      </c>
      <c r="BO408" s="108">
        <f t="shared" si="189"/>
        <v>0</v>
      </c>
      <c r="BP408" s="110"/>
      <c r="BQ408" s="111"/>
      <c r="BR408" s="112"/>
      <c r="BS408" s="110"/>
      <c r="BT408" s="113"/>
      <c r="BU408" s="113">
        <f t="shared" si="169"/>
        <v>0</v>
      </c>
      <c r="BV408" s="25">
        <v>750</v>
      </c>
      <c r="BW408" s="25">
        <v>4710.5</v>
      </c>
      <c r="BX408" s="110"/>
    </row>
    <row r="409" spans="1:76">
      <c r="A409" s="82">
        <v>753</v>
      </c>
      <c r="B409" s="82">
        <v>749</v>
      </c>
      <c r="C409" s="83" t="s">
        <v>476</v>
      </c>
      <c r="D409" s="84">
        <f t="shared" si="186"/>
        <v>32</v>
      </c>
      <c r="E409" s="85">
        <f t="shared" si="170"/>
        <v>350826</v>
      </c>
      <c r="F409" s="85">
        <f t="shared" si="170"/>
        <v>28576</v>
      </c>
      <c r="G409" s="86">
        <f t="shared" si="171"/>
        <v>379402</v>
      </c>
      <c r="H409" s="87"/>
      <c r="I409" s="88">
        <f t="shared" si="172"/>
        <v>23743.025805712379</v>
      </c>
      <c r="J409" s="89">
        <f t="shared" si="163"/>
        <v>0.29107279025523708</v>
      </c>
      <c r="K409" s="90">
        <f t="shared" si="173"/>
        <v>28576</v>
      </c>
      <c r="L409" s="86">
        <f t="shared" si="174"/>
        <v>52319.025805712379</v>
      </c>
      <c r="M409" s="91"/>
      <c r="N409" s="114">
        <f t="shared" si="164"/>
        <v>327082.97419428761</v>
      </c>
      <c r="P409" s="88">
        <f t="shared" si="175"/>
        <v>0</v>
      </c>
      <c r="Q409" s="85">
        <f t="shared" si="176"/>
        <v>23743.025805712379</v>
      </c>
      <c r="R409" s="85">
        <f t="shared" si="177"/>
        <v>28576</v>
      </c>
      <c r="S409" s="93">
        <f t="shared" si="165"/>
        <v>52319.025805712379</v>
      </c>
      <c r="U409" s="114"/>
      <c r="V409">
        <f t="shared" si="166"/>
        <v>0</v>
      </c>
      <c r="W409" s="94">
        <v>753</v>
      </c>
      <c r="X409" s="95">
        <v>32</v>
      </c>
      <c r="Y409" s="96">
        <v>350826</v>
      </c>
      <c r="Z409" s="96">
        <v>0</v>
      </c>
      <c r="AA409" s="96">
        <v>350826</v>
      </c>
      <c r="AB409" s="96">
        <v>28576</v>
      </c>
      <c r="AC409" s="96">
        <v>379402</v>
      </c>
      <c r="AD409" s="96">
        <v>0</v>
      </c>
      <c r="AE409" s="96">
        <v>0</v>
      </c>
      <c r="AF409" s="96">
        <v>0</v>
      </c>
      <c r="AG409" s="97">
        <v>379402</v>
      </c>
      <c r="AI409" s="94">
        <v>753</v>
      </c>
      <c r="AJ409" s="98">
        <v>749</v>
      </c>
      <c r="AK409" s="99" t="s">
        <v>476</v>
      </c>
      <c r="AL409" s="100">
        <f t="shared" si="178"/>
        <v>350826</v>
      </c>
      <c r="AM409" s="101">
        <v>330183</v>
      </c>
      <c r="AN409" s="100">
        <f t="shared" si="179"/>
        <v>20643</v>
      </c>
      <c r="AO409" s="100">
        <v>14433.75</v>
      </c>
      <c r="AP409" s="100">
        <v>43707.25</v>
      </c>
      <c r="AQ409" s="100">
        <v>2786.75</v>
      </c>
      <c r="AR409" s="100">
        <v>0</v>
      </c>
      <c r="AS409" s="100">
        <v>0</v>
      </c>
      <c r="AT409" s="100">
        <f t="shared" si="180"/>
        <v>0</v>
      </c>
      <c r="AU409" s="102">
        <f t="shared" si="181"/>
        <v>81570.75</v>
      </c>
      <c r="AV409" s="102">
        <f t="shared" si="182"/>
        <v>23743.025805712379</v>
      </c>
      <c r="AX409" s="103">
        <v>753</v>
      </c>
      <c r="AY409" s="104" t="s">
        <v>476</v>
      </c>
      <c r="AZ409" s="105"/>
      <c r="BA409" s="105"/>
      <c r="BB409" s="106"/>
      <c r="BC409" s="107">
        <f t="shared" si="187"/>
        <v>0</v>
      </c>
      <c r="BD409" s="106"/>
      <c r="BE409" s="106"/>
      <c r="BF409" s="107">
        <f t="shared" si="167"/>
        <v>0</v>
      </c>
      <c r="BG409" s="108">
        <f t="shared" si="168"/>
        <v>0</v>
      </c>
      <c r="BH409" s="109"/>
      <c r="BI409" s="107">
        <v>0</v>
      </c>
      <c r="BJ409" s="100">
        <f t="shared" si="183"/>
        <v>20643</v>
      </c>
      <c r="BK409" s="100">
        <f t="shared" si="184"/>
        <v>20643</v>
      </c>
      <c r="BL409" s="100">
        <f t="shared" si="185"/>
        <v>0</v>
      </c>
      <c r="BM409" s="100"/>
      <c r="BN409" s="107">
        <f t="shared" si="188"/>
        <v>0</v>
      </c>
      <c r="BO409" s="108">
        <f t="shared" si="189"/>
        <v>0</v>
      </c>
      <c r="BP409" s="110"/>
      <c r="BQ409" s="111"/>
      <c r="BR409" s="112"/>
      <c r="BS409" s="110"/>
      <c r="BT409" s="113"/>
      <c r="BU409" s="113">
        <f t="shared" si="169"/>
        <v>0</v>
      </c>
      <c r="BV409" s="25">
        <v>753</v>
      </c>
      <c r="BW409" s="25">
        <v>14433.75</v>
      </c>
      <c r="BX409" s="110"/>
    </row>
    <row r="410" spans="1:76">
      <c r="A410" s="82">
        <v>755</v>
      </c>
      <c r="B410" s="82">
        <v>730</v>
      </c>
      <c r="C410" s="83" t="s">
        <v>477</v>
      </c>
      <c r="D410" s="84">
        <f t="shared" si="186"/>
        <v>20</v>
      </c>
      <c r="E410" s="85">
        <f t="shared" si="170"/>
        <v>258826</v>
      </c>
      <c r="F410" s="85">
        <f t="shared" si="170"/>
        <v>17860</v>
      </c>
      <c r="G410" s="86">
        <f t="shared" si="171"/>
        <v>276686</v>
      </c>
      <c r="H410" s="87"/>
      <c r="I410" s="88">
        <f t="shared" si="172"/>
        <v>2571.1394423926104</v>
      </c>
      <c r="J410" s="89">
        <f t="shared" si="163"/>
        <v>8.5624731663534376E-2</v>
      </c>
      <c r="K410" s="90">
        <f t="shared" si="173"/>
        <v>17860</v>
      </c>
      <c r="L410" s="86">
        <f t="shared" si="174"/>
        <v>20431.13944239261</v>
      </c>
      <c r="M410" s="91"/>
      <c r="N410" s="114">
        <f t="shared" si="164"/>
        <v>256254.86055760738</v>
      </c>
      <c r="P410" s="88">
        <f t="shared" si="175"/>
        <v>0</v>
      </c>
      <c r="Q410" s="85">
        <f t="shared" si="176"/>
        <v>2571.1394423926104</v>
      </c>
      <c r="R410" s="85">
        <f t="shared" si="177"/>
        <v>17860</v>
      </c>
      <c r="S410" s="93">
        <f t="shared" si="165"/>
        <v>20431.13944239261</v>
      </c>
      <c r="U410" s="114"/>
      <c r="V410">
        <f t="shared" si="166"/>
        <v>0</v>
      </c>
      <c r="W410" s="94">
        <v>755</v>
      </c>
      <c r="X410" s="95">
        <v>20</v>
      </c>
      <c r="Y410" s="96">
        <v>258826</v>
      </c>
      <c r="Z410" s="96">
        <v>0</v>
      </c>
      <c r="AA410" s="96">
        <v>258826</v>
      </c>
      <c r="AB410" s="96">
        <v>17860</v>
      </c>
      <c r="AC410" s="96">
        <v>276686</v>
      </c>
      <c r="AD410" s="96">
        <v>0</v>
      </c>
      <c r="AE410" s="96">
        <v>0</v>
      </c>
      <c r="AF410" s="96">
        <v>0</v>
      </c>
      <c r="AG410" s="97">
        <v>276686</v>
      </c>
      <c r="AI410" s="94">
        <v>755</v>
      </c>
      <c r="AJ410" s="98">
        <v>730</v>
      </c>
      <c r="AK410" s="99" t="s">
        <v>477</v>
      </c>
      <c r="AL410" s="100">
        <f t="shared" si="178"/>
        <v>258826</v>
      </c>
      <c r="AM410" s="101">
        <v>260106</v>
      </c>
      <c r="AN410" s="100">
        <f t="shared" si="179"/>
        <v>0</v>
      </c>
      <c r="AO410" s="100">
        <v>11971.25</v>
      </c>
      <c r="AP410" s="100">
        <v>15159.5</v>
      </c>
      <c r="AQ410" s="100">
        <v>2897.25</v>
      </c>
      <c r="AR410" s="100">
        <v>0</v>
      </c>
      <c r="AS410" s="100">
        <v>0</v>
      </c>
      <c r="AT410" s="100">
        <f t="shared" si="180"/>
        <v>0</v>
      </c>
      <c r="AU410" s="102">
        <f t="shared" si="181"/>
        <v>30028</v>
      </c>
      <c r="AV410" s="102">
        <f t="shared" si="182"/>
        <v>2571.1394423926104</v>
      </c>
      <c r="AX410" s="103">
        <v>755</v>
      </c>
      <c r="AY410" s="104" t="s">
        <v>477</v>
      </c>
      <c r="AZ410" s="105"/>
      <c r="BA410" s="105"/>
      <c r="BB410" s="106"/>
      <c r="BC410" s="107">
        <f t="shared" si="187"/>
        <v>0</v>
      </c>
      <c r="BD410" s="106"/>
      <c r="BE410" s="106"/>
      <c r="BF410" s="107">
        <f t="shared" si="167"/>
        <v>0</v>
      </c>
      <c r="BG410" s="108">
        <f t="shared" si="168"/>
        <v>0</v>
      </c>
      <c r="BH410" s="109"/>
      <c r="BI410" s="107">
        <v>0</v>
      </c>
      <c r="BJ410" s="100">
        <f t="shared" si="183"/>
        <v>0</v>
      </c>
      <c r="BK410" s="100">
        <f t="shared" si="184"/>
        <v>0</v>
      </c>
      <c r="BL410" s="100">
        <f t="shared" si="185"/>
        <v>0</v>
      </c>
      <c r="BM410" s="100"/>
      <c r="BN410" s="107">
        <f t="shared" si="188"/>
        <v>0</v>
      </c>
      <c r="BO410" s="108">
        <f t="shared" si="189"/>
        <v>0</v>
      </c>
      <c r="BP410" s="110"/>
      <c r="BQ410" s="111"/>
      <c r="BR410" s="112"/>
      <c r="BS410" s="110"/>
      <c r="BT410" s="113"/>
      <c r="BU410" s="113">
        <f t="shared" si="169"/>
        <v>0</v>
      </c>
      <c r="BV410" s="25">
        <v>755</v>
      </c>
      <c r="BW410" s="25">
        <v>11971.25</v>
      </c>
      <c r="BX410" s="110"/>
    </row>
    <row r="411" spans="1:76">
      <c r="A411" s="82">
        <v>760</v>
      </c>
      <c r="B411" s="82">
        <v>752</v>
      </c>
      <c r="C411" s="83" t="s">
        <v>478</v>
      </c>
      <c r="D411" s="84">
        <f t="shared" si="186"/>
        <v>53</v>
      </c>
      <c r="E411" s="85">
        <f t="shared" si="170"/>
        <v>565424</v>
      </c>
      <c r="F411" s="85">
        <f t="shared" si="170"/>
        <v>47329</v>
      </c>
      <c r="G411" s="86">
        <f t="shared" si="171"/>
        <v>612753</v>
      </c>
      <c r="H411" s="87"/>
      <c r="I411" s="88">
        <f t="shared" si="172"/>
        <v>179482.18094829132</v>
      </c>
      <c r="J411" s="89">
        <f t="shared" si="163"/>
        <v>0.74909090546031432</v>
      </c>
      <c r="K411" s="90">
        <f t="shared" si="173"/>
        <v>47329</v>
      </c>
      <c r="L411" s="86">
        <f t="shared" si="174"/>
        <v>226811.18094829132</v>
      </c>
      <c r="M411" s="91"/>
      <c r="N411" s="114">
        <f t="shared" si="164"/>
        <v>385941.81905170868</v>
      </c>
      <c r="P411" s="88">
        <f t="shared" si="175"/>
        <v>0</v>
      </c>
      <c r="Q411" s="85">
        <f t="shared" si="176"/>
        <v>179482.18094829132</v>
      </c>
      <c r="R411" s="85">
        <f t="shared" si="177"/>
        <v>47329</v>
      </c>
      <c r="S411" s="93">
        <f t="shared" si="165"/>
        <v>226811.18094829132</v>
      </c>
      <c r="U411" s="114"/>
      <c r="V411">
        <f t="shared" si="166"/>
        <v>0</v>
      </c>
      <c r="W411" s="94">
        <v>760</v>
      </c>
      <c r="X411" s="95">
        <v>53</v>
      </c>
      <c r="Y411" s="96">
        <v>565424</v>
      </c>
      <c r="Z411" s="96">
        <v>0</v>
      </c>
      <c r="AA411" s="96">
        <v>565424</v>
      </c>
      <c r="AB411" s="96">
        <v>47329</v>
      </c>
      <c r="AC411" s="96">
        <v>612753</v>
      </c>
      <c r="AD411" s="96">
        <v>0</v>
      </c>
      <c r="AE411" s="96">
        <v>0</v>
      </c>
      <c r="AF411" s="96">
        <v>0</v>
      </c>
      <c r="AG411" s="97">
        <v>612753</v>
      </c>
      <c r="AI411" s="94">
        <v>760</v>
      </c>
      <c r="AJ411" s="98">
        <v>752</v>
      </c>
      <c r="AK411" s="99" t="s">
        <v>478</v>
      </c>
      <c r="AL411" s="100">
        <f t="shared" si="178"/>
        <v>565424</v>
      </c>
      <c r="AM411" s="101">
        <v>389837</v>
      </c>
      <c r="AN411" s="100">
        <f t="shared" si="179"/>
        <v>175587</v>
      </c>
      <c r="AO411" s="100">
        <v>18136</v>
      </c>
      <c r="AP411" s="100">
        <v>18901.25</v>
      </c>
      <c r="AQ411" s="100">
        <v>10025.75</v>
      </c>
      <c r="AR411" s="100">
        <v>3561</v>
      </c>
      <c r="AS411" s="100">
        <v>13389</v>
      </c>
      <c r="AT411" s="100">
        <f t="shared" si="180"/>
        <v>0</v>
      </c>
      <c r="AU411" s="102">
        <f t="shared" si="181"/>
        <v>239600</v>
      </c>
      <c r="AV411" s="102">
        <f t="shared" si="182"/>
        <v>179482.18094829132</v>
      </c>
      <c r="AX411" s="103">
        <v>760</v>
      </c>
      <c r="AY411" s="104" t="s">
        <v>478</v>
      </c>
      <c r="AZ411" s="105"/>
      <c r="BA411" s="105"/>
      <c r="BB411" s="106"/>
      <c r="BC411" s="107">
        <f t="shared" si="187"/>
        <v>0</v>
      </c>
      <c r="BD411" s="106"/>
      <c r="BE411" s="106"/>
      <c r="BF411" s="107">
        <f t="shared" si="167"/>
        <v>0</v>
      </c>
      <c r="BG411" s="108">
        <f t="shared" si="168"/>
        <v>0</v>
      </c>
      <c r="BH411" s="109"/>
      <c r="BI411" s="107">
        <v>0</v>
      </c>
      <c r="BJ411" s="100">
        <f t="shared" si="183"/>
        <v>175587</v>
      </c>
      <c r="BK411" s="100">
        <f t="shared" si="184"/>
        <v>175587</v>
      </c>
      <c r="BL411" s="100">
        <f t="shared" si="185"/>
        <v>0</v>
      </c>
      <c r="BM411" s="100"/>
      <c r="BN411" s="107">
        <f t="shared" si="188"/>
        <v>0</v>
      </c>
      <c r="BO411" s="108">
        <f t="shared" si="189"/>
        <v>0</v>
      </c>
      <c r="BP411" s="110"/>
      <c r="BQ411" s="111"/>
      <c r="BR411" s="112"/>
      <c r="BS411" s="110"/>
      <c r="BT411" s="113"/>
      <c r="BU411" s="113">
        <f t="shared" si="169"/>
        <v>0</v>
      </c>
      <c r="BV411" s="25">
        <v>760</v>
      </c>
      <c r="BW411" s="25">
        <v>18136</v>
      </c>
      <c r="BX411" s="110"/>
    </row>
    <row r="412" spans="1:76">
      <c r="A412" s="82">
        <v>763</v>
      </c>
      <c r="B412" s="82">
        <v>790</v>
      </c>
      <c r="C412" s="83" t="s">
        <v>479</v>
      </c>
      <c r="D412" s="84">
        <f t="shared" si="186"/>
        <v>3</v>
      </c>
      <c r="E412" s="85">
        <f t="shared" si="170"/>
        <v>34521</v>
      </c>
      <c r="F412" s="85">
        <f t="shared" si="170"/>
        <v>2679</v>
      </c>
      <c r="G412" s="86">
        <f t="shared" si="171"/>
        <v>37200</v>
      </c>
      <c r="H412" s="87"/>
      <c r="I412" s="88">
        <f t="shared" si="172"/>
        <v>22495.34394975306</v>
      </c>
      <c r="J412" s="89">
        <f t="shared" si="163"/>
        <v>0.90017382752113084</v>
      </c>
      <c r="K412" s="90">
        <f t="shared" si="173"/>
        <v>2679</v>
      </c>
      <c r="L412" s="86">
        <f t="shared" si="174"/>
        <v>25174.34394975306</v>
      </c>
      <c r="M412" s="91"/>
      <c r="N412" s="114">
        <f t="shared" si="164"/>
        <v>12025.65605024694</v>
      </c>
      <c r="P412" s="88">
        <f t="shared" si="175"/>
        <v>0</v>
      </c>
      <c r="Q412" s="85">
        <f t="shared" si="176"/>
        <v>22495.34394975306</v>
      </c>
      <c r="R412" s="85">
        <f t="shared" si="177"/>
        <v>2679</v>
      </c>
      <c r="S412" s="93">
        <f t="shared" si="165"/>
        <v>25174.34394975306</v>
      </c>
      <c r="U412" s="114"/>
      <c r="V412">
        <f t="shared" si="166"/>
        <v>0</v>
      </c>
      <c r="W412" s="94">
        <v>763</v>
      </c>
      <c r="X412" s="95">
        <v>3</v>
      </c>
      <c r="Y412" s="96">
        <v>34521</v>
      </c>
      <c r="Z412" s="96">
        <v>0</v>
      </c>
      <c r="AA412" s="96">
        <v>34521</v>
      </c>
      <c r="AB412" s="96">
        <v>2679</v>
      </c>
      <c r="AC412" s="96">
        <v>37200</v>
      </c>
      <c r="AD412" s="96">
        <v>0</v>
      </c>
      <c r="AE412" s="96">
        <v>0</v>
      </c>
      <c r="AF412" s="96">
        <v>0</v>
      </c>
      <c r="AG412" s="97">
        <v>37200</v>
      </c>
      <c r="AI412" s="94">
        <v>763</v>
      </c>
      <c r="AJ412" s="98">
        <v>790</v>
      </c>
      <c r="AK412" s="99" t="s">
        <v>479</v>
      </c>
      <c r="AL412" s="100">
        <f t="shared" si="178"/>
        <v>34521</v>
      </c>
      <c r="AM412" s="101">
        <v>12708</v>
      </c>
      <c r="AN412" s="100">
        <f t="shared" si="179"/>
        <v>21813</v>
      </c>
      <c r="AO412" s="100">
        <v>3177</v>
      </c>
      <c r="AP412" s="100">
        <v>0</v>
      </c>
      <c r="AQ412" s="100">
        <v>0</v>
      </c>
      <c r="AR412" s="100">
        <v>0</v>
      </c>
      <c r="AS412" s="100">
        <v>0</v>
      </c>
      <c r="AT412" s="100">
        <f t="shared" si="180"/>
        <v>0</v>
      </c>
      <c r="AU412" s="102">
        <f t="shared" si="181"/>
        <v>24990</v>
      </c>
      <c r="AV412" s="102">
        <f t="shared" si="182"/>
        <v>22495.34394975306</v>
      </c>
      <c r="AX412" s="103">
        <v>763</v>
      </c>
      <c r="AY412" s="104" t="s">
        <v>479</v>
      </c>
      <c r="AZ412" s="119"/>
      <c r="BA412" s="105"/>
      <c r="BB412" s="106"/>
      <c r="BC412" s="107">
        <f t="shared" si="187"/>
        <v>0</v>
      </c>
      <c r="BD412" s="106"/>
      <c r="BE412" s="106"/>
      <c r="BF412" s="107">
        <f t="shared" si="167"/>
        <v>0</v>
      </c>
      <c r="BG412" s="108">
        <f t="shared" si="168"/>
        <v>0</v>
      </c>
      <c r="BH412" s="109"/>
      <c r="BI412" s="107">
        <v>0</v>
      </c>
      <c r="BJ412" s="100">
        <f t="shared" si="183"/>
        <v>21813</v>
      </c>
      <c r="BK412" s="100">
        <f t="shared" si="184"/>
        <v>21813</v>
      </c>
      <c r="BL412" s="100">
        <f t="shared" si="185"/>
        <v>0</v>
      </c>
      <c r="BM412" s="100"/>
      <c r="BN412" s="107">
        <f t="shared" si="188"/>
        <v>0</v>
      </c>
      <c r="BO412" s="108">
        <f t="shared" si="189"/>
        <v>0</v>
      </c>
      <c r="BP412" s="110"/>
      <c r="BQ412" s="111"/>
      <c r="BR412" s="112"/>
      <c r="BS412" s="110"/>
      <c r="BT412" s="113" t="s">
        <v>92</v>
      </c>
      <c r="BU412" s="113">
        <f t="shared" si="169"/>
        <v>0</v>
      </c>
      <c r="BV412" s="25">
        <v>763</v>
      </c>
      <c r="BW412" s="25">
        <v>3177</v>
      </c>
      <c r="BX412" s="110"/>
    </row>
    <row r="413" spans="1:76">
      <c r="A413" s="82">
        <v>765</v>
      </c>
      <c r="B413" s="82">
        <v>755</v>
      </c>
      <c r="C413" s="83" t="s">
        <v>480</v>
      </c>
      <c r="D413" s="84">
        <f t="shared" si="186"/>
        <v>0</v>
      </c>
      <c r="E413" s="85">
        <f t="shared" si="170"/>
        <v>0</v>
      </c>
      <c r="F413" s="85">
        <f t="shared" si="170"/>
        <v>0</v>
      </c>
      <c r="G413" s="86">
        <f t="shared" si="171"/>
        <v>0</v>
      </c>
      <c r="H413" s="87"/>
      <c r="I413" s="88">
        <f t="shared" si="172"/>
        <v>0</v>
      </c>
      <c r="J413" s="89">
        <f t="shared" si="163"/>
        <v>0</v>
      </c>
      <c r="K413" s="90">
        <f t="shared" si="173"/>
        <v>0</v>
      </c>
      <c r="L413" s="86">
        <f t="shared" si="174"/>
        <v>0</v>
      </c>
      <c r="M413" s="91"/>
      <c r="N413" s="114">
        <f t="shared" si="164"/>
        <v>0</v>
      </c>
      <c r="P413" s="88">
        <f t="shared" si="175"/>
        <v>0</v>
      </c>
      <c r="Q413" s="85">
        <f t="shared" si="176"/>
        <v>0</v>
      </c>
      <c r="R413" s="85">
        <f t="shared" si="177"/>
        <v>0</v>
      </c>
      <c r="S413" s="93">
        <f t="shared" si="165"/>
        <v>0</v>
      </c>
      <c r="U413" s="114"/>
      <c r="V413">
        <f t="shared" si="166"/>
        <v>0</v>
      </c>
      <c r="W413" s="94">
        <v>765</v>
      </c>
      <c r="X413" s="95"/>
      <c r="Y413" s="96"/>
      <c r="Z413" s="96"/>
      <c r="AA413" s="96"/>
      <c r="AB413" s="96"/>
      <c r="AC413" s="96"/>
      <c r="AD413" s="96"/>
      <c r="AE413" s="96"/>
      <c r="AF413" s="96"/>
      <c r="AG413" s="97"/>
      <c r="AI413" s="94">
        <v>765</v>
      </c>
      <c r="AJ413" s="98">
        <v>755</v>
      </c>
      <c r="AK413" s="99" t="s">
        <v>480</v>
      </c>
      <c r="AL413" s="100">
        <f t="shared" si="178"/>
        <v>0</v>
      </c>
      <c r="AM413" s="101">
        <v>0</v>
      </c>
      <c r="AN413" s="100">
        <f t="shared" si="179"/>
        <v>0</v>
      </c>
      <c r="AO413" s="100">
        <v>0</v>
      </c>
      <c r="AP413" s="100">
        <v>0</v>
      </c>
      <c r="AQ413" s="100">
        <v>4109.75</v>
      </c>
      <c r="AR413" s="100">
        <v>0</v>
      </c>
      <c r="AS413" s="100">
        <v>0</v>
      </c>
      <c r="AT413" s="100">
        <f t="shared" si="180"/>
        <v>0</v>
      </c>
      <c r="AU413" s="102">
        <f t="shared" si="181"/>
        <v>4109.75</v>
      </c>
      <c r="AV413" s="102">
        <f t="shared" si="182"/>
        <v>0</v>
      </c>
      <c r="AX413" s="103">
        <v>765</v>
      </c>
      <c r="AY413" s="104" t="s">
        <v>480</v>
      </c>
      <c r="AZ413" s="119"/>
      <c r="BA413" s="105"/>
      <c r="BB413" s="106"/>
      <c r="BC413" s="107">
        <f t="shared" si="187"/>
        <v>0</v>
      </c>
      <c r="BD413" s="106"/>
      <c r="BE413" s="106"/>
      <c r="BF413" s="107">
        <f t="shared" si="167"/>
        <v>0</v>
      </c>
      <c r="BG413" s="108">
        <f t="shared" si="168"/>
        <v>0</v>
      </c>
      <c r="BH413" s="109"/>
      <c r="BI413" s="107">
        <v>0</v>
      </c>
      <c r="BJ413" s="100">
        <f t="shared" si="183"/>
        <v>0</v>
      </c>
      <c r="BK413" s="100">
        <f t="shared" si="184"/>
        <v>0</v>
      </c>
      <c r="BL413" s="100">
        <f t="shared" si="185"/>
        <v>0</v>
      </c>
      <c r="BM413" s="100"/>
      <c r="BN413" s="107">
        <f t="shared" si="188"/>
        <v>0</v>
      </c>
      <c r="BO413" s="108">
        <f t="shared" si="189"/>
        <v>0</v>
      </c>
      <c r="BP413" s="110"/>
      <c r="BQ413" s="111"/>
      <c r="BR413" s="112"/>
      <c r="BS413" s="110"/>
      <c r="BT413" s="113"/>
      <c r="BU413" s="113">
        <f t="shared" si="169"/>
        <v>0</v>
      </c>
      <c r="BV413" s="25">
        <v>765</v>
      </c>
      <c r="BW413" s="25">
        <v>0</v>
      </c>
      <c r="BX413" s="110"/>
    </row>
    <row r="414" spans="1:76">
      <c r="A414" s="82">
        <v>766</v>
      </c>
      <c r="B414" s="82">
        <v>766</v>
      </c>
      <c r="C414" s="117" t="s">
        <v>481</v>
      </c>
      <c r="D414" s="84">
        <f t="shared" si="186"/>
        <v>4</v>
      </c>
      <c r="E414" s="85">
        <f t="shared" si="170"/>
        <v>52572</v>
      </c>
      <c r="F414" s="85">
        <f t="shared" si="170"/>
        <v>3572</v>
      </c>
      <c r="G414" s="86">
        <f t="shared" si="171"/>
        <v>56144</v>
      </c>
      <c r="H414" s="87"/>
      <c r="I414" s="88">
        <f t="shared" si="172"/>
        <v>19356</v>
      </c>
      <c r="J414" s="89">
        <f t="shared" si="163"/>
        <v>0.65360977915850615</v>
      </c>
      <c r="K414" s="90">
        <f t="shared" si="173"/>
        <v>3572</v>
      </c>
      <c r="L414" s="86">
        <f t="shared" si="174"/>
        <v>22928</v>
      </c>
      <c r="M414" s="91"/>
      <c r="N414" s="114">
        <f t="shared" si="164"/>
        <v>33216</v>
      </c>
      <c r="P414" s="88">
        <f t="shared" si="175"/>
        <v>0</v>
      </c>
      <c r="Q414" s="85">
        <f t="shared" si="176"/>
        <v>19356</v>
      </c>
      <c r="R414" s="85">
        <f t="shared" si="177"/>
        <v>3572</v>
      </c>
      <c r="S414" s="93">
        <f t="shared" si="165"/>
        <v>22928</v>
      </c>
      <c r="U414" s="114"/>
      <c r="V414">
        <f t="shared" si="166"/>
        <v>0</v>
      </c>
      <c r="W414" s="94">
        <v>766</v>
      </c>
      <c r="X414" s="95">
        <v>4</v>
      </c>
      <c r="Y414" s="96">
        <v>52572</v>
      </c>
      <c r="Z414" s="96">
        <v>0</v>
      </c>
      <c r="AA414" s="96">
        <v>52572</v>
      </c>
      <c r="AB414" s="96">
        <v>3572</v>
      </c>
      <c r="AC414" s="96">
        <v>56144</v>
      </c>
      <c r="AD414" s="96">
        <v>0</v>
      </c>
      <c r="AE414" s="96">
        <v>0</v>
      </c>
      <c r="AF414" s="96">
        <v>0</v>
      </c>
      <c r="AG414" s="97">
        <v>56144</v>
      </c>
      <c r="AI414" s="94">
        <v>766</v>
      </c>
      <c r="AJ414" s="98">
        <v>766</v>
      </c>
      <c r="AK414" s="99" t="s">
        <v>481</v>
      </c>
      <c r="AL414" s="100">
        <f t="shared" si="178"/>
        <v>52572</v>
      </c>
      <c r="AM414" s="101">
        <v>33216</v>
      </c>
      <c r="AN414" s="100">
        <f t="shared" si="179"/>
        <v>19356</v>
      </c>
      <c r="AO414" s="100">
        <v>0</v>
      </c>
      <c r="AP414" s="100">
        <v>2037.25</v>
      </c>
      <c r="AQ414" s="100">
        <v>2923.25</v>
      </c>
      <c r="AR414" s="100">
        <v>5297.5</v>
      </c>
      <c r="AS414" s="100">
        <v>0</v>
      </c>
      <c r="AT414" s="100">
        <f t="shared" si="180"/>
        <v>0</v>
      </c>
      <c r="AU414" s="102">
        <f t="shared" si="181"/>
        <v>29614</v>
      </c>
      <c r="AV414" s="102">
        <f t="shared" si="182"/>
        <v>19356</v>
      </c>
      <c r="AX414" s="103">
        <v>766</v>
      </c>
      <c r="AY414" s="104" t="s">
        <v>482</v>
      </c>
      <c r="AZ414" s="119"/>
      <c r="BA414" s="105"/>
      <c r="BB414" s="106"/>
      <c r="BC414" s="107">
        <f t="shared" si="187"/>
        <v>0</v>
      </c>
      <c r="BD414" s="106"/>
      <c r="BE414" s="106"/>
      <c r="BF414" s="107">
        <f t="shared" si="167"/>
        <v>0</v>
      </c>
      <c r="BG414" s="108">
        <f t="shared" si="168"/>
        <v>0</v>
      </c>
      <c r="BH414" s="109"/>
      <c r="BI414" s="107">
        <v>0</v>
      </c>
      <c r="BJ414" s="100">
        <f t="shared" si="183"/>
        <v>19356</v>
      </c>
      <c r="BK414" s="100">
        <f t="shared" si="184"/>
        <v>19356</v>
      </c>
      <c r="BL414" s="100">
        <f t="shared" si="185"/>
        <v>0</v>
      </c>
      <c r="BM414" s="100"/>
      <c r="BN414" s="107">
        <f t="shared" si="188"/>
        <v>0</v>
      </c>
      <c r="BO414" s="108">
        <f t="shared" si="189"/>
        <v>0</v>
      </c>
      <c r="BP414" s="110"/>
      <c r="BQ414" s="111"/>
      <c r="BR414" s="112"/>
      <c r="BS414" s="110"/>
      <c r="BT414" s="113" t="s">
        <v>130</v>
      </c>
      <c r="BU414" s="113">
        <f t="shared" si="169"/>
        <v>0</v>
      </c>
      <c r="BV414" s="25">
        <v>766</v>
      </c>
      <c r="BW414" s="25">
        <v>0</v>
      </c>
      <c r="BX414" s="110"/>
    </row>
    <row r="415" spans="1:76">
      <c r="A415" s="82">
        <v>767</v>
      </c>
      <c r="B415" s="82">
        <v>756</v>
      </c>
      <c r="C415" s="83" t="s">
        <v>483</v>
      </c>
      <c r="D415" s="84">
        <f t="shared" si="186"/>
        <v>3</v>
      </c>
      <c r="E415" s="85">
        <f t="shared" si="170"/>
        <v>34269</v>
      </c>
      <c r="F415" s="85">
        <f t="shared" si="170"/>
        <v>2679</v>
      </c>
      <c r="G415" s="86">
        <f t="shared" si="171"/>
        <v>36948</v>
      </c>
      <c r="H415" s="87"/>
      <c r="I415" s="88">
        <f t="shared" si="172"/>
        <v>2508.7469597349891</v>
      </c>
      <c r="J415" s="89">
        <f t="shared" si="163"/>
        <v>0.21477618815016067</v>
      </c>
      <c r="K415" s="90">
        <f t="shared" si="173"/>
        <v>2679</v>
      </c>
      <c r="L415" s="86">
        <f t="shared" si="174"/>
        <v>5187.7469597349891</v>
      </c>
      <c r="M415" s="91"/>
      <c r="N415" s="114">
        <f t="shared" si="164"/>
        <v>31760.253040265012</v>
      </c>
      <c r="P415" s="88">
        <f t="shared" si="175"/>
        <v>0</v>
      </c>
      <c r="Q415" s="85">
        <f t="shared" si="176"/>
        <v>2508.7469597349891</v>
      </c>
      <c r="R415" s="85">
        <f t="shared" si="177"/>
        <v>2679</v>
      </c>
      <c r="S415" s="93">
        <f t="shared" si="165"/>
        <v>5187.7469597349891</v>
      </c>
      <c r="U415" s="114"/>
      <c r="V415">
        <f t="shared" si="166"/>
        <v>0</v>
      </c>
      <c r="W415" s="94">
        <v>767</v>
      </c>
      <c r="X415" s="95">
        <v>3</v>
      </c>
      <c r="Y415" s="96">
        <v>34269</v>
      </c>
      <c r="Z415" s="96">
        <v>0</v>
      </c>
      <c r="AA415" s="96">
        <v>34269</v>
      </c>
      <c r="AB415" s="96">
        <v>2679</v>
      </c>
      <c r="AC415" s="96">
        <v>36948</v>
      </c>
      <c r="AD415" s="96">
        <v>0</v>
      </c>
      <c r="AE415" s="96">
        <v>0</v>
      </c>
      <c r="AF415" s="96">
        <v>0</v>
      </c>
      <c r="AG415" s="97">
        <v>36948</v>
      </c>
      <c r="AI415" s="94">
        <v>767</v>
      </c>
      <c r="AJ415" s="98">
        <v>756</v>
      </c>
      <c r="AK415" s="99" t="s">
        <v>483</v>
      </c>
      <c r="AL415" s="100">
        <f t="shared" si="178"/>
        <v>34269</v>
      </c>
      <c r="AM415" s="101">
        <v>94349</v>
      </c>
      <c r="AN415" s="100">
        <f t="shared" si="179"/>
        <v>0</v>
      </c>
      <c r="AO415" s="100">
        <v>11680.75</v>
      </c>
      <c r="AP415" s="100">
        <v>0</v>
      </c>
      <c r="AQ415" s="100">
        <v>0</v>
      </c>
      <c r="AR415" s="100">
        <v>0</v>
      </c>
      <c r="AS415" s="100">
        <v>0</v>
      </c>
      <c r="AT415" s="100">
        <f t="shared" si="180"/>
        <v>0</v>
      </c>
      <c r="AU415" s="102">
        <f t="shared" si="181"/>
        <v>11680.75</v>
      </c>
      <c r="AV415" s="102">
        <f t="shared" si="182"/>
        <v>2508.7469597349891</v>
      </c>
      <c r="AX415" s="103">
        <v>767</v>
      </c>
      <c r="AY415" s="104" t="s">
        <v>483</v>
      </c>
      <c r="AZ415" s="119"/>
      <c r="BA415" s="105"/>
      <c r="BB415" s="106"/>
      <c r="BC415" s="107">
        <f t="shared" si="187"/>
        <v>0</v>
      </c>
      <c r="BD415" s="106"/>
      <c r="BE415" s="106"/>
      <c r="BF415" s="107">
        <f t="shared" si="167"/>
        <v>0</v>
      </c>
      <c r="BG415" s="108">
        <f t="shared" si="168"/>
        <v>0</v>
      </c>
      <c r="BH415" s="109"/>
      <c r="BI415" s="107">
        <v>0</v>
      </c>
      <c r="BJ415" s="100">
        <f t="shared" si="183"/>
        <v>0</v>
      </c>
      <c r="BK415" s="100">
        <f t="shared" si="184"/>
        <v>0</v>
      </c>
      <c r="BL415" s="100">
        <f t="shared" si="185"/>
        <v>0</v>
      </c>
      <c r="BM415" s="100"/>
      <c r="BN415" s="107">
        <f t="shared" si="188"/>
        <v>0</v>
      </c>
      <c r="BO415" s="108">
        <f t="shared" si="189"/>
        <v>0</v>
      </c>
      <c r="BP415" s="110"/>
      <c r="BQ415" s="111"/>
      <c r="BR415" s="112"/>
      <c r="BS415" s="110"/>
      <c r="BT415" s="113"/>
      <c r="BU415" s="113">
        <f t="shared" si="169"/>
        <v>0</v>
      </c>
      <c r="BV415" s="25">
        <v>767</v>
      </c>
      <c r="BW415" s="25">
        <v>11680.75</v>
      </c>
      <c r="BX415" s="110"/>
    </row>
    <row r="416" spans="1:76">
      <c r="A416" s="82">
        <v>770</v>
      </c>
      <c r="B416" s="82">
        <v>757</v>
      </c>
      <c r="C416" s="83" t="s">
        <v>484</v>
      </c>
      <c r="D416" s="84">
        <f t="shared" si="186"/>
        <v>0</v>
      </c>
      <c r="E416" s="85">
        <f t="shared" si="170"/>
        <v>0</v>
      </c>
      <c r="F416" s="85">
        <f t="shared" si="170"/>
        <v>0</v>
      </c>
      <c r="G416" s="86">
        <f t="shared" si="171"/>
        <v>0</v>
      </c>
      <c r="H416" s="87"/>
      <c r="I416" s="88">
        <f t="shared" si="172"/>
        <v>0</v>
      </c>
      <c r="J416" s="89" t="str">
        <f t="shared" si="163"/>
        <v/>
      </c>
      <c r="K416" s="90">
        <f t="shared" si="173"/>
        <v>0</v>
      </c>
      <c r="L416" s="86">
        <f t="shared" si="174"/>
        <v>0</v>
      </c>
      <c r="M416" s="91"/>
      <c r="N416" s="114">
        <f t="shared" si="164"/>
        <v>0</v>
      </c>
      <c r="P416" s="88">
        <f t="shared" si="175"/>
        <v>0</v>
      </c>
      <c r="Q416" s="85">
        <f t="shared" si="176"/>
        <v>0</v>
      </c>
      <c r="R416" s="85">
        <f t="shared" si="177"/>
        <v>0</v>
      </c>
      <c r="S416" s="93">
        <f t="shared" si="165"/>
        <v>0</v>
      </c>
      <c r="U416" s="114"/>
      <c r="V416">
        <f t="shared" si="166"/>
        <v>0</v>
      </c>
      <c r="W416" s="94">
        <v>770</v>
      </c>
      <c r="X416" s="95"/>
      <c r="Y416" s="96"/>
      <c r="Z416" s="96"/>
      <c r="AA416" s="96"/>
      <c r="AB416" s="96"/>
      <c r="AC416" s="96"/>
      <c r="AD416" s="96"/>
      <c r="AE416" s="96"/>
      <c r="AF416" s="96"/>
      <c r="AG416" s="97"/>
      <c r="AI416" s="94">
        <v>770</v>
      </c>
      <c r="AJ416" s="98">
        <v>757</v>
      </c>
      <c r="AK416" s="99" t="s">
        <v>484</v>
      </c>
      <c r="AL416" s="100">
        <f t="shared" si="178"/>
        <v>0</v>
      </c>
      <c r="AM416" s="101">
        <v>0</v>
      </c>
      <c r="AN416" s="100">
        <f t="shared" si="179"/>
        <v>0</v>
      </c>
      <c r="AO416" s="100">
        <v>0</v>
      </c>
      <c r="AP416" s="100">
        <v>0</v>
      </c>
      <c r="AQ416" s="100">
        <v>0</v>
      </c>
      <c r="AR416" s="100">
        <v>0</v>
      </c>
      <c r="AS416" s="100">
        <v>0</v>
      </c>
      <c r="AT416" s="100">
        <f t="shared" si="180"/>
        <v>0</v>
      </c>
      <c r="AU416" s="102">
        <f t="shared" si="181"/>
        <v>0</v>
      </c>
      <c r="AV416" s="102">
        <f t="shared" si="182"/>
        <v>0</v>
      </c>
      <c r="AX416" s="103">
        <v>770</v>
      </c>
      <c r="AY416" s="104" t="s">
        <v>484</v>
      </c>
      <c r="AZ416" s="119"/>
      <c r="BA416" s="105"/>
      <c r="BB416" s="106"/>
      <c r="BC416" s="107">
        <f t="shared" si="187"/>
        <v>0</v>
      </c>
      <c r="BD416" s="106"/>
      <c r="BE416" s="106"/>
      <c r="BF416" s="107">
        <f t="shared" si="167"/>
        <v>0</v>
      </c>
      <c r="BG416" s="108">
        <f t="shared" si="168"/>
        <v>0</v>
      </c>
      <c r="BH416" s="109"/>
      <c r="BI416" s="107">
        <v>0</v>
      </c>
      <c r="BJ416" s="100">
        <f t="shared" si="183"/>
        <v>0</v>
      </c>
      <c r="BK416" s="100">
        <f t="shared" si="184"/>
        <v>0</v>
      </c>
      <c r="BL416" s="100">
        <f t="shared" si="185"/>
        <v>0</v>
      </c>
      <c r="BM416" s="100"/>
      <c r="BN416" s="107">
        <f t="shared" si="188"/>
        <v>0</v>
      </c>
      <c r="BO416" s="108">
        <f t="shared" si="189"/>
        <v>0</v>
      </c>
      <c r="BP416" s="110"/>
      <c r="BQ416" s="111"/>
      <c r="BR416" s="112"/>
      <c r="BS416" s="110"/>
      <c r="BT416" s="113"/>
      <c r="BU416" s="113">
        <f t="shared" si="169"/>
        <v>0</v>
      </c>
      <c r="BV416" s="25">
        <v>770</v>
      </c>
      <c r="BW416" s="25">
        <v>0</v>
      </c>
      <c r="BX416" s="110"/>
    </row>
    <row r="417" spans="1:76">
      <c r="A417" s="82">
        <v>773</v>
      </c>
      <c r="B417" s="82">
        <v>763</v>
      </c>
      <c r="C417" s="83" t="s">
        <v>485</v>
      </c>
      <c r="D417" s="84">
        <f t="shared" si="186"/>
        <v>48</v>
      </c>
      <c r="E417" s="85">
        <f t="shared" si="170"/>
        <v>575472</v>
      </c>
      <c r="F417" s="85">
        <f t="shared" si="170"/>
        <v>42864</v>
      </c>
      <c r="G417" s="86">
        <f t="shared" si="171"/>
        <v>618336</v>
      </c>
      <c r="H417" s="87"/>
      <c r="I417" s="88">
        <f t="shared" si="172"/>
        <v>1545.3146737404059</v>
      </c>
      <c r="J417" s="89">
        <f t="shared" si="163"/>
        <v>2.2057017895238451E-2</v>
      </c>
      <c r="K417" s="90">
        <f t="shared" si="173"/>
        <v>42864</v>
      </c>
      <c r="L417" s="86">
        <f t="shared" si="174"/>
        <v>44409.314673740402</v>
      </c>
      <c r="M417" s="91"/>
      <c r="N417" s="114">
        <f t="shared" si="164"/>
        <v>573926.68532625958</v>
      </c>
      <c r="P417" s="88">
        <f t="shared" si="175"/>
        <v>0</v>
      </c>
      <c r="Q417" s="85">
        <f t="shared" si="176"/>
        <v>1545.3146737404059</v>
      </c>
      <c r="R417" s="85">
        <f t="shared" si="177"/>
        <v>42864</v>
      </c>
      <c r="S417" s="93">
        <f t="shared" si="165"/>
        <v>44409.314673740402</v>
      </c>
      <c r="U417" s="114"/>
      <c r="V417">
        <f t="shared" si="166"/>
        <v>0</v>
      </c>
      <c r="W417" s="94">
        <v>773</v>
      </c>
      <c r="X417" s="95">
        <v>48</v>
      </c>
      <c r="Y417" s="96">
        <v>575472</v>
      </c>
      <c r="Z417" s="96">
        <v>0</v>
      </c>
      <c r="AA417" s="96">
        <v>575472</v>
      </c>
      <c r="AB417" s="96">
        <v>42864</v>
      </c>
      <c r="AC417" s="96">
        <v>618336</v>
      </c>
      <c r="AD417" s="96">
        <v>0</v>
      </c>
      <c r="AE417" s="96">
        <v>0</v>
      </c>
      <c r="AF417" s="96">
        <v>0</v>
      </c>
      <c r="AG417" s="97">
        <v>618336</v>
      </c>
      <c r="AI417" s="94">
        <v>773</v>
      </c>
      <c r="AJ417" s="98">
        <v>763</v>
      </c>
      <c r="AK417" s="99" t="s">
        <v>485</v>
      </c>
      <c r="AL417" s="100">
        <f t="shared" si="178"/>
        <v>575472</v>
      </c>
      <c r="AM417" s="101">
        <v>593814</v>
      </c>
      <c r="AN417" s="100">
        <f t="shared" si="179"/>
        <v>0</v>
      </c>
      <c r="AO417" s="100">
        <v>7195</v>
      </c>
      <c r="AP417" s="100">
        <v>33794.5</v>
      </c>
      <c r="AQ417" s="100">
        <v>0</v>
      </c>
      <c r="AR417" s="100">
        <v>1162.25</v>
      </c>
      <c r="AS417" s="100">
        <v>27908.25</v>
      </c>
      <c r="AT417" s="100">
        <f t="shared" si="180"/>
        <v>0</v>
      </c>
      <c r="AU417" s="102">
        <f t="shared" si="181"/>
        <v>70060</v>
      </c>
      <c r="AV417" s="102">
        <f t="shared" si="182"/>
        <v>1545.3146737404059</v>
      </c>
      <c r="AX417" s="103">
        <v>773</v>
      </c>
      <c r="AY417" s="104" t="s">
        <v>485</v>
      </c>
      <c r="AZ417" s="119"/>
      <c r="BA417" s="105"/>
      <c r="BB417" s="106"/>
      <c r="BC417" s="107">
        <f t="shared" si="187"/>
        <v>0</v>
      </c>
      <c r="BD417" s="106"/>
      <c r="BE417" s="106"/>
      <c r="BF417" s="107">
        <f t="shared" si="167"/>
        <v>0</v>
      </c>
      <c r="BG417" s="108">
        <f t="shared" si="168"/>
        <v>0</v>
      </c>
      <c r="BH417" s="109"/>
      <c r="BI417" s="107">
        <v>0</v>
      </c>
      <c r="BJ417" s="100">
        <f t="shared" si="183"/>
        <v>0</v>
      </c>
      <c r="BK417" s="100">
        <f t="shared" si="184"/>
        <v>0</v>
      </c>
      <c r="BL417" s="100">
        <f t="shared" si="185"/>
        <v>0</v>
      </c>
      <c r="BM417" s="100"/>
      <c r="BN417" s="107">
        <f t="shared" si="188"/>
        <v>0</v>
      </c>
      <c r="BO417" s="108">
        <f t="shared" si="189"/>
        <v>0</v>
      </c>
      <c r="BP417" s="110"/>
      <c r="BQ417" s="111"/>
      <c r="BR417" s="112"/>
      <c r="BS417" s="110"/>
      <c r="BT417" s="113"/>
      <c r="BU417" s="113">
        <f t="shared" si="169"/>
        <v>0</v>
      </c>
      <c r="BV417" s="25">
        <v>773</v>
      </c>
      <c r="BW417" s="25">
        <v>7195</v>
      </c>
      <c r="BX417" s="110"/>
    </row>
    <row r="418" spans="1:76">
      <c r="A418" s="82">
        <v>774</v>
      </c>
      <c r="B418" s="82">
        <v>789</v>
      </c>
      <c r="C418" s="83" t="s">
        <v>486</v>
      </c>
      <c r="D418" s="84">
        <f t="shared" si="186"/>
        <v>46</v>
      </c>
      <c r="E418" s="85">
        <f t="shared" si="170"/>
        <v>984299.35680000007</v>
      </c>
      <c r="F418" s="85">
        <f t="shared" si="170"/>
        <v>39292</v>
      </c>
      <c r="G418" s="86">
        <f t="shared" si="171"/>
        <v>1023591.3568000001</v>
      </c>
      <c r="H418" s="87"/>
      <c r="I418" s="88">
        <f t="shared" si="172"/>
        <v>46342.6753054375</v>
      </c>
      <c r="J418" s="89">
        <f t="shared" si="163"/>
        <v>0.4827592618643044</v>
      </c>
      <c r="K418" s="90">
        <f t="shared" si="173"/>
        <v>39292</v>
      </c>
      <c r="L418" s="86">
        <f t="shared" si="174"/>
        <v>85634.6753054375</v>
      </c>
      <c r="M418" s="91"/>
      <c r="N418" s="114">
        <f t="shared" si="164"/>
        <v>937956.68149456254</v>
      </c>
      <c r="P418" s="88">
        <f t="shared" si="175"/>
        <v>60572</v>
      </c>
      <c r="Q418" s="85">
        <f t="shared" si="176"/>
        <v>46342.6753054375</v>
      </c>
      <c r="R418" s="85">
        <f t="shared" si="177"/>
        <v>41078</v>
      </c>
      <c r="S418" s="93">
        <f t="shared" si="165"/>
        <v>146206.6753054375</v>
      </c>
      <c r="U418" s="114"/>
      <c r="V418">
        <f t="shared" si="166"/>
        <v>0</v>
      </c>
      <c r="W418" s="94">
        <v>774</v>
      </c>
      <c r="X418" s="95">
        <v>46</v>
      </c>
      <c r="Y418" s="96">
        <v>1293292</v>
      </c>
      <c r="Z418" s="96">
        <v>308992.64320000005</v>
      </c>
      <c r="AA418" s="96">
        <v>984299.35680000007</v>
      </c>
      <c r="AB418" s="96">
        <v>39292</v>
      </c>
      <c r="AC418" s="96">
        <v>1023591.3568000001</v>
      </c>
      <c r="AD418" s="96">
        <v>58786</v>
      </c>
      <c r="AE418" s="96">
        <v>1786</v>
      </c>
      <c r="AF418" s="96">
        <v>60572</v>
      </c>
      <c r="AG418" s="97">
        <v>1084163.3568</v>
      </c>
      <c r="AI418" s="94">
        <v>774</v>
      </c>
      <c r="AJ418" s="98">
        <v>789</v>
      </c>
      <c r="AK418" s="99" t="s">
        <v>486</v>
      </c>
      <c r="AL418" s="100">
        <f t="shared" si="178"/>
        <v>984299.35680000007</v>
      </c>
      <c r="AM418" s="101">
        <v>940305.91679999966</v>
      </c>
      <c r="AN418" s="100">
        <f t="shared" si="179"/>
        <v>43993.44000000041</v>
      </c>
      <c r="AO418" s="100">
        <v>10938.062201730791</v>
      </c>
      <c r="AP418" s="100">
        <v>17674.316383633239</v>
      </c>
      <c r="AQ418" s="100">
        <v>6359.1018941672228</v>
      </c>
      <c r="AR418" s="100">
        <v>12359.172902796097</v>
      </c>
      <c r="AS418" s="100">
        <v>4671.3208257245715</v>
      </c>
      <c r="AT418" s="100">
        <f t="shared" si="180"/>
        <v>0</v>
      </c>
      <c r="AU418" s="102">
        <f t="shared" si="181"/>
        <v>95995.414208052331</v>
      </c>
      <c r="AV418" s="102">
        <f t="shared" si="182"/>
        <v>46342.6753054375</v>
      </c>
      <c r="AX418" s="103">
        <v>774</v>
      </c>
      <c r="AY418" s="104" t="s">
        <v>486</v>
      </c>
      <c r="AZ418" s="119"/>
      <c r="BA418" s="105"/>
      <c r="BB418" s="106"/>
      <c r="BC418" s="107">
        <f t="shared" si="187"/>
        <v>0</v>
      </c>
      <c r="BD418" s="106"/>
      <c r="BE418" s="106"/>
      <c r="BF418" s="107">
        <f t="shared" si="167"/>
        <v>0</v>
      </c>
      <c r="BG418" s="108">
        <f t="shared" si="168"/>
        <v>0</v>
      </c>
      <c r="BH418" s="109"/>
      <c r="BI418" s="107">
        <v>0</v>
      </c>
      <c r="BJ418" s="100">
        <f t="shared" si="183"/>
        <v>43993.44000000041</v>
      </c>
      <c r="BK418" s="100">
        <f t="shared" si="184"/>
        <v>43993.44000000041</v>
      </c>
      <c r="BL418" s="100">
        <f t="shared" si="185"/>
        <v>0</v>
      </c>
      <c r="BM418" s="100"/>
      <c r="BN418" s="107">
        <f t="shared" si="188"/>
        <v>0</v>
      </c>
      <c r="BO418" s="108">
        <f t="shared" si="189"/>
        <v>0</v>
      </c>
      <c r="BP418" s="110"/>
      <c r="BQ418" s="111"/>
      <c r="BR418" s="112"/>
      <c r="BS418" s="110"/>
      <c r="BT418" s="113"/>
      <c r="BU418" s="113">
        <f t="shared" si="169"/>
        <v>0</v>
      </c>
      <c r="BV418" s="25">
        <v>774</v>
      </c>
      <c r="BW418" s="25">
        <v>10938.062201730791</v>
      </c>
      <c r="BX418" s="110"/>
    </row>
    <row r="419" spans="1:76">
      <c r="A419" s="82">
        <v>775</v>
      </c>
      <c r="B419" s="82">
        <v>759</v>
      </c>
      <c r="C419" s="83" t="s">
        <v>487</v>
      </c>
      <c r="D419" s="84">
        <f t="shared" si="186"/>
        <v>41</v>
      </c>
      <c r="E419" s="85">
        <f t="shared" si="170"/>
        <v>415613</v>
      </c>
      <c r="F419" s="85">
        <f t="shared" si="170"/>
        <v>36613</v>
      </c>
      <c r="G419" s="86">
        <f t="shared" si="171"/>
        <v>452226</v>
      </c>
      <c r="H419" s="87"/>
      <c r="I419" s="88">
        <f t="shared" si="172"/>
        <v>25541</v>
      </c>
      <c r="J419" s="89">
        <f t="shared" si="163"/>
        <v>1</v>
      </c>
      <c r="K419" s="90">
        <f t="shared" si="173"/>
        <v>36613</v>
      </c>
      <c r="L419" s="86">
        <f t="shared" si="174"/>
        <v>62154</v>
      </c>
      <c r="M419" s="91"/>
      <c r="N419" s="114">
        <f t="shared" si="164"/>
        <v>390072</v>
      </c>
      <c r="P419" s="88">
        <f t="shared" si="175"/>
        <v>0</v>
      </c>
      <c r="Q419" s="85">
        <f t="shared" si="176"/>
        <v>25541</v>
      </c>
      <c r="R419" s="85">
        <f t="shared" si="177"/>
        <v>36613</v>
      </c>
      <c r="S419" s="93">
        <f t="shared" si="165"/>
        <v>62154</v>
      </c>
      <c r="U419" s="114"/>
      <c r="V419">
        <f t="shared" si="166"/>
        <v>0</v>
      </c>
      <c r="W419" s="94">
        <v>775</v>
      </c>
      <c r="X419" s="95">
        <v>41</v>
      </c>
      <c r="Y419" s="96">
        <v>415613</v>
      </c>
      <c r="Z419" s="96">
        <v>0</v>
      </c>
      <c r="AA419" s="96">
        <v>415613</v>
      </c>
      <c r="AB419" s="96">
        <v>36613</v>
      </c>
      <c r="AC419" s="96">
        <v>452226</v>
      </c>
      <c r="AD419" s="96">
        <v>0</v>
      </c>
      <c r="AE419" s="96">
        <v>0</v>
      </c>
      <c r="AF419" s="96">
        <v>0</v>
      </c>
      <c r="AG419" s="97">
        <v>452226</v>
      </c>
      <c r="AI419" s="94">
        <v>775</v>
      </c>
      <c r="AJ419" s="98">
        <v>759</v>
      </c>
      <c r="AK419" s="99" t="s">
        <v>487</v>
      </c>
      <c r="AL419" s="100">
        <f t="shared" si="178"/>
        <v>415613</v>
      </c>
      <c r="AM419" s="101">
        <v>390072</v>
      </c>
      <c r="AN419" s="100">
        <f t="shared" si="179"/>
        <v>25541</v>
      </c>
      <c r="AO419" s="100">
        <v>0</v>
      </c>
      <c r="AP419" s="100">
        <v>0</v>
      </c>
      <c r="AQ419" s="100">
        <v>0</v>
      </c>
      <c r="AR419" s="100">
        <v>0</v>
      </c>
      <c r="AS419" s="100">
        <v>0</v>
      </c>
      <c r="AT419" s="100">
        <f t="shared" si="180"/>
        <v>0</v>
      </c>
      <c r="AU419" s="102">
        <f t="shared" si="181"/>
        <v>25541</v>
      </c>
      <c r="AV419" s="102">
        <f t="shared" si="182"/>
        <v>25541</v>
      </c>
      <c r="AX419" s="103">
        <v>775</v>
      </c>
      <c r="AY419" s="104" t="s">
        <v>487</v>
      </c>
      <c r="AZ419" s="119"/>
      <c r="BA419" s="105"/>
      <c r="BB419" s="106"/>
      <c r="BC419" s="107">
        <f t="shared" si="187"/>
        <v>0</v>
      </c>
      <c r="BD419" s="106"/>
      <c r="BE419" s="106"/>
      <c r="BF419" s="107">
        <f t="shared" si="167"/>
        <v>0</v>
      </c>
      <c r="BG419" s="108">
        <f t="shared" si="168"/>
        <v>0</v>
      </c>
      <c r="BH419" s="109"/>
      <c r="BI419" s="107">
        <v>0</v>
      </c>
      <c r="BJ419" s="100">
        <f t="shared" si="183"/>
        <v>25541</v>
      </c>
      <c r="BK419" s="100">
        <f t="shared" si="184"/>
        <v>25541</v>
      </c>
      <c r="BL419" s="100">
        <f t="shared" si="185"/>
        <v>0</v>
      </c>
      <c r="BM419" s="100"/>
      <c r="BN419" s="107">
        <f t="shared" si="188"/>
        <v>0</v>
      </c>
      <c r="BO419" s="108">
        <f t="shared" si="189"/>
        <v>0</v>
      </c>
      <c r="BP419" s="110"/>
      <c r="BQ419" s="111"/>
      <c r="BR419" s="112"/>
      <c r="BS419" s="110"/>
      <c r="BT419" s="113"/>
      <c r="BU419" s="113">
        <f t="shared" si="169"/>
        <v>0</v>
      </c>
      <c r="BV419" s="25">
        <v>775</v>
      </c>
      <c r="BW419" s="25">
        <v>0</v>
      </c>
      <c r="BX419" s="110"/>
    </row>
    <row r="420" spans="1:76">
      <c r="A420" s="82">
        <v>778</v>
      </c>
      <c r="B420" s="82">
        <v>750</v>
      </c>
      <c r="C420" s="83" t="s">
        <v>488</v>
      </c>
      <c r="D420" s="84">
        <f t="shared" si="186"/>
        <v>1</v>
      </c>
      <c r="E420" s="85">
        <f t="shared" si="170"/>
        <v>11473</v>
      </c>
      <c r="F420" s="85">
        <f t="shared" si="170"/>
        <v>893</v>
      </c>
      <c r="G420" s="86">
        <f t="shared" si="171"/>
        <v>12366</v>
      </c>
      <c r="H420" s="87"/>
      <c r="I420" s="88">
        <f t="shared" si="172"/>
        <v>11473</v>
      </c>
      <c r="J420" s="89">
        <f t="shared" si="163"/>
        <v>1</v>
      </c>
      <c r="K420" s="90">
        <f t="shared" si="173"/>
        <v>893</v>
      </c>
      <c r="L420" s="86">
        <f t="shared" si="174"/>
        <v>12366</v>
      </c>
      <c r="M420" s="91"/>
      <c r="N420" s="114">
        <f t="shared" si="164"/>
        <v>0</v>
      </c>
      <c r="P420" s="88">
        <f t="shared" si="175"/>
        <v>0</v>
      </c>
      <c r="Q420" s="85">
        <f t="shared" si="176"/>
        <v>11473</v>
      </c>
      <c r="R420" s="85">
        <f t="shared" si="177"/>
        <v>893</v>
      </c>
      <c r="S420" s="93">
        <f t="shared" si="165"/>
        <v>12366</v>
      </c>
      <c r="U420" s="114"/>
      <c r="V420">
        <f t="shared" si="166"/>
        <v>0</v>
      </c>
      <c r="W420" s="94">
        <v>778</v>
      </c>
      <c r="X420" s="95">
        <v>1</v>
      </c>
      <c r="Y420" s="96">
        <v>11473</v>
      </c>
      <c r="Z420" s="96">
        <v>0</v>
      </c>
      <c r="AA420" s="96">
        <v>11473</v>
      </c>
      <c r="AB420" s="96">
        <v>893</v>
      </c>
      <c r="AC420" s="96">
        <v>12366</v>
      </c>
      <c r="AD420" s="96">
        <v>0</v>
      </c>
      <c r="AE420" s="96">
        <v>0</v>
      </c>
      <c r="AF420" s="96">
        <v>0</v>
      </c>
      <c r="AG420" s="97">
        <v>12366</v>
      </c>
      <c r="AI420" s="94">
        <v>778</v>
      </c>
      <c r="AJ420" s="98">
        <v>750</v>
      </c>
      <c r="AK420" s="99" t="s">
        <v>488</v>
      </c>
      <c r="AL420" s="100">
        <f t="shared" si="178"/>
        <v>11473</v>
      </c>
      <c r="AM420" s="101">
        <v>0</v>
      </c>
      <c r="AN420" s="100">
        <f t="shared" si="179"/>
        <v>11473</v>
      </c>
      <c r="AO420" s="100">
        <v>0</v>
      </c>
      <c r="AP420" s="100">
        <v>0</v>
      </c>
      <c r="AQ420" s="100">
        <v>0</v>
      </c>
      <c r="AR420" s="100">
        <v>0</v>
      </c>
      <c r="AS420" s="100">
        <v>0</v>
      </c>
      <c r="AT420" s="100">
        <f t="shared" si="180"/>
        <v>0</v>
      </c>
      <c r="AU420" s="102">
        <f t="shared" si="181"/>
        <v>11473</v>
      </c>
      <c r="AV420" s="102">
        <f t="shared" si="182"/>
        <v>11473</v>
      </c>
      <c r="AX420" s="103">
        <v>778</v>
      </c>
      <c r="AY420" s="104" t="s">
        <v>488</v>
      </c>
      <c r="AZ420" s="119"/>
      <c r="BA420" s="105"/>
      <c r="BB420" s="106"/>
      <c r="BC420" s="107">
        <f t="shared" si="187"/>
        <v>0</v>
      </c>
      <c r="BD420" s="106"/>
      <c r="BE420" s="106"/>
      <c r="BF420" s="107">
        <f t="shared" si="167"/>
        <v>0</v>
      </c>
      <c r="BG420" s="108">
        <f t="shared" si="168"/>
        <v>0</v>
      </c>
      <c r="BH420" s="109"/>
      <c r="BI420" s="107">
        <v>0</v>
      </c>
      <c r="BJ420" s="100">
        <f t="shared" si="183"/>
        <v>11473</v>
      </c>
      <c r="BK420" s="100">
        <f t="shared" si="184"/>
        <v>11473</v>
      </c>
      <c r="BL420" s="100">
        <f t="shared" si="185"/>
        <v>0</v>
      </c>
      <c r="BM420" s="100"/>
      <c r="BN420" s="107">
        <f t="shared" si="188"/>
        <v>0</v>
      </c>
      <c r="BO420" s="108">
        <f t="shared" si="189"/>
        <v>0</v>
      </c>
      <c r="BP420" s="110"/>
      <c r="BQ420" s="111"/>
      <c r="BR420" s="112"/>
      <c r="BS420" s="110"/>
      <c r="BT420" s="113"/>
      <c r="BU420" s="113">
        <f t="shared" si="169"/>
        <v>0</v>
      </c>
      <c r="BV420" s="25">
        <v>778</v>
      </c>
      <c r="BW420" s="25">
        <v>0</v>
      </c>
      <c r="BX420" s="110"/>
    </row>
    <row r="421" spans="1:76">
      <c r="A421" s="82">
        <v>780</v>
      </c>
      <c r="B421" s="82">
        <v>761</v>
      </c>
      <c r="C421" s="83" t="s">
        <v>489</v>
      </c>
      <c r="D421" s="84">
        <f t="shared" si="186"/>
        <v>27</v>
      </c>
      <c r="E421" s="85">
        <f t="shared" si="170"/>
        <v>295996</v>
      </c>
      <c r="F421" s="85">
        <f t="shared" si="170"/>
        <v>24111</v>
      </c>
      <c r="G421" s="86">
        <f t="shared" si="171"/>
        <v>320107</v>
      </c>
      <c r="H421" s="87"/>
      <c r="I421" s="88">
        <f t="shared" si="172"/>
        <v>47570</v>
      </c>
      <c r="J421" s="89">
        <f t="shared" si="163"/>
        <v>0.65586879866537529</v>
      </c>
      <c r="K421" s="90">
        <f t="shared" si="173"/>
        <v>24111</v>
      </c>
      <c r="L421" s="86">
        <f t="shared" si="174"/>
        <v>71681</v>
      </c>
      <c r="M421" s="91"/>
      <c r="N421" s="114">
        <f t="shared" si="164"/>
        <v>248426</v>
      </c>
      <c r="P421" s="88">
        <f t="shared" si="175"/>
        <v>0</v>
      </c>
      <c r="Q421" s="85">
        <f t="shared" si="176"/>
        <v>47570</v>
      </c>
      <c r="R421" s="85">
        <f t="shared" si="177"/>
        <v>24111</v>
      </c>
      <c r="S421" s="93">
        <f t="shared" si="165"/>
        <v>71681</v>
      </c>
      <c r="U421" s="114"/>
      <c r="V421">
        <f t="shared" si="166"/>
        <v>0</v>
      </c>
      <c r="W421" s="94">
        <v>780</v>
      </c>
      <c r="X421" s="95">
        <v>27</v>
      </c>
      <c r="Y421" s="96">
        <v>295996</v>
      </c>
      <c r="Z421" s="96">
        <v>0</v>
      </c>
      <c r="AA421" s="96">
        <v>295996</v>
      </c>
      <c r="AB421" s="96">
        <v>24111</v>
      </c>
      <c r="AC421" s="96">
        <v>320107</v>
      </c>
      <c r="AD421" s="96">
        <v>0</v>
      </c>
      <c r="AE421" s="96">
        <v>0</v>
      </c>
      <c r="AF421" s="96">
        <v>0</v>
      </c>
      <c r="AG421" s="97">
        <v>320107</v>
      </c>
      <c r="AI421" s="94">
        <v>780</v>
      </c>
      <c r="AJ421" s="98">
        <v>761</v>
      </c>
      <c r="AK421" s="99" t="s">
        <v>489</v>
      </c>
      <c r="AL421" s="100">
        <f t="shared" si="178"/>
        <v>295996</v>
      </c>
      <c r="AM421" s="101">
        <v>248426</v>
      </c>
      <c r="AN421" s="100">
        <f t="shared" si="179"/>
        <v>47570</v>
      </c>
      <c r="AO421" s="100">
        <v>0</v>
      </c>
      <c r="AP421" s="100">
        <v>12419.5</v>
      </c>
      <c r="AQ421" s="100">
        <v>3261.75</v>
      </c>
      <c r="AR421" s="100">
        <v>8719.25</v>
      </c>
      <c r="AS421" s="100">
        <v>559.25</v>
      </c>
      <c r="AT421" s="100">
        <f t="shared" si="180"/>
        <v>0</v>
      </c>
      <c r="AU421" s="102">
        <f t="shared" si="181"/>
        <v>72529.75</v>
      </c>
      <c r="AV421" s="102">
        <f t="shared" si="182"/>
        <v>47570</v>
      </c>
      <c r="AX421" s="103">
        <v>780</v>
      </c>
      <c r="AY421" s="104" t="s">
        <v>489</v>
      </c>
      <c r="AZ421" s="119"/>
      <c r="BA421" s="105"/>
      <c r="BB421" s="106"/>
      <c r="BC421" s="107">
        <f t="shared" si="187"/>
        <v>0</v>
      </c>
      <c r="BD421" s="106"/>
      <c r="BE421" s="106"/>
      <c r="BF421" s="107">
        <f t="shared" si="167"/>
        <v>0</v>
      </c>
      <c r="BG421" s="108">
        <f t="shared" si="168"/>
        <v>0</v>
      </c>
      <c r="BH421" s="109"/>
      <c r="BI421" s="107">
        <v>0</v>
      </c>
      <c r="BJ421" s="100">
        <f t="shared" si="183"/>
        <v>47570</v>
      </c>
      <c r="BK421" s="100">
        <f t="shared" si="184"/>
        <v>47570</v>
      </c>
      <c r="BL421" s="100">
        <f t="shared" si="185"/>
        <v>0</v>
      </c>
      <c r="BM421" s="100"/>
      <c r="BN421" s="107">
        <f t="shared" si="188"/>
        <v>0</v>
      </c>
      <c r="BO421" s="108">
        <f t="shared" si="189"/>
        <v>0</v>
      </c>
      <c r="BP421" s="110"/>
      <c r="BQ421" s="111"/>
      <c r="BR421" s="112"/>
      <c r="BS421" s="110"/>
      <c r="BT421" s="113"/>
      <c r="BU421" s="113">
        <f t="shared" si="169"/>
        <v>0</v>
      </c>
      <c r="BV421" s="25">
        <v>780</v>
      </c>
      <c r="BW421" s="25">
        <v>0</v>
      </c>
      <c r="BX421" s="110"/>
    </row>
    <row r="422" spans="1:76">
      <c r="A422" s="82">
        <v>801</v>
      </c>
      <c r="B422" s="82">
        <v>770</v>
      </c>
      <c r="C422" s="83" t="s">
        <v>490</v>
      </c>
      <c r="D422" s="84">
        <f t="shared" si="186"/>
        <v>0</v>
      </c>
      <c r="E422" s="85">
        <f t="shared" si="170"/>
        <v>0</v>
      </c>
      <c r="F422" s="85">
        <f t="shared" si="170"/>
        <v>0</v>
      </c>
      <c r="G422" s="86">
        <f t="shared" si="171"/>
        <v>0</v>
      </c>
      <c r="H422" s="87"/>
      <c r="I422" s="88">
        <f t="shared" si="172"/>
        <v>0</v>
      </c>
      <c r="J422" s="89" t="str">
        <f t="shared" si="163"/>
        <v/>
      </c>
      <c r="K422" s="90">
        <f t="shared" si="173"/>
        <v>0</v>
      </c>
      <c r="L422" s="86">
        <f t="shared" si="174"/>
        <v>0</v>
      </c>
      <c r="M422" s="91"/>
      <c r="N422" s="114">
        <f t="shared" si="164"/>
        <v>0</v>
      </c>
      <c r="P422" s="88">
        <f t="shared" si="175"/>
        <v>0</v>
      </c>
      <c r="Q422" s="85">
        <f t="shared" si="176"/>
        <v>0</v>
      </c>
      <c r="R422" s="85">
        <f t="shared" si="177"/>
        <v>0</v>
      </c>
      <c r="S422" s="93">
        <f t="shared" si="165"/>
        <v>0</v>
      </c>
      <c r="U422" s="114"/>
      <c r="V422">
        <f t="shared" si="166"/>
        <v>0</v>
      </c>
      <c r="W422" s="94">
        <v>801</v>
      </c>
      <c r="X422" s="95"/>
      <c r="Y422" s="96"/>
      <c r="Z422" s="96"/>
      <c r="AA422" s="96"/>
      <c r="AB422" s="96"/>
      <c r="AC422" s="96"/>
      <c r="AD422" s="96"/>
      <c r="AE422" s="96"/>
      <c r="AF422" s="96"/>
      <c r="AG422" s="97"/>
      <c r="AI422" s="94">
        <v>801</v>
      </c>
      <c r="AJ422" s="98">
        <v>770</v>
      </c>
      <c r="AK422" s="99" t="s">
        <v>490</v>
      </c>
      <c r="AL422" s="100">
        <f t="shared" si="178"/>
        <v>0</v>
      </c>
      <c r="AM422" s="101">
        <v>0</v>
      </c>
      <c r="AN422" s="100">
        <f t="shared" si="179"/>
        <v>0</v>
      </c>
      <c r="AO422" s="100">
        <v>0</v>
      </c>
      <c r="AP422" s="100">
        <v>0</v>
      </c>
      <c r="AQ422" s="100">
        <v>0</v>
      </c>
      <c r="AR422" s="100">
        <v>0</v>
      </c>
      <c r="AS422" s="100">
        <v>0</v>
      </c>
      <c r="AT422" s="100">
        <f t="shared" si="180"/>
        <v>0</v>
      </c>
      <c r="AU422" s="102">
        <f t="shared" si="181"/>
        <v>0</v>
      </c>
      <c r="AV422" s="102">
        <f t="shared" si="182"/>
        <v>0</v>
      </c>
      <c r="AX422" s="103">
        <v>801</v>
      </c>
      <c r="AY422" s="104" t="s">
        <v>490</v>
      </c>
      <c r="AZ422" s="119"/>
      <c r="BA422" s="105"/>
      <c r="BB422" s="106"/>
      <c r="BC422" s="107">
        <f t="shared" si="187"/>
        <v>0</v>
      </c>
      <c r="BD422" s="106"/>
      <c r="BE422" s="106"/>
      <c r="BF422" s="107">
        <f t="shared" si="167"/>
        <v>0</v>
      </c>
      <c r="BG422" s="108">
        <f t="shared" si="168"/>
        <v>0</v>
      </c>
      <c r="BH422" s="109"/>
      <c r="BI422" s="107">
        <v>0</v>
      </c>
      <c r="BJ422" s="100">
        <f t="shared" si="183"/>
        <v>0</v>
      </c>
      <c r="BK422" s="100">
        <f t="shared" si="184"/>
        <v>0</v>
      </c>
      <c r="BL422" s="100">
        <f t="shared" si="185"/>
        <v>0</v>
      </c>
      <c r="BM422" s="100"/>
      <c r="BN422" s="107">
        <f t="shared" si="188"/>
        <v>0</v>
      </c>
      <c r="BO422" s="108">
        <f t="shared" si="189"/>
        <v>0</v>
      </c>
      <c r="BP422" s="110"/>
      <c r="BQ422" s="111"/>
      <c r="BR422" s="112"/>
      <c r="BS422" s="110"/>
      <c r="BT422" s="113"/>
      <c r="BU422" s="113">
        <f t="shared" si="169"/>
        <v>0</v>
      </c>
      <c r="BV422" s="25">
        <v>801</v>
      </c>
      <c r="BW422" s="25">
        <v>0</v>
      </c>
      <c r="BX422" s="110"/>
    </row>
    <row r="423" spans="1:76">
      <c r="A423" s="82">
        <v>805</v>
      </c>
      <c r="B423" s="82">
        <v>708</v>
      </c>
      <c r="C423" s="83" t="s">
        <v>491</v>
      </c>
      <c r="D423" s="84">
        <f t="shared" si="186"/>
        <v>0</v>
      </c>
      <c r="E423" s="85">
        <f t="shared" si="170"/>
        <v>0</v>
      </c>
      <c r="F423" s="85">
        <f t="shared" si="170"/>
        <v>0</v>
      </c>
      <c r="G423" s="86">
        <f t="shared" si="171"/>
        <v>0</v>
      </c>
      <c r="H423" s="87"/>
      <c r="I423" s="88">
        <f t="shared" si="172"/>
        <v>0</v>
      </c>
      <c r="J423" s="89" t="str">
        <f t="shared" si="163"/>
        <v/>
      </c>
      <c r="K423" s="90">
        <f t="shared" si="173"/>
        <v>0</v>
      </c>
      <c r="L423" s="86">
        <f t="shared" si="174"/>
        <v>0</v>
      </c>
      <c r="M423" s="91"/>
      <c r="N423" s="114">
        <f t="shared" si="164"/>
        <v>0</v>
      </c>
      <c r="P423" s="88">
        <f t="shared" si="175"/>
        <v>0</v>
      </c>
      <c r="Q423" s="85">
        <f t="shared" si="176"/>
        <v>0</v>
      </c>
      <c r="R423" s="85">
        <f t="shared" si="177"/>
        <v>0</v>
      </c>
      <c r="S423" s="93">
        <f t="shared" si="165"/>
        <v>0</v>
      </c>
      <c r="U423" s="114"/>
      <c r="V423">
        <f t="shared" si="166"/>
        <v>0</v>
      </c>
      <c r="W423" s="94">
        <v>805</v>
      </c>
      <c r="X423" s="95"/>
      <c r="Y423" s="96"/>
      <c r="Z423" s="96"/>
      <c r="AA423" s="96"/>
      <c r="AB423" s="96"/>
      <c r="AC423" s="96"/>
      <c r="AD423" s="96"/>
      <c r="AE423" s="96"/>
      <c r="AF423" s="96"/>
      <c r="AG423" s="97"/>
      <c r="AI423" s="94">
        <v>805</v>
      </c>
      <c r="AJ423" s="98">
        <v>708</v>
      </c>
      <c r="AK423" s="99" t="s">
        <v>491</v>
      </c>
      <c r="AL423" s="100">
        <f t="shared" si="178"/>
        <v>0</v>
      </c>
      <c r="AM423" s="101">
        <v>0</v>
      </c>
      <c r="AN423" s="100">
        <f t="shared" si="179"/>
        <v>0</v>
      </c>
      <c r="AO423" s="100">
        <v>0</v>
      </c>
      <c r="AP423" s="100">
        <v>0</v>
      </c>
      <c r="AQ423" s="100">
        <v>0</v>
      </c>
      <c r="AR423" s="100">
        <v>0</v>
      </c>
      <c r="AS423" s="100">
        <v>0</v>
      </c>
      <c r="AT423" s="100">
        <f t="shared" si="180"/>
        <v>0</v>
      </c>
      <c r="AU423" s="102">
        <f t="shared" si="181"/>
        <v>0</v>
      </c>
      <c r="AV423" s="102">
        <f t="shared" si="182"/>
        <v>0</v>
      </c>
      <c r="AX423" s="103">
        <v>805</v>
      </c>
      <c r="AY423" s="104" t="s">
        <v>491</v>
      </c>
      <c r="AZ423" s="119"/>
      <c r="BA423" s="105"/>
      <c r="BB423" s="106"/>
      <c r="BC423" s="107">
        <f t="shared" si="187"/>
        <v>0</v>
      </c>
      <c r="BD423" s="106"/>
      <c r="BE423" s="106"/>
      <c r="BF423" s="107">
        <f t="shared" si="167"/>
        <v>0</v>
      </c>
      <c r="BG423" s="108">
        <f t="shared" si="168"/>
        <v>0</v>
      </c>
      <c r="BH423" s="109"/>
      <c r="BI423" s="107">
        <v>0</v>
      </c>
      <c r="BJ423" s="100">
        <f t="shared" si="183"/>
        <v>0</v>
      </c>
      <c r="BK423" s="100">
        <f t="shared" si="184"/>
        <v>0</v>
      </c>
      <c r="BL423" s="100">
        <f t="shared" si="185"/>
        <v>0</v>
      </c>
      <c r="BM423" s="100"/>
      <c r="BN423" s="107">
        <f t="shared" si="188"/>
        <v>0</v>
      </c>
      <c r="BO423" s="108">
        <f t="shared" si="189"/>
        <v>0</v>
      </c>
      <c r="BP423" s="110"/>
      <c r="BQ423" s="111"/>
      <c r="BR423" s="112"/>
      <c r="BS423" s="110"/>
      <c r="BT423" s="113"/>
      <c r="BU423" s="113">
        <f t="shared" si="169"/>
        <v>0</v>
      </c>
      <c r="BV423" s="25">
        <v>805</v>
      </c>
      <c r="BW423" s="25">
        <v>0</v>
      </c>
      <c r="BX423" s="110"/>
    </row>
    <row r="424" spans="1:76">
      <c r="A424" s="82">
        <v>806</v>
      </c>
      <c r="B424" s="82">
        <v>709</v>
      </c>
      <c r="C424" s="83" t="s">
        <v>492</v>
      </c>
      <c r="D424" s="84">
        <f t="shared" si="186"/>
        <v>0</v>
      </c>
      <c r="E424" s="85">
        <f t="shared" si="170"/>
        <v>0</v>
      </c>
      <c r="F424" s="85">
        <f t="shared" si="170"/>
        <v>0</v>
      </c>
      <c r="G424" s="86">
        <f t="shared" si="171"/>
        <v>0</v>
      </c>
      <c r="H424" s="87"/>
      <c r="I424" s="88">
        <f t="shared" si="172"/>
        <v>0</v>
      </c>
      <c r="J424" s="89" t="str">
        <f t="shared" si="163"/>
        <v/>
      </c>
      <c r="K424" s="90">
        <f t="shared" si="173"/>
        <v>0</v>
      </c>
      <c r="L424" s="86">
        <f t="shared" si="174"/>
        <v>0</v>
      </c>
      <c r="M424" s="91"/>
      <c r="N424" s="114">
        <f t="shared" si="164"/>
        <v>0</v>
      </c>
      <c r="P424" s="88">
        <f t="shared" si="175"/>
        <v>0</v>
      </c>
      <c r="Q424" s="85">
        <f t="shared" si="176"/>
        <v>0</v>
      </c>
      <c r="R424" s="85">
        <f t="shared" si="177"/>
        <v>0</v>
      </c>
      <c r="S424" s="93">
        <f t="shared" si="165"/>
        <v>0</v>
      </c>
      <c r="U424" s="114"/>
      <c r="V424">
        <f t="shared" si="166"/>
        <v>0</v>
      </c>
      <c r="W424" s="94">
        <v>806</v>
      </c>
      <c r="X424" s="95"/>
      <c r="Y424" s="96"/>
      <c r="Z424" s="96"/>
      <c r="AA424" s="96"/>
      <c r="AB424" s="96"/>
      <c r="AC424" s="96"/>
      <c r="AD424" s="96"/>
      <c r="AE424" s="96"/>
      <c r="AF424" s="96"/>
      <c r="AG424" s="97"/>
      <c r="AI424" s="94">
        <v>806</v>
      </c>
      <c r="AJ424" s="98">
        <v>709</v>
      </c>
      <c r="AK424" s="99" t="s">
        <v>492</v>
      </c>
      <c r="AL424" s="100">
        <f t="shared" si="178"/>
        <v>0</v>
      </c>
      <c r="AM424" s="101">
        <v>0</v>
      </c>
      <c r="AN424" s="100">
        <f t="shared" si="179"/>
        <v>0</v>
      </c>
      <c r="AO424" s="100">
        <v>0</v>
      </c>
      <c r="AP424" s="100">
        <v>0</v>
      </c>
      <c r="AQ424" s="100">
        <v>0</v>
      </c>
      <c r="AR424" s="100">
        <v>0</v>
      </c>
      <c r="AS424" s="100">
        <v>0</v>
      </c>
      <c r="AT424" s="100">
        <f t="shared" si="180"/>
        <v>0</v>
      </c>
      <c r="AU424" s="102">
        <f t="shared" si="181"/>
        <v>0</v>
      </c>
      <c r="AV424" s="102">
        <f t="shared" si="182"/>
        <v>0</v>
      </c>
      <c r="AX424" s="103">
        <v>806</v>
      </c>
      <c r="AY424" s="104" t="s">
        <v>492</v>
      </c>
      <c r="AZ424" s="119"/>
      <c r="BA424" s="105"/>
      <c r="BB424" s="106"/>
      <c r="BC424" s="107">
        <f t="shared" si="187"/>
        <v>0</v>
      </c>
      <c r="BD424" s="106"/>
      <c r="BE424" s="106"/>
      <c r="BF424" s="107">
        <f t="shared" si="167"/>
        <v>0</v>
      </c>
      <c r="BG424" s="108">
        <f t="shared" si="168"/>
        <v>0</v>
      </c>
      <c r="BH424" s="109"/>
      <c r="BI424" s="107">
        <v>0</v>
      </c>
      <c r="BJ424" s="100">
        <f t="shared" si="183"/>
        <v>0</v>
      </c>
      <c r="BK424" s="100">
        <f t="shared" si="184"/>
        <v>0</v>
      </c>
      <c r="BL424" s="100">
        <f t="shared" si="185"/>
        <v>0</v>
      </c>
      <c r="BM424" s="100"/>
      <c r="BN424" s="107">
        <f t="shared" si="188"/>
        <v>0</v>
      </c>
      <c r="BO424" s="108">
        <f t="shared" si="189"/>
        <v>0</v>
      </c>
      <c r="BP424" s="110"/>
      <c r="BQ424" s="111"/>
      <c r="BR424" s="112"/>
      <c r="BS424" s="110"/>
      <c r="BT424" s="113"/>
      <c r="BU424" s="113">
        <f t="shared" si="169"/>
        <v>0</v>
      </c>
      <c r="BV424" s="25">
        <v>806</v>
      </c>
      <c r="BW424" s="25">
        <v>0</v>
      </c>
      <c r="BX424" s="110"/>
    </row>
    <row r="425" spans="1:76">
      <c r="A425" s="82">
        <v>810</v>
      </c>
      <c r="B425" s="82">
        <v>771</v>
      </c>
      <c r="C425" s="83" t="s">
        <v>493</v>
      </c>
      <c r="D425" s="84">
        <f t="shared" si="186"/>
        <v>0</v>
      </c>
      <c r="E425" s="85">
        <f t="shared" si="170"/>
        <v>0</v>
      </c>
      <c r="F425" s="85">
        <f t="shared" si="170"/>
        <v>0</v>
      </c>
      <c r="G425" s="86">
        <f t="shared" si="171"/>
        <v>0</v>
      </c>
      <c r="H425" s="87"/>
      <c r="I425" s="88">
        <f t="shared" si="172"/>
        <v>0</v>
      </c>
      <c r="J425" s="89" t="str">
        <f t="shared" si="163"/>
        <v/>
      </c>
      <c r="K425" s="90">
        <f t="shared" si="173"/>
        <v>0</v>
      </c>
      <c r="L425" s="86">
        <f t="shared" si="174"/>
        <v>0</v>
      </c>
      <c r="M425" s="91"/>
      <c r="N425" s="114">
        <f t="shared" si="164"/>
        <v>0</v>
      </c>
      <c r="P425" s="88">
        <f t="shared" si="175"/>
        <v>0</v>
      </c>
      <c r="Q425" s="85">
        <f t="shared" si="176"/>
        <v>0</v>
      </c>
      <c r="R425" s="85">
        <f t="shared" si="177"/>
        <v>0</v>
      </c>
      <c r="S425" s="93">
        <f t="shared" si="165"/>
        <v>0</v>
      </c>
      <c r="U425" s="114"/>
      <c r="V425">
        <f t="shared" si="166"/>
        <v>0</v>
      </c>
      <c r="W425" s="94">
        <v>810</v>
      </c>
      <c r="X425" s="95"/>
      <c r="Y425" s="96"/>
      <c r="Z425" s="96"/>
      <c r="AA425" s="96"/>
      <c r="AB425" s="96"/>
      <c r="AC425" s="96"/>
      <c r="AD425" s="96"/>
      <c r="AE425" s="96"/>
      <c r="AF425" s="96"/>
      <c r="AG425" s="97"/>
      <c r="AI425" s="94">
        <v>810</v>
      </c>
      <c r="AJ425" s="98">
        <v>771</v>
      </c>
      <c r="AK425" s="99" t="s">
        <v>493</v>
      </c>
      <c r="AL425" s="100">
        <f t="shared" si="178"/>
        <v>0</v>
      </c>
      <c r="AM425" s="101">
        <v>0</v>
      </c>
      <c r="AN425" s="100">
        <f t="shared" si="179"/>
        <v>0</v>
      </c>
      <c r="AO425" s="100">
        <v>0</v>
      </c>
      <c r="AP425" s="100">
        <v>0</v>
      </c>
      <c r="AQ425" s="100">
        <v>0</v>
      </c>
      <c r="AR425" s="100">
        <v>0</v>
      </c>
      <c r="AS425" s="100">
        <v>0</v>
      </c>
      <c r="AT425" s="100">
        <f t="shared" si="180"/>
        <v>0</v>
      </c>
      <c r="AU425" s="102">
        <f t="shared" si="181"/>
        <v>0</v>
      </c>
      <c r="AV425" s="102">
        <f t="shared" si="182"/>
        <v>0</v>
      </c>
      <c r="AX425" s="103">
        <v>810</v>
      </c>
      <c r="AY425" s="104" t="s">
        <v>493</v>
      </c>
      <c r="AZ425" s="119"/>
      <c r="BA425" s="105"/>
      <c r="BB425" s="106"/>
      <c r="BC425" s="107">
        <f t="shared" si="187"/>
        <v>0</v>
      </c>
      <c r="BD425" s="106"/>
      <c r="BE425" s="106"/>
      <c r="BF425" s="107">
        <f t="shared" si="167"/>
        <v>0</v>
      </c>
      <c r="BG425" s="108">
        <f t="shared" si="168"/>
        <v>0</v>
      </c>
      <c r="BH425" s="109"/>
      <c r="BI425" s="107">
        <v>0</v>
      </c>
      <c r="BJ425" s="100">
        <f t="shared" si="183"/>
        <v>0</v>
      </c>
      <c r="BK425" s="100">
        <f t="shared" si="184"/>
        <v>0</v>
      </c>
      <c r="BL425" s="100">
        <f t="shared" si="185"/>
        <v>0</v>
      </c>
      <c r="BM425" s="100"/>
      <c r="BN425" s="107">
        <f t="shared" si="188"/>
        <v>0</v>
      </c>
      <c r="BO425" s="108">
        <f t="shared" si="189"/>
        <v>0</v>
      </c>
      <c r="BP425" s="110"/>
      <c r="BQ425" s="111"/>
      <c r="BR425" s="112"/>
      <c r="BS425" s="110"/>
      <c r="BT425" s="113"/>
      <c r="BU425" s="113">
        <f t="shared" si="169"/>
        <v>0</v>
      </c>
      <c r="BV425" s="25">
        <v>810</v>
      </c>
      <c r="BW425" s="25">
        <v>0</v>
      </c>
      <c r="BX425" s="110"/>
    </row>
    <row r="426" spans="1:76">
      <c r="A426" s="82">
        <v>815</v>
      </c>
      <c r="B426" s="82">
        <v>779</v>
      </c>
      <c r="C426" s="83" t="s">
        <v>494</v>
      </c>
      <c r="D426" s="84">
        <f t="shared" si="186"/>
        <v>0</v>
      </c>
      <c r="E426" s="85">
        <f t="shared" si="170"/>
        <v>0</v>
      </c>
      <c r="F426" s="85">
        <f t="shared" si="170"/>
        <v>0</v>
      </c>
      <c r="G426" s="86">
        <f t="shared" si="171"/>
        <v>0</v>
      </c>
      <c r="H426" s="87"/>
      <c r="I426" s="88">
        <f t="shared" si="172"/>
        <v>0</v>
      </c>
      <c r="J426" s="89" t="str">
        <f t="shared" si="163"/>
        <v/>
      </c>
      <c r="K426" s="90">
        <f t="shared" si="173"/>
        <v>0</v>
      </c>
      <c r="L426" s="86">
        <f t="shared" si="174"/>
        <v>0</v>
      </c>
      <c r="M426" s="91"/>
      <c r="N426" s="114">
        <f t="shared" si="164"/>
        <v>0</v>
      </c>
      <c r="P426" s="88">
        <f t="shared" si="175"/>
        <v>0</v>
      </c>
      <c r="Q426" s="85">
        <f t="shared" si="176"/>
        <v>0</v>
      </c>
      <c r="R426" s="85">
        <f t="shared" si="177"/>
        <v>0</v>
      </c>
      <c r="S426" s="93">
        <f t="shared" si="165"/>
        <v>0</v>
      </c>
      <c r="U426" s="114"/>
      <c r="V426">
        <f t="shared" si="166"/>
        <v>0</v>
      </c>
      <c r="W426" s="94">
        <v>815</v>
      </c>
      <c r="X426" s="95"/>
      <c r="Y426" s="96"/>
      <c r="Z426" s="96"/>
      <c r="AA426" s="96"/>
      <c r="AB426" s="96"/>
      <c r="AC426" s="96"/>
      <c r="AD426" s="96"/>
      <c r="AE426" s="96"/>
      <c r="AF426" s="96"/>
      <c r="AG426" s="97"/>
      <c r="AI426" s="94">
        <v>815</v>
      </c>
      <c r="AJ426" s="98">
        <v>779</v>
      </c>
      <c r="AK426" s="99" t="s">
        <v>494</v>
      </c>
      <c r="AL426" s="100">
        <f t="shared" si="178"/>
        <v>0</v>
      </c>
      <c r="AM426" s="101">
        <v>0</v>
      </c>
      <c r="AN426" s="100">
        <f t="shared" si="179"/>
        <v>0</v>
      </c>
      <c r="AO426" s="100">
        <v>0</v>
      </c>
      <c r="AP426" s="100">
        <v>0</v>
      </c>
      <c r="AQ426" s="100">
        <v>0</v>
      </c>
      <c r="AR426" s="100">
        <v>0</v>
      </c>
      <c r="AS426" s="100">
        <v>0</v>
      </c>
      <c r="AT426" s="100">
        <f t="shared" si="180"/>
        <v>0</v>
      </c>
      <c r="AU426" s="102">
        <f t="shared" si="181"/>
        <v>0</v>
      </c>
      <c r="AV426" s="102">
        <f t="shared" si="182"/>
        <v>0</v>
      </c>
      <c r="AX426" s="103">
        <v>815</v>
      </c>
      <c r="AY426" s="104" t="s">
        <v>494</v>
      </c>
      <c r="AZ426" s="119"/>
      <c r="BA426" s="105"/>
      <c r="BB426" s="106"/>
      <c r="BC426" s="107">
        <f t="shared" si="187"/>
        <v>0</v>
      </c>
      <c r="BD426" s="106"/>
      <c r="BE426" s="106"/>
      <c r="BF426" s="107">
        <f t="shared" si="167"/>
        <v>0</v>
      </c>
      <c r="BG426" s="108">
        <f t="shared" si="168"/>
        <v>0</v>
      </c>
      <c r="BH426" s="109"/>
      <c r="BI426" s="107">
        <v>0</v>
      </c>
      <c r="BJ426" s="100">
        <f t="shared" si="183"/>
        <v>0</v>
      </c>
      <c r="BK426" s="100">
        <f t="shared" si="184"/>
        <v>0</v>
      </c>
      <c r="BL426" s="100">
        <f t="shared" si="185"/>
        <v>0</v>
      </c>
      <c r="BM426" s="100"/>
      <c r="BN426" s="107">
        <f t="shared" si="188"/>
        <v>0</v>
      </c>
      <c r="BO426" s="108">
        <f t="shared" si="189"/>
        <v>0</v>
      </c>
      <c r="BP426" s="110"/>
      <c r="BQ426" s="111"/>
      <c r="BR426" s="112"/>
      <c r="BS426" s="110"/>
      <c r="BT426" s="113"/>
      <c r="BU426" s="113">
        <f t="shared" si="169"/>
        <v>0</v>
      </c>
      <c r="BV426" s="25">
        <v>815</v>
      </c>
      <c r="BW426" s="25">
        <v>0</v>
      </c>
      <c r="BX426" s="110"/>
    </row>
    <row r="427" spans="1:76">
      <c r="A427" s="82">
        <v>817</v>
      </c>
      <c r="B427" s="82">
        <v>783</v>
      </c>
      <c r="C427" s="83" t="s">
        <v>495</v>
      </c>
      <c r="D427" s="84">
        <f t="shared" si="186"/>
        <v>0</v>
      </c>
      <c r="E427" s="85">
        <f t="shared" ref="E427:F449" si="190">AA427+BA427</f>
        <v>0</v>
      </c>
      <c r="F427" s="85">
        <f t="shared" si="190"/>
        <v>0</v>
      </c>
      <c r="G427" s="86">
        <f t="shared" si="171"/>
        <v>0</v>
      </c>
      <c r="H427" s="87"/>
      <c r="I427" s="88">
        <f t="shared" si="172"/>
        <v>0</v>
      </c>
      <c r="J427" s="89" t="str">
        <f t="shared" si="163"/>
        <v/>
      </c>
      <c r="K427" s="90">
        <f t="shared" si="173"/>
        <v>0</v>
      </c>
      <c r="L427" s="86">
        <f t="shared" si="174"/>
        <v>0</v>
      </c>
      <c r="M427" s="91"/>
      <c r="N427" s="114">
        <f t="shared" si="164"/>
        <v>0</v>
      </c>
      <c r="P427" s="88">
        <f t="shared" si="175"/>
        <v>0</v>
      </c>
      <c r="Q427" s="85">
        <f t="shared" si="176"/>
        <v>0</v>
      </c>
      <c r="R427" s="85">
        <f t="shared" si="177"/>
        <v>0</v>
      </c>
      <c r="S427" s="93">
        <f t="shared" si="165"/>
        <v>0</v>
      </c>
      <c r="U427" s="114"/>
      <c r="V427">
        <f t="shared" si="166"/>
        <v>0</v>
      </c>
      <c r="W427" s="94">
        <v>817</v>
      </c>
      <c r="X427" s="95"/>
      <c r="Y427" s="96"/>
      <c r="Z427" s="96"/>
      <c r="AA427" s="96"/>
      <c r="AB427" s="96"/>
      <c r="AC427" s="96"/>
      <c r="AD427" s="96"/>
      <c r="AE427" s="96"/>
      <c r="AF427" s="96"/>
      <c r="AG427" s="97"/>
      <c r="AI427" s="94">
        <v>817</v>
      </c>
      <c r="AJ427" s="98">
        <v>783</v>
      </c>
      <c r="AK427" s="99" t="s">
        <v>495</v>
      </c>
      <c r="AL427" s="100">
        <f t="shared" si="178"/>
        <v>0</v>
      </c>
      <c r="AM427" s="101">
        <v>0</v>
      </c>
      <c r="AN427" s="100">
        <f t="shared" si="179"/>
        <v>0</v>
      </c>
      <c r="AO427" s="100">
        <v>0</v>
      </c>
      <c r="AP427" s="100">
        <v>0</v>
      </c>
      <c r="AQ427" s="100">
        <v>0</v>
      </c>
      <c r="AR427" s="100">
        <v>0</v>
      </c>
      <c r="AS427" s="100">
        <v>0</v>
      </c>
      <c r="AT427" s="100">
        <f t="shared" si="180"/>
        <v>0</v>
      </c>
      <c r="AU427" s="102">
        <f t="shared" si="181"/>
        <v>0</v>
      </c>
      <c r="AV427" s="102">
        <f t="shared" si="182"/>
        <v>0</v>
      </c>
      <c r="AX427" s="103">
        <v>818</v>
      </c>
      <c r="AY427" s="104" t="s">
        <v>496</v>
      </c>
      <c r="AZ427" s="119"/>
      <c r="BA427" s="105"/>
      <c r="BB427" s="106"/>
      <c r="BC427" s="107">
        <f t="shared" si="187"/>
        <v>0</v>
      </c>
      <c r="BD427" s="106"/>
      <c r="BE427" s="106"/>
      <c r="BF427" s="107">
        <f t="shared" si="167"/>
        <v>0</v>
      </c>
      <c r="BG427" s="108">
        <f t="shared" si="168"/>
        <v>0</v>
      </c>
      <c r="BH427" s="109"/>
      <c r="BI427" s="107">
        <v>0</v>
      </c>
      <c r="BJ427" s="100">
        <f t="shared" si="183"/>
        <v>0</v>
      </c>
      <c r="BK427" s="100">
        <f t="shared" si="184"/>
        <v>0</v>
      </c>
      <c r="BL427" s="100">
        <f t="shared" si="185"/>
        <v>0</v>
      </c>
      <c r="BM427" s="100"/>
      <c r="BN427" s="107">
        <f t="shared" si="188"/>
        <v>0</v>
      </c>
      <c r="BO427" s="108">
        <f t="shared" si="189"/>
        <v>0</v>
      </c>
      <c r="BP427" s="110"/>
      <c r="BQ427" s="111"/>
      <c r="BR427" s="112"/>
      <c r="BS427" s="110"/>
      <c r="BT427" s="113" t="s">
        <v>74</v>
      </c>
      <c r="BU427" s="113">
        <f t="shared" si="169"/>
        <v>0</v>
      </c>
      <c r="BV427" s="25">
        <v>817</v>
      </c>
      <c r="BW427" s="25">
        <v>0</v>
      </c>
      <c r="BX427" s="110"/>
    </row>
    <row r="428" spans="1:76">
      <c r="A428" s="82">
        <v>818</v>
      </c>
      <c r="B428" s="82">
        <v>782</v>
      </c>
      <c r="C428" s="83" t="s">
        <v>496</v>
      </c>
      <c r="D428" s="84">
        <f t="shared" si="186"/>
        <v>0</v>
      </c>
      <c r="E428" s="85">
        <f t="shared" si="190"/>
        <v>0</v>
      </c>
      <c r="F428" s="85">
        <f t="shared" si="190"/>
        <v>0</v>
      </c>
      <c r="G428" s="86">
        <f t="shared" si="171"/>
        <v>0</v>
      </c>
      <c r="H428" s="87"/>
      <c r="I428" s="88">
        <f t="shared" si="172"/>
        <v>0</v>
      </c>
      <c r="J428" s="89" t="str">
        <f t="shared" si="163"/>
        <v/>
      </c>
      <c r="K428" s="90">
        <f t="shared" si="173"/>
        <v>0</v>
      </c>
      <c r="L428" s="86">
        <f t="shared" si="174"/>
        <v>0</v>
      </c>
      <c r="M428" s="91"/>
      <c r="N428" s="114">
        <f t="shared" si="164"/>
        <v>0</v>
      </c>
      <c r="P428" s="88">
        <f t="shared" si="175"/>
        <v>0</v>
      </c>
      <c r="Q428" s="85">
        <f t="shared" si="176"/>
        <v>0</v>
      </c>
      <c r="R428" s="85">
        <f t="shared" si="177"/>
        <v>0</v>
      </c>
      <c r="S428" s="93">
        <f t="shared" si="165"/>
        <v>0</v>
      </c>
      <c r="U428" s="114"/>
      <c r="V428">
        <f t="shared" si="166"/>
        <v>0</v>
      </c>
      <c r="W428" s="94">
        <v>818</v>
      </c>
      <c r="X428" s="95"/>
      <c r="Y428" s="96"/>
      <c r="Z428" s="96"/>
      <c r="AA428" s="96"/>
      <c r="AB428" s="96"/>
      <c r="AC428" s="96"/>
      <c r="AD428" s="96"/>
      <c r="AE428" s="96"/>
      <c r="AF428" s="96"/>
      <c r="AG428" s="97"/>
      <c r="AI428" s="94">
        <v>818</v>
      </c>
      <c r="AJ428" s="98">
        <v>782</v>
      </c>
      <c r="AK428" s="99" t="s">
        <v>496</v>
      </c>
      <c r="AL428" s="100">
        <f t="shared" si="178"/>
        <v>0</v>
      </c>
      <c r="AM428" s="101">
        <v>0</v>
      </c>
      <c r="AN428" s="100">
        <f t="shared" si="179"/>
        <v>0</v>
      </c>
      <c r="AO428" s="100">
        <v>0</v>
      </c>
      <c r="AP428" s="100">
        <v>0</v>
      </c>
      <c r="AQ428" s="100">
        <v>0</v>
      </c>
      <c r="AR428" s="100">
        <v>0</v>
      </c>
      <c r="AS428" s="100">
        <v>0</v>
      </c>
      <c r="AT428" s="100">
        <f t="shared" si="180"/>
        <v>0</v>
      </c>
      <c r="AU428" s="102">
        <f t="shared" si="181"/>
        <v>0</v>
      </c>
      <c r="AV428" s="102">
        <f t="shared" si="182"/>
        <v>0</v>
      </c>
      <c r="AX428" s="103">
        <v>821</v>
      </c>
      <c r="AY428" s="104" t="s">
        <v>497</v>
      </c>
      <c r="AZ428" s="119"/>
      <c r="BA428" s="105"/>
      <c r="BB428" s="106"/>
      <c r="BC428" s="107">
        <f t="shared" si="187"/>
        <v>0</v>
      </c>
      <c r="BD428" s="106"/>
      <c r="BE428" s="106"/>
      <c r="BF428" s="107">
        <f t="shared" si="167"/>
        <v>0</v>
      </c>
      <c r="BG428" s="108">
        <f t="shared" si="168"/>
        <v>0</v>
      </c>
      <c r="BH428" s="109"/>
      <c r="BI428" s="107">
        <v>0</v>
      </c>
      <c r="BJ428" s="100">
        <f t="shared" si="183"/>
        <v>0</v>
      </c>
      <c r="BK428" s="100">
        <f t="shared" si="184"/>
        <v>0</v>
      </c>
      <c r="BL428" s="100">
        <f t="shared" si="185"/>
        <v>0</v>
      </c>
      <c r="BM428" s="100"/>
      <c r="BN428" s="107">
        <f t="shared" si="188"/>
        <v>0</v>
      </c>
      <c r="BO428" s="108">
        <f t="shared" si="189"/>
        <v>0</v>
      </c>
      <c r="BP428" s="110"/>
      <c r="BQ428" s="111"/>
      <c r="BR428" s="112"/>
      <c r="BS428" s="110"/>
      <c r="BT428" s="113"/>
      <c r="BU428" s="113">
        <f t="shared" si="169"/>
        <v>0</v>
      </c>
      <c r="BV428" s="25">
        <v>818</v>
      </c>
      <c r="BW428" s="25">
        <v>0</v>
      </c>
      <c r="BX428" s="110"/>
    </row>
    <row r="429" spans="1:76">
      <c r="A429" s="82">
        <v>821</v>
      </c>
      <c r="B429" s="82">
        <v>722</v>
      </c>
      <c r="C429" s="83" t="s">
        <v>497</v>
      </c>
      <c r="D429" s="84">
        <f t="shared" si="186"/>
        <v>0</v>
      </c>
      <c r="E429" s="85">
        <f t="shared" si="190"/>
        <v>0</v>
      </c>
      <c r="F429" s="85">
        <f t="shared" si="190"/>
        <v>0</v>
      </c>
      <c r="G429" s="86">
        <f t="shared" si="171"/>
        <v>0</v>
      </c>
      <c r="H429" s="87"/>
      <c r="I429" s="88">
        <f t="shared" si="172"/>
        <v>0</v>
      </c>
      <c r="J429" s="89" t="str">
        <f t="shared" si="163"/>
        <v/>
      </c>
      <c r="K429" s="90">
        <f t="shared" si="173"/>
        <v>0</v>
      </c>
      <c r="L429" s="86">
        <f t="shared" si="174"/>
        <v>0</v>
      </c>
      <c r="M429" s="91"/>
      <c r="N429" s="114">
        <f t="shared" si="164"/>
        <v>0</v>
      </c>
      <c r="P429" s="88">
        <f t="shared" si="175"/>
        <v>0</v>
      </c>
      <c r="Q429" s="85">
        <f t="shared" si="176"/>
        <v>0</v>
      </c>
      <c r="R429" s="85">
        <f t="shared" si="177"/>
        <v>0</v>
      </c>
      <c r="S429" s="93">
        <f t="shared" si="165"/>
        <v>0</v>
      </c>
      <c r="U429" s="114"/>
      <c r="V429">
        <f t="shared" si="166"/>
        <v>0</v>
      </c>
      <c r="W429" s="94">
        <v>821</v>
      </c>
      <c r="X429" s="95"/>
      <c r="Y429" s="96"/>
      <c r="Z429" s="96"/>
      <c r="AA429" s="96"/>
      <c r="AB429" s="96"/>
      <c r="AC429" s="96"/>
      <c r="AD429" s="96"/>
      <c r="AE429" s="96"/>
      <c r="AF429" s="96"/>
      <c r="AG429" s="97"/>
      <c r="AI429" s="94">
        <v>821</v>
      </c>
      <c r="AJ429" s="98">
        <v>722</v>
      </c>
      <c r="AK429" s="99" t="s">
        <v>497</v>
      </c>
      <c r="AL429" s="100">
        <f t="shared" si="178"/>
        <v>0</v>
      </c>
      <c r="AM429" s="101">
        <v>0</v>
      </c>
      <c r="AN429" s="100">
        <f t="shared" si="179"/>
        <v>0</v>
      </c>
      <c r="AO429" s="100">
        <v>0</v>
      </c>
      <c r="AP429" s="100">
        <v>0</v>
      </c>
      <c r="AQ429" s="100">
        <v>0</v>
      </c>
      <c r="AR429" s="100">
        <v>0</v>
      </c>
      <c r="AS429" s="100">
        <v>0</v>
      </c>
      <c r="AT429" s="100">
        <f t="shared" si="180"/>
        <v>0</v>
      </c>
      <c r="AU429" s="102">
        <f t="shared" si="181"/>
        <v>0</v>
      </c>
      <c r="AV429" s="102">
        <f t="shared" si="182"/>
        <v>0</v>
      </c>
      <c r="AX429" s="103">
        <v>823</v>
      </c>
      <c r="AY429" s="104" t="s">
        <v>498</v>
      </c>
      <c r="AZ429" s="119"/>
      <c r="BA429" s="105"/>
      <c r="BB429" s="106"/>
      <c r="BC429" s="107">
        <f t="shared" si="187"/>
        <v>0</v>
      </c>
      <c r="BD429" s="106"/>
      <c r="BE429" s="106"/>
      <c r="BF429" s="107">
        <f t="shared" si="167"/>
        <v>0</v>
      </c>
      <c r="BG429" s="108">
        <f t="shared" si="168"/>
        <v>0</v>
      </c>
      <c r="BH429" s="109"/>
      <c r="BI429" s="107">
        <v>0</v>
      </c>
      <c r="BJ429" s="100">
        <f t="shared" si="183"/>
        <v>0</v>
      </c>
      <c r="BK429" s="100">
        <f t="shared" si="184"/>
        <v>0</v>
      </c>
      <c r="BL429" s="100">
        <f t="shared" si="185"/>
        <v>0</v>
      </c>
      <c r="BM429" s="100"/>
      <c r="BN429" s="107">
        <f t="shared" si="188"/>
        <v>0</v>
      </c>
      <c r="BO429" s="108">
        <f t="shared" si="189"/>
        <v>0</v>
      </c>
      <c r="BP429" s="110"/>
      <c r="BQ429" s="111"/>
      <c r="BR429" s="112"/>
      <c r="BS429" s="110"/>
      <c r="BT429" s="113"/>
      <c r="BU429" s="113">
        <f t="shared" si="169"/>
        <v>0</v>
      </c>
      <c r="BV429" s="25">
        <v>821</v>
      </c>
      <c r="BW429" s="25">
        <v>0</v>
      </c>
      <c r="BX429" s="110"/>
    </row>
    <row r="430" spans="1:76">
      <c r="A430" s="82">
        <v>823</v>
      </c>
      <c r="B430" s="82">
        <v>723</v>
      </c>
      <c r="C430" s="83" t="s">
        <v>498</v>
      </c>
      <c r="D430" s="84">
        <f t="shared" si="186"/>
        <v>0</v>
      </c>
      <c r="E430" s="85">
        <f t="shared" si="190"/>
        <v>0</v>
      </c>
      <c r="F430" s="85">
        <f t="shared" si="190"/>
        <v>0</v>
      </c>
      <c r="G430" s="86">
        <f t="shared" si="171"/>
        <v>0</v>
      </c>
      <c r="H430" s="87"/>
      <c r="I430" s="88">
        <f t="shared" si="172"/>
        <v>0</v>
      </c>
      <c r="J430" s="89" t="str">
        <f t="shared" si="163"/>
        <v/>
      </c>
      <c r="K430" s="90">
        <f t="shared" si="173"/>
        <v>0</v>
      </c>
      <c r="L430" s="86">
        <f t="shared" si="174"/>
        <v>0</v>
      </c>
      <c r="M430" s="91"/>
      <c r="N430" s="114">
        <f t="shared" si="164"/>
        <v>0</v>
      </c>
      <c r="P430" s="88">
        <f t="shared" si="175"/>
        <v>0</v>
      </c>
      <c r="Q430" s="85">
        <f t="shared" si="176"/>
        <v>0</v>
      </c>
      <c r="R430" s="85">
        <f t="shared" si="177"/>
        <v>0</v>
      </c>
      <c r="S430" s="93">
        <f t="shared" si="165"/>
        <v>0</v>
      </c>
      <c r="U430" s="114"/>
      <c r="V430">
        <f t="shared" si="166"/>
        <v>0</v>
      </c>
      <c r="W430" s="94">
        <v>823</v>
      </c>
      <c r="X430" s="95"/>
      <c r="Y430" s="96"/>
      <c r="Z430" s="96"/>
      <c r="AA430" s="96"/>
      <c r="AB430" s="96"/>
      <c r="AC430" s="96"/>
      <c r="AD430" s="96"/>
      <c r="AE430" s="96"/>
      <c r="AF430" s="96"/>
      <c r="AG430" s="97"/>
      <c r="AI430" s="94">
        <v>823</v>
      </c>
      <c r="AJ430" s="98">
        <v>723</v>
      </c>
      <c r="AK430" s="99" t="s">
        <v>498</v>
      </c>
      <c r="AL430" s="100">
        <f t="shared" si="178"/>
        <v>0</v>
      </c>
      <c r="AM430" s="101">
        <v>0</v>
      </c>
      <c r="AN430" s="100">
        <f t="shared" si="179"/>
        <v>0</v>
      </c>
      <c r="AO430" s="100">
        <v>0</v>
      </c>
      <c r="AP430" s="100">
        <v>0</v>
      </c>
      <c r="AQ430" s="100">
        <v>0</v>
      </c>
      <c r="AR430" s="100">
        <v>0</v>
      </c>
      <c r="AS430" s="100">
        <v>0</v>
      </c>
      <c r="AT430" s="100">
        <f t="shared" si="180"/>
        <v>0</v>
      </c>
      <c r="AU430" s="102">
        <f t="shared" si="181"/>
        <v>0</v>
      </c>
      <c r="AV430" s="102">
        <f t="shared" si="182"/>
        <v>0</v>
      </c>
      <c r="AX430" s="103">
        <v>825</v>
      </c>
      <c r="AY430" s="104" t="s">
        <v>499</v>
      </c>
      <c r="AZ430" s="119"/>
      <c r="BA430" s="105"/>
      <c r="BB430" s="106"/>
      <c r="BC430" s="107">
        <f t="shared" si="187"/>
        <v>0</v>
      </c>
      <c r="BD430" s="106"/>
      <c r="BE430" s="106"/>
      <c r="BF430" s="107">
        <f t="shared" si="167"/>
        <v>0</v>
      </c>
      <c r="BG430" s="108">
        <f t="shared" si="168"/>
        <v>0</v>
      </c>
      <c r="BH430" s="109"/>
      <c r="BI430" s="107">
        <v>0</v>
      </c>
      <c r="BJ430" s="100">
        <f t="shared" si="183"/>
        <v>0</v>
      </c>
      <c r="BK430" s="100">
        <f t="shared" si="184"/>
        <v>0</v>
      </c>
      <c r="BL430" s="100">
        <f t="shared" si="185"/>
        <v>0</v>
      </c>
      <c r="BM430" s="100"/>
      <c r="BN430" s="107">
        <f t="shared" si="188"/>
        <v>0</v>
      </c>
      <c r="BO430" s="108">
        <f t="shared" si="189"/>
        <v>0</v>
      </c>
      <c r="BP430" s="110"/>
      <c r="BQ430" s="111"/>
      <c r="BR430" s="112"/>
      <c r="BS430" s="110"/>
      <c r="BT430" s="113"/>
      <c r="BU430" s="113">
        <f t="shared" si="169"/>
        <v>0</v>
      </c>
      <c r="BV430" s="25">
        <v>823</v>
      </c>
      <c r="BW430" s="25">
        <v>0</v>
      </c>
      <c r="BX430" s="110"/>
    </row>
    <row r="431" spans="1:76">
      <c r="A431" s="82">
        <v>825</v>
      </c>
      <c r="B431" s="82">
        <v>786</v>
      </c>
      <c r="C431" s="83" t="s">
        <v>499</v>
      </c>
      <c r="D431" s="84">
        <f t="shared" si="186"/>
        <v>0</v>
      </c>
      <c r="E431" s="85">
        <f t="shared" si="190"/>
        <v>0</v>
      </c>
      <c r="F431" s="85">
        <f t="shared" si="190"/>
        <v>0</v>
      </c>
      <c r="G431" s="86">
        <f t="shared" si="171"/>
        <v>0</v>
      </c>
      <c r="H431" s="87"/>
      <c r="I431" s="88">
        <f t="shared" si="172"/>
        <v>0</v>
      </c>
      <c r="J431" s="89" t="str">
        <f t="shared" si="163"/>
        <v/>
      </c>
      <c r="K431" s="90">
        <f t="shared" si="173"/>
        <v>0</v>
      </c>
      <c r="L431" s="86">
        <f t="shared" si="174"/>
        <v>0</v>
      </c>
      <c r="M431" s="91"/>
      <c r="N431" s="114">
        <f t="shared" si="164"/>
        <v>0</v>
      </c>
      <c r="P431" s="88">
        <f t="shared" si="175"/>
        <v>0</v>
      </c>
      <c r="Q431" s="85">
        <f t="shared" si="176"/>
        <v>0</v>
      </c>
      <c r="R431" s="85">
        <f t="shared" si="177"/>
        <v>0</v>
      </c>
      <c r="S431" s="93">
        <f t="shared" si="165"/>
        <v>0</v>
      </c>
      <c r="U431" s="114"/>
      <c r="V431">
        <f t="shared" si="166"/>
        <v>0</v>
      </c>
      <c r="W431" s="94">
        <v>825</v>
      </c>
      <c r="X431" s="95"/>
      <c r="Y431" s="96"/>
      <c r="Z431" s="96"/>
      <c r="AA431" s="96"/>
      <c r="AB431" s="96"/>
      <c r="AC431" s="96"/>
      <c r="AD431" s="96"/>
      <c r="AE431" s="96"/>
      <c r="AF431" s="96"/>
      <c r="AG431" s="97"/>
      <c r="AI431" s="94">
        <v>825</v>
      </c>
      <c r="AJ431" s="98">
        <v>786</v>
      </c>
      <c r="AK431" s="99" t="s">
        <v>499</v>
      </c>
      <c r="AL431" s="100">
        <f t="shared" si="178"/>
        <v>0</v>
      </c>
      <c r="AM431" s="101">
        <v>0</v>
      </c>
      <c r="AN431" s="100">
        <f t="shared" si="179"/>
        <v>0</v>
      </c>
      <c r="AO431" s="100">
        <v>0</v>
      </c>
      <c r="AP431" s="100">
        <v>0</v>
      </c>
      <c r="AQ431" s="100">
        <v>0</v>
      </c>
      <c r="AR431" s="100">
        <v>0</v>
      </c>
      <c r="AS431" s="100">
        <v>0</v>
      </c>
      <c r="AT431" s="100">
        <f t="shared" si="180"/>
        <v>0</v>
      </c>
      <c r="AU431" s="102">
        <f t="shared" si="181"/>
        <v>0</v>
      </c>
      <c r="AV431" s="102">
        <f t="shared" si="182"/>
        <v>0</v>
      </c>
      <c r="AX431" s="103">
        <v>828</v>
      </c>
      <c r="AY431" s="104" t="s">
        <v>500</v>
      </c>
      <c r="AZ431" s="119"/>
      <c r="BA431" s="105"/>
      <c r="BB431" s="106"/>
      <c r="BC431" s="107">
        <f t="shared" si="187"/>
        <v>0</v>
      </c>
      <c r="BD431" s="106"/>
      <c r="BE431" s="106"/>
      <c r="BF431" s="107">
        <f t="shared" si="167"/>
        <v>0</v>
      </c>
      <c r="BG431" s="108">
        <f t="shared" si="168"/>
        <v>0</v>
      </c>
      <c r="BH431" s="109"/>
      <c r="BI431" s="107">
        <v>0</v>
      </c>
      <c r="BJ431" s="100">
        <f t="shared" si="183"/>
        <v>0</v>
      </c>
      <c r="BK431" s="100">
        <f t="shared" si="184"/>
        <v>0</v>
      </c>
      <c r="BL431" s="100">
        <f t="shared" si="185"/>
        <v>0</v>
      </c>
      <c r="BM431" s="100"/>
      <c r="BN431" s="107">
        <f t="shared" si="188"/>
        <v>0</v>
      </c>
      <c r="BO431" s="108">
        <f t="shared" si="189"/>
        <v>0</v>
      </c>
      <c r="BP431" s="110"/>
      <c r="BQ431" s="111"/>
      <c r="BR431" s="112"/>
      <c r="BS431" s="110"/>
      <c r="BT431" s="113"/>
      <c r="BU431" s="113">
        <f t="shared" si="169"/>
        <v>0</v>
      </c>
      <c r="BV431" s="25">
        <v>825</v>
      </c>
      <c r="BW431" s="25">
        <v>0</v>
      </c>
      <c r="BX431" s="110"/>
    </row>
    <row r="432" spans="1:76">
      <c r="A432" s="82">
        <v>828</v>
      </c>
      <c r="B432" s="82">
        <v>767</v>
      </c>
      <c r="C432" s="83" t="s">
        <v>500</v>
      </c>
      <c r="D432" s="84">
        <f t="shared" si="186"/>
        <v>0</v>
      </c>
      <c r="E432" s="85">
        <f t="shared" si="190"/>
        <v>0</v>
      </c>
      <c r="F432" s="85">
        <f t="shared" si="190"/>
        <v>0</v>
      </c>
      <c r="G432" s="86">
        <f t="shared" si="171"/>
        <v>0</v>
      </c>
      <c r="H432" s="87"/>
      <c r="I432" s="88">
        <f t="shared" si="172"/>
        <v>0</v>
      </c>
      <c r="J432" s="89" t="str">
        <f t="shared" si="163"/>
        <v/>
      </c>
      <c r="K432" s="90">
        <f t="shared" si="173"/>
        <v>0</v>
      </c>
      <c r="L432" s="86">
        <f t="shared" si="174"/>
        <v>0</v>
      </c>
      <c r="M432" s="91"/>
      <c r="N432" s="114">
        <f t="shared" si="164"/>
        <v>0</v>
      </c>
      <c r="P432" s="88">
        <f t="shared" si="175"/>
        <v>0</v>
      </c>
      <c r="Q432" s="85">
        <f t="shared" si="176"/>
        <v>0</v>
      </c>
      <c r="R432" s="85">
        <f t="shared" si="177"/>
        <v>0</v>
      </c>
      <c r="S432" s="93">
        <f t="shared" si="165"/>
        <v>0</v>
      </c>
      <c r="U432" s="114"/>
      <c r="V432">
        <f t="shared" si="166"/>
        <v>0</v>
      </c>
      <c r="W432" s="94">
        <v>828</v>
      </c>
      <c r="X432" s="95"/>
      <c r="Y432" s="96"/>
      <c r="Z432" s="96"/>
      <c r="AA432" s="96"/>
      <c r="AB432" s="96"/>
      <c r="AC432" s="96"/>
      <c r="AD432" s="96"/>
      <c r="AE432" s="96"/>
      <c r="AF432" s="96"/>
      <c r="AG432" s="97"/>
      <c r="AI432" s="94">
        <v>828</v>
      </c>
      <c r="AJ432" s="98">
        <v>767</v>
      </c>
      <c r="AK432" s="99" t="s">
        <v>500</v>
      </c>
      <c r="AL432" s="100">
        <f t="shared" si="178"/>
        <v>0</v>
      </c>
      <c r="AM432" s="101">
        <v>0</v>
      </c>
      <c r="AN432" s="100">
        <f t="shared" si="179"/>
        <v>0</v>
      </c>
      <c r="AO432" s="100">
        <v>0</v>
      </c>
      <c r="AP432" s="100">
        <v>0</v>
      </c>
      <c r="AQ432" s="100">
        <v>0</v>
      </c>
      <c r="AR432" s="100">
        <v>0</v>
      </c>
      <c r="AS432" s="100">
        <v>0</v>
      </c>
      <c r="AT432" s="100">
        <f t="shared" si="180"/>
        <v>0</v>
      </c>
      <c r="AU432" s="102">
        <f t="shared" si="181"/>
        <v>0</v>
      </c>
      <c r="AV432" s="102">
        <f t="shared" si="182"/>
        <v>0</v>
      </c>
      <c r="AX432" s="103">
        <v>829</v>
      </c>
      <c r="AY432" s="104" t="s">
        <v>501</v>
      </c>
      <c r="AZ432" s="119"/>
      <c r="BA432" s="105"/>
      <c r="BB432" s="106"/>
      <c r="BC432" s="107">
        <f t="shared" si="187"/>
        <v>0</v>
      </c>
      <c r="BD432" s="106"/>
      <c r="BE432" s="106"/>
      <c r="BF432" s="107">
        <f t="shared" si="167"/>
        <v>0</v>
      </c>
      <c r="BG432" s="108">
        <f t="shared" si="168"/>
        <v>0</v>
      </c>
      <c r="BH432" s="109"/>
      <c r="BI432" s="107">
        <v>0</v>
      </c>
      <c r="BJ432" s="100">
        <f t="shared" si="183"/>
        <v>0</v>
      </c>
      <c r="BK432" s="100">
        <f t="shared" si="184"/>
        <v>0</v>
      </c>
      <c r="BL432" s="100">
        <f t="shared" si="185"/>
        <v>0</v>
      </c>
      <c r="BM432" s="100"/>
      <c r="BN432" s="107">
        <f t="shared" si="188"/>
        <v>0</v>
      </c>
      <c r="BO432" s="108">
        <f t="shared" si="189"/>
        <v>0</v>
      </c>
      <c r="BP432" s="110"/>
      <c r="BQ432" s="111"/>
      <c r="BR432" s="112"/>
      <c r="BS432" s="110"/>
      <c r="BT432" s="113"/>
      <c r="BU432" s="113">
        <f t="shared" si="169"/>
        <v>0</v>
      </c>
      <c r="BV432" s="25">
        <v>828</v>
      </c>
      <c r="BW432" s="25">
        <v>0</v>
      </c>
      <c r="BX432" s="110"/>
    </row>
    <row r="433" spans="1:76">
      <c r="A433" s="82">
        <v>829</v>
      </c>
      <c r="B433" s="82">
        <v>778</v>
      </c>
      <c r="C433" s="83" t="s">
        <v>501</v>
      </c>
      <c r="D433" s="84">
        <f t="shared" si="186"/>
        <v>0</v>
      </c>
      <c r="E433" s="85">
        <f t="shared" si="190"/>
        <v>0</v>
      </c>
      <c r="F433" s="85">
        <f t="shared" si="190"/>
        <v>0</v>
      </c>
      <c r="G433" s="86">
        <f t="shared" si="171"/>
        <v>0</v>
      </c>
      <c r="H433" s="87"/>
      <c r="I433" s="88">
        <f t="shared" si="172"/>
        <v>0</v>
      </c>
      <c r="J433" s="89" t="str">
        <f t="shared" si="163"/>
        <v/>
      </c>
      <c r="K433" s="90">
        <f t="shared" si="173"/>
        <v>0</v>
      </c>
      <c r="L433" s="86">
        <f t="shared" si="174"/>
        <v>0</v>
      </c>
      <c r="M433" s="91"/>
      <c r="N433" s="114">
        <f t="shared" si="164"/>
        <v>0</v>
      </c>
      <c r="P433" s="88">
        <f t="shared" si="175"/>
        <v>0</v>
      </c>
      <c r="Q433" s="85">
        <f t="shared" si="176"/>
        <v>0</v>
      </c>
      <c r="R433" s="85">
        <f t="shared" si="177"/>
        <v>0</v>
      </c>
      <c r="S433" s="93">
        <f t="shared" si="165"/>
        <v>0</v>
      </c>
      <c r="U433" s="114"/>
      <c r="V433">
        <f t="shared" si="166"/>
        <v>0</v>
      </c>
      <c r="W433" s="94">
        <v>829</v>
      </c>
      <c r="X433" s="95"/>
      <c r="Y433" s="96"/>
      <c r="Z433" s="96"/>
      <c r="AA433" s="96"/>
      <c r="AB433" s="96"/>
      <c r="AC433" s="96"/>
      <c r="AD433" s="96"/>
      <c r="AE433" s="96"/>
      <c r="AF433" s="96"/>
      <c r="AG433" s="97"/>
      <c r="AI433" s="94">
        <v>829</v>
      </c>
      <c r="AJ433" s="98">
        <v>778</v>
      </c>
      <c r="AK433" s="99" t="s">
        <v>501</v>
      </c>
      <c r="AL433" s="100">
        <f t="shared" si="178"/>
        <v>0</v>
      </c>
      <c r="AM433" s="101">
        <v>0</v>
      </c>
      <c r="AN433" s="100">
        <f t="shared" si="179"/>
        <v>0</v>
      </c>
      <c r="AO433" s="100">
        <v>0</v>
      </c>
      <c r="AP433" s="100">
        <v>0</v>
      </c>
      <c r="AQ433" s="100">
        <v>0</v>
      </c>
      <c r="AR433" s="100">
        <v>0</v>
      </c>
      <c r="AS433" s="100">
        <v>0</v>
      </c>
      <c r="AT433" s="100">
        <f t="shared" si="180"/>
        <v>0</v>
      </c>
      <c r="AU433" s="102">
        <f t="shared" si="181"/>
        <v>0</v>
      </c>
      <c r="AV433" s="102">
        <f t="shared" si="182"/>
        <v>0</v>
      </c>
      <c r="AX433" s="103">
        <v>830</v>
      </c>
      <c r="AY433" s="104" t="s">
        <v>502</v>
      </c>
      <c r="AZ433" s="119"/>
      <c r="BA433" s="105"/>
      <c r="BB433" s="106"/>
      <c r="BC433" s="107">
        <f t="shared" si="187"/>
        <v>0</v>
      </c>
      <c r="BD433" s="106"/>
      <c r="BE433" s="106"/>
      <c r="BF433" s="107">
        <f t="shared" si="167"/>
        <v>0</v>
      </c>
      <c r="BG433" s="108">
        <f t="shared" si="168"/>
        <v>0</v>
      </c>
      <c r="BH433" s="109"/>
      <c r="BI433" s="107">
        <v>0</v>
      </c>
      <c r="BJ433" s="100">
        <f t="shared" si="183"/>
        <v>0</v>
      </c>
      <c r="BK433" s="100">
        <f t="shared" si="184"/>
        <v>0</v>
      </c>
      <c r="BL433" s="100">
        <f t="shared" si="185"/>
        <v>0</v>
      </c>
      <c r="BM433" s="100"/>
      <c r="BN433" s="107">
        <f t="shared" si="188"/>
        <v>0</v>
      </c>
      <c r="BO433" s="108">
        <f t="shared" si="189"/>
        <v>0</v>
      </c>
      <c r="BP433" s="110"/>
      <c r="BQ433" s="111"/>
      <c r="BR433" s="112"/>
      <c r="BS433" s="110"/>
      <c r="BT433" s="113"/>
      <c r="BU433" s="113">
        <f t="shared" si="169"/>
        <v>0</v>
      </c>
      <c r="BV433" s="25">
        <v>829</v>
      </c>
      <c r="BW433" s="25">
        <v>0</v>
      </c>
      <c r="BX433" s="110"/>
    </row>
    <row r="434" spans="1:76">
      <c r="A434" s="82">
        <v>830</v>
      </c>
      <c r="B434" s="82">
        <v>781</v>
      </c>
      <c r="C434" s="83" t="s">
        <v>502</v>
      </c>
      <c r="D434" s="84">
        <f t="shared" si="186"/>
        <v>0</v>
      </c>
      <c r="E434" s="85">
        <f t="shared" si="190"/>
        <v>0</v>
      </c>
      <c r="F434" s="85">
        <f t="shared" si="190"/>
        <v>0</v>
      </c>
      <c r="G434" s="86">
        <f t="shared" si="171"/>
        <v>0</v>
      </c>
      <c r="H434" s="87"/>
      <c r="I434" s="88">
        <f t="shared" si="172"/>
        <v>0</v>
      </c>
      <c r="J434" s="89" t="str">
        <f t="shared" si="163"/>
        <v/>
      </c>
      <c r="K434" s="90">
        <f t="shared" si="173"/>
        <v>0</v>
      </c>
      <c r="L434" s="86">
        <f t="shared" si="174"/>
        <v>0</v>
      </c>
      <c r="M434" s="91"/>
      <c r="N434" s="114">
        <f t="shared" si="164"/>
        <v>0</v>
      </c>
      <c r="P434" s="88">
        <f t="shared" si="175"/>
        <v>0</v>
      </c>
      <c r="Q434" s="85">
        <f t="shared" si="176"/>
        <v>0</v>
      </c>
      <c r="R434" s="85">
        <f t="shared" si="177"/>
        <v>0</v>
      </c>
      <c r="S434" s="93">
        <f t="shared" si="165"/>
        <v>0</v>
      </c>
      <c r="U434" s="114"/>
      <c r="V434">
        <f t="shared" si="166"/>
        <v>0</v>
      </c>
      <c r="W434" s="94">
        <v>830</v>
      </c>
      <c r="X434" s="95"/>
      <c r="Y434" s="96"/>
      <c r="Z434" s="96"/>
      <c r="AA434" s="96"/>
      <c r="AB434" s="96"/>
      <c r="AC434" s="96"/>
      <c r="AD434" s="96"/>
      <c r="AE434" s="96"/>
      <c r="AF434" s="96"/>
      <c r="AG434" s="97"/>
      <c r="AI434" s="94">
        <v>830</v>
      </c>
      <c r="AJ434" s="98">
        <v>781</v>
      </c>
      <c r="AK434" s="99" t="s">
        <v>502</v>
      </c>
      <c r="AL434" s="100">
        <f t="shared" si="178"/>
        <v>0</v>
      </c>
      <c r="AM434" s="101">
        <v>0</v>
      </c>
      <c r="AN434" s="100">
        <f t="shared" si="179"/>
        <v>0</v>
      </c>
      <c r="AO434" s="100">
        <v>0</v>
      </c>
      <c r="AP434" s="100">
        <v>0</v>
      </c>
      <c r="AQ434" s="100">
        <v>0</v>
      </c>
      <c r="AR434" s="100">
        <v>0</v>
      </c>
      <c r="AS434" s="100">
        <v>0</v>
      </c>
      <c r="AT434" s="100">
        <f t="shared" si="180"/>
        <v>0</v>
      </c>
      <c r="AU434" s="102">
        <f t="shared" si="181"/>
        <v>0</v>
      </c>
      <c r="AV434" s="102">
        <f t="shared" si="182"/>
        <v>0</v>
      </c>
      <c r="AX434" s="103">
        <v>832</v>
      </c>
      <c r="AY434" s="104" t="s">
        <v>503</v>
      </c>
      <c r="AZ434" s="119"/>
      <c r="BA434" s="105"/>
      <c r="BB434" s="106"/>
      <c r="BC434" s="107">
        <f t="shared" si="187"/>
        <v>0</v>
      </c>
      <c r="BD434" s="106"/>
      <c r="BE434" s="106"/>
      <c r="BF434" s="107">
        <f t="shared" si="167"/>
        <v>0</v>
      </c>
      <c r="BG434" s="108">
        <f t="shared" si="168"/>
        <v>0</v>
      </c>
      <c r="BH434" s="109"/>
      <c r="BI434" s="107">
        <v>0</v>
      </c>
      <c r="BJ434" s="100">
        <f t="shared" si="183"/>
        <v>0</v>
      </c>
      <c r="BK434" s="100">
        <f t="shared" si="184"/>
        <v>0</v>
      </c>
      <c r="BL434" s="100">
        <f t="shared" si="185"/>
        <v>0</v>
      </c>
      <c r="BM434" s="100"/>
      <c r="BN434" s="107">
        <f t="shared" si="188"/>
        <v>0</v>
      </c>
      <c r="BO434" s="108">
        <f t="shared" si="189"/>
        <v>0</v>
      </c>
      <c r="BP434" s="110"/>
      <c r="BQ434" s="111"/>
      <c r="BR434" s="112"/>
      <c r="BS434" s="110"/>
      <c r="BT434" s="113"/>
      <c r="BU434" s="113">
        <f t="shared" si="169"/>
        <v>0</v>
      </c>
      <c r="BV434" s="25">
        <v>830</v>
      </c>
      <c r="BW434" s="25">
        <v>0</v>
      </c>
      <c r="BX434" s="110"/>
    </row>
    <row r="435" spans="1:76">
      <c r="A435" s="82">
        <v>832</v>
      </c>
      <c r="B435" s="82">
        <v>735</v>
      </c>
      <c r="C435" s="83" t="s">
        <v>503</v>
      </c>
      <c r="D435" s="84">
        <f t="shared" si="186"/>
        <v>0</v>
      </c>
      <c r="E435" s="85">
        <f t="shared" si="190"/>
        <v>0</v>
      </c>
      <c r="F435" s="85">
        <f t="shared" si="190"/>
        <v>0</v>
      </c>
      <c r="G435" s="86">
        <f t="shared" si="171"/>
        <v>0</v>
      </c>
      <c r="H435" s="87"/>
      <c r="I435" s="88">
        <f t="shared" si="172"/>
        <v>0</v>
      </c>
      <c r="J435" s="89" t="str">
        <f t="shared" si="163"/>
        <v/>
      </c>
      <c r="K435" s="90">
        <f t="shared" si="173"/>
        <v>0</v>
      </c>
      <c r="L435" s="86">
        <f t="shared" si="174"/>
        <v>0</v>
      </c>
      <c r="M435" s="91"/>
      <c r="N435" s="114">
        <f t="shared" si="164"/>
        <v>0</v>
      </c>
      <c r="P435" s="88">
        <f t="shared" si="175"/>
        <v>0</v>
      </c>
      <c r="Q435" s="85">
        <f t="shared" si="176"/>
        <v>0</v>
      </c>
      <c r="R435" s="85">
        <f t="shared" si="177"/>
        <v>0</v>
      </c>
      <c r="S435" s="93">
        <f t="shared" si="165"/>
        <v>0</v>
      </c>
      <c r="U435" s="114"/>
      <c r="V435">
        <f t="shared" si="166"/>
        <v>0</v>
      </c>
      <c r="W435" s="94">
        <v>832</v>
      </c>
      <c r="X435" s="95"/>
      <c r="Y435" s="96"/>
      <c r="Z435" s="96"/>
      <c r="AA435" s="96"/>
      <c r="AB435" s="96"/>
      <c r="AC435" s="96"/>
      <c r="AD435" s="96"/>
      <c r="AE435" s="96"/>
      <c r="AF435" s="96"/>
      <c r="AG435" s="97"/>
      <c r="AI435" s="94">
        <v>832</v>
      </c>
      <c r="AJ435" s="98">
        <v>735</v>
      </c>
      <c r="AK435" s="99" t="s">
        <v>503</v>
      </c>
      <c r="AL435" s="100">
        <f t="shared" si="178"/>
        <v>0</v>
      </c>
      <c r="AM435" s="101">
        <v>0</v>
      </c>
      <c r="AN435" s="100">
        <f t="shared" si="179"/>
        <v>0</v>
      </c>
      <c r="AO435" s="100">
        <v>0</v>
      </c>
      <c r="AP435" s="100">
        <v>0</v>
      </c>
      <c r="AQ435" s="100">
        <v>0</v>
      </c>
      <c r="AR435" s="100">
        <v>0</v>
      </c>
      <c r="AS435" s="100">
        <v>0</v>
      </c>
      <c r="AT435" s="100">
        <f t="shared" si="180"/>
        <v>0</v>
      </c>
      <c r="AU435" s="102">
        <f t="shared" si="181"/>
        <v>0</v>
      </c>
      <c r="AV435" s="102">
        <f t="shared" si="182"/>
        <v>0</v>
      </c>
      <c r="AX435" s="103">
        <v>851</v>
      </c>
      <c r="AY435" s="104" t="s">
        <v>504</v>
      </c>
      <c r="AZ435" s="119"/>
      <c r="BA435" s="105"/>
      <c r="BB435" s="106"/>
      <c r="BC435" s="107">
        <f t="shared" si="187"/>
        <v>0</v>
      </c>
      <c r="BD435" s="106"/>
      <c r="BE435" s="106"/>
      <c r="BF435" s="107">
        <f t="shared" si="167"/>
        <v>0</v>
      </c>
      <c r="BG435" s="108">
        <f t="shared" si="168"/>
        <v>0</v>
      </c>
      <c r="BH435" s="109"/>
      <c r="BI435" s="107">
        <v>0</v>
      </c>
      <c r="BJ435" s="100">
        <f t="shared" si="183"/>
        <v>0</v>
      </c>
      <c r="BK435" s="100">
        <f t="shared" si="184"/>
        <v>0</v>
      </c>
      <c r="BL435" s="100">
        <f t="shared" si="185"/>
        <v>0</v>
      </c>
      <c r="BM435" s="100"/>
      <c r="BN435" s="107">
        <f t="shared" si="188"/>
        <v>0</v>
      </c>
      <c r="BO435" s="108">
        <f t="shared" si="189"/>
        <v>0</v>
      </c>
      <c r="BP435" s="110"/>
      <c r="BQ435" s="111"/>
      <c r="BR435" s="112"/>
      <c r="BS435" s="110"/>
      <c r="BT435" s="113"/>
      <c r="BU435" s="113">
        <f t="shared" si="169"/>
        <v>0</v>
      </c>
      <c r="BV435" s="25">
        <v>832</v>
      </c>
      <c r="BW435" s="25">
        <v>0</v>
      </c>
      <c r="BX435" s="110"/>
    </row>
    <row r="436" spans="1:76">
      <c r="A436" s="82">
        <v>851</v>
      </c>
      <c r="B436" s="82">
        <v>743</v>
      </c>
      <c r="C436" s="83" t="s">
        <v>504</v>
      </c>
      <c r="D436" s="84">
        <f t="shared" si="186"/>
        <v>0</v>
      </c>
      <c r="E436" s="85">
        <f t="shared" si="190"/>
        <v>0</v>
      </c>
      <c r="F436" s="85">
        <f t="shared" si="190"/>
        <v>0</v>
      </c>
      <c r="G436" s="86">
        <f t="shared" si="171"/>
        <v>0</v>
      </c>
      <c r="H436" s="87"/>
      <c r="I436" s="88">
        <f t="shared" si="172"/>
        <v>0</v>
      </c>
      <c r="J436" s="89" t="str">
        <f t="shared" si="163"/>
        <v/>
      </c>
      <c r="K436" s="90">
        <f t="shared" si="173"/>
        <v>0</v>
      </c>
      <c r="L436" s="86">
        <f t="shared" si="174"/>
        <v>0</v>
      </c>
      <c r="M436" s="91"/>
      <c r="N436" s="114">
        <f t="shared" si="164"/>
        <v>0</v>
      </c>
      <c r="P436" s="88">
        <f t="shared" si="175"/>
        <v>0</v>
      </c>
      <c r="Q436" s="85">
        <f t="shared" si="176"/>
        <v>0</v>
      </c>
      <c r="R436" s="85">
        <f t="shared" si="177"/>
        <v>0</v>
      </c>
      <c r="S436" s="93">
        <f t="shared" si="165"/>
        <v>0</v>
      </c>
      <c r="U436" s="114"/>
      <c r="V436">
        <f t="shared" si="166"/>
        <v>0</v>
      </c>
      <c r="W436" s="94">
        <v>851</v>
      </c>
      <c r="X436" s="95"/>
      <c r="Y436" s="96"/>
      <c r="Z436" s="96"/>
      <c r="AA436" s="96"/>
      <c r="AB436" s="96"/>
      <c r="AC436" s="96"/>
      <c r="AD436" s="96"/>
      <c r="AE436" s="96"/>
      <c r="AF436" s="96"/>
      <c r="AG436" s="97"/>
      <c r="AI436" s="94">
        <v>851</v>
      </c>
      <c r="AJ436" s="98">
        <v>743</v>
      </c>
      <c r="AK436" s="99" t="s">
        <v>504</v>
      </c>
      <c r="AL436" s="100">
        <f t="shared" si="178"/>
        <v>0</v>
      </c>
      <c r="AM436" s="101">
        <v>0</v>
      </c>
      <c r="AN436" s="100">
        <f t="shared" si="179"/>
        <v>0</v>
      </c>
      <c r="AO436" s="100">
        <v>0</v>
      </c>
      <c r="AP436" s="100">
        <v>0</v>
      </c>
      <c r="AQ436" s="100">
        <v>0</v>
      </c>
      <c r="AR436" s="100">
        <v>0</v>
      </c>
      <c r="AS436" s="100">
        <v>0</v>
      </c>
      <c r="AT436" s="100">
        <f t="shared" si="180"/>
        <v>0</v>
      </c>
      <c r="AU436" s="102">
        <f t="shared" si="181"/>
        <v>0</v>
      </c>
      <c r="AV436" s="102">
        <f t="shared" si="182"/>
        <v>0</v>
      </c>
      <c r="AX436" s="103">
        <v>852</v>
      </c>
      <c r="AY436" s="104" t="s">
        <v>505</v>
      </c>
      <c r="AZ436" s="119"/>
      <c r="BA436" s="105"/>
      <c r="BB436" s="106"/>
      <c r="BC436" s="107">
        <f t="shared" si="187"/>
        <v>0</v>
      </c>
      <c r="BD436" s="106"/>
      <c r="BE436" s="106"/>
      <c r="BF436" s="107">
        <f t="shared" si="167"/>
        <v>0</v>
      </c>
      <c r="BG436" s="108">
        <f t="shared" si="168"/>
        <v>0</v>
      </c>
      <c r="BH436" s="109"/>
      <c r="BI436" s="107">
        <v>0</v>
      </c>
      <c r="BJ436" s="100">
        <f t="shared" si="183"/>
        <v>0</v>
      </c>
      <c r="BK436" s="100">
        <f t="shared" si="184"/>
        <v>0</v>
      </c>
      <c r="BL436" s="100">
        <f t="shared" si="185"/>
        <v>0</v>
      </c>
      <c r="BM436" s="100"/>
      <c r="BN436" s="107">
        <f t="shared" si="188"/>
        <v>0</v>
      </c>
      <c r="BO436" s="108">
        <f t="shared" si="189"/>
        <v>0</v>
      </c>
      <c r="BP436" s="110"/>
      <c r="BQ436" s="111"/>
      <c r="BR436" s="112"/>
      <c r="BS436" s="110"/>
      <c r="BT436" s="113"/>
      <c r="BU436" s="113">
        <f t="shared" si="169"/>
        <v>0</v>
      </c>
      <c r="BV436" s="25">
        <v>851</v>
      </c>
      <c r="BW436" s="25">
        <v>0</v>
      </c>
      <c r="BX436" s="110"/>
    </row>
    <row r="437" spans="1:76">
      <c r="A437" s="82">
        <v>852</v>
      </c>
      <c r="B437" s="82">
        <v>739</v>
      </c>
      <c r="C437" s="83" t="s">
        <v>505</v>
      </c>
      <c r="D437" s="84">
        <f t="shared" si="186"/>
        <v>0</v>
      </c>
      <c r="E437" s="85">
        <f t="shared" si="190"/>
        <v>0</v>
      </c>
      <c r="F437" s="85">
        <f t="shared" si="190"/>
        <v>0</v>
      </c>
      <c r="G437" s="86">
        <f t="shared" si="171"/>
        <v>0</v>
      </c>
      <c r="H437" s="87"/>
      <c r="I437" s="88">
        <f t="shared" si="172"/>
        <v>0</v>
      </c>
      <c r="J437" s="89" t="str">
        <f t="shared" si="163"/>
        <v/>
      </c>
      <c r="K437" s="90">
        <f t="shared" si="173"/>
        <v>0</v>
      </c>
      <c r="L437" s="86">
        <f t="shared" si="174"/>
        <v>0</v>
      </c>
      <c r="M437" s="91"/>
      <c r="N437" s="114">
        <f t="shared" si="164"/>
        <v>0</v>
      </c>
      <c r="P437" s="88">
        <f t="shared" si="175"/>
        <v>0</v>
      </c>
      <c r="Q437" s="85">
        <f t="shared" si="176"/>
        <v>0</v>
      </c>
      <c r="R437" s="85">
        <f t="shared" si="177"/>
        <v>0</v>
      </c>
      <c r="S437" s="93">
        <f t="shared" si="165"/>
        <v>0</v>
      </c>
      <c r="U437" s="114"/>
      <c r="V437">
        <f t="shared" si="166"/>
        <v>0</v>
      </c>
      <c r="W437" s="94">
        <v>852</v>
      </c>
      <c r="X437" s="95"/>
      <c r="Y437" s="96"/>
      <c r="Z437" s="96"/>
      <c r="AA437" s="96"/>
      <c r="AB437" s="96"/>
      <c r="AC437" s="96"/>
      <c r="AD437" s="96"/>
      <c r="AE437" s="96"/>
      <c r="AF437" s="96"/>
      <c r="AG437" s="97"/>
      <c r="AI437" s="94">
        <v>852</v>
      </c>
      <c r="AJ437" s="98">
        <v>739</v>
      </c>
      <c r="AK437" s="99" t="s">
        <v>505</v>
      </c>
      <c r="AL437" s="100">
        <f t="shared" si="178"/>
        <v>0</v>
      </c>
      <c r="AM437" s="101">
        <v>0</v>
      </c>
      <c r="AN437" s="100">
        <f t="shared" si="179"/>
        <v>0</v>
      </c>
      <c r="AO437" s="100">
        <v>0</v>
      </c>
      <c r="AP437" s="100">
        <v>0</v>
      </c>
      <c r="AQ437" s="100">
        <v>0</v>
      </c>
      <c r="AR437" s="100">
        <v>0</v>
      </c>
      <c r="AS437" s="100">
        <v>0</v>
      </c>
      <c r="AT437" s="100">
        <f t="shared" si="180"/>
        <v>0</v>
      </c>
      <c r="AU437" s="102">
        <f t="shared" si="181"/>
        <v>0</v>
      </c>
      <c r="AV437" s="102">
        <f t="shared" si="182"/>
        <v>0</v>
      </c>
      <c r="AX437" s="103">
        <v>853</v>
      </c>
      <c r="AY437" s="104" t="s">
        <v>506</v>
      </c>
      <c r="AZ437" s="119"/>
      <c r="BA437" s="105"/>
      <c r="BB437" s="106"/>
      <c r="BC437" s="107">
        <f t="shared" si="187"/>
        <v>0</v>
      </c>
      <c r="BD437" s="106"/>
      <c r="BE437" s="106"/>
      <c r="BF437" s="107">
        <f t="shared" si="167"/>
        <v>0</v>
      </c>
      <c r="BG437" s="108">
        <f t="shared" si="168"/>
        <v>0</v>
      </c>
      <c r="BH437" s="109"/>
      <c r="BI437" s="107">
        <v>0</v>
      </c>
      <c r="BJ437" s="100">
        <f t="shared" si="183"/>
        <v>0</v>
      </c>
      <c r="BK437" s="100">
        <f t="shared" si="184"/>
        <v>0</v>
      </c>
      <c r="BL437" s="100">
        <f t="shared" si="185"/>
        <v>0</v>
      </c>
      <c r="BM437" s="100"/>
      <c r="BN437" s="107">
        <f t="shared" si="188"/>
        <v>0</v>
      </c>
      <c r="BO437" s="108">
        <f t="shared" si="189"/>
        <v>0</v>
      </c>
      <c r="BP437" s="110"/>
      <c r="BQ437" s="111"/>
      <c r="BR437" s="112"/>
      <c r="BS437" s="110"/>
      <c r="BT437" s="113"/>
      <c r="BU437" s="113">
        <f t="shared" si="169"/>
        <v>0</v>
      </c>
      <c r="BV437" s="25">
        <v>852</v>
      </c>
      <c r="BW437" s="25">
        <v>0</v>
      </c>
      <c r="BX437" s="110"/>
    </row>
    <row r="438" spans="1:76">
      <c r="A438" s="82">
        <v>853</v>
      </c>
      <c r="B438" s="82">
        <v>742</v>
      </c>
      <c r="C438" s="83" t="s">
        <v>506</v>
      </c>
      <c r="D438" s="84">
        <f t="shared" si="186"/>
        <v>0</v>
      </c>
      <c r="E438" s="85">
        <f t="shared" si="190"/>
        <v>0</v>
      </c>
      <c r="F438" s="85">
        <f t="shared" si="190"/>
        <v>0</v>
      </c>
      <c r="G438" s="86">
        <f t="shared" si="171"/>
        <v>0</v>
      </c>
      <c r="H438" s="87"/>
      <c r="I438" s="88">
        <f t="shared" si="172"/>
        <v>0</v>
      </c>
      <c r="J438" s="89" t="str">
        <f t="shared" si="163"/>
        <v/>
      </c>
      <c r="K438" s="90">
        <f t="shared" si="173"/>
        <v>0</v>
      </c>
      <c r="L438" s="86">
        <f t="shared" si="174"/>
        <v>0</v>
      </c>
      <c r="M438" s="91"/>
      <c r="N438" s="114">
        <f t="shared" si="164"/>
        <v>0</v>
      </c>
      <c r="P438" s="88">
        <f t="shared" si="175"/>
        <v>0</v>
      </c>
      <c r="Q438" s="85">
        <f t="shared" si="176"/>
        <v>0</v>
      </c>
      <c r="R438" s="85">
        <f t="shared" si="177"/>
        <v>0</v>
      </c>
      <c r="S438" s="93">
        <f t="shared" si="165"/>
        <v>0</v>
      </c>
      <c r="U438" s="114"/>
      <c r="V438">
        <f t="shared" si="166"/>
        <v>0</v>
      </c>
      <c r="W438" s="94">
        <v>853</v>
      </c>
      <c r="X438" s="95"/>
      <c r="Y438" s="96"/>
      <c r="Z438" s="96"/>
      <c r="AA438" s="96"/>
      <c r="AB438" s="96"/>
      <c r="AC438" s="96"/>
      <c r="AD438" s="96"/>
      <c r="AE438" s="96"/>
      <c r="AF438" s="96"/>
      <c r="AG438" s="97"/>
      <c r="AI438" s="94">
        <v>853</v>
      </c>
      <c r="AJ438" s="98">
        <v>742</v>
      </c>
      <c r="AK438" s="99" t="s">
        <v>506</v>
      </c>
      <c r="AL438" s="100">
        <f t="shared" si="178"/>
        <v>0</v>
      </c>
      <c r="AM438" s="101">
        <v>0</v>
      </c>
      <c r="AN438" s="100">
        <f t="shared" si="179"/>
        <v>0</v>
      </c>
      <c r="AO438" s="100">
        <v>0</v>
      </c>
      <c r="AP438" s="100">
        <v>0</v>
      </c>
      <c r="AQ438" s="100">
        <v>0</v>
      </c>
      <c r="AR438" s="100">
        <v>0</v>
      </c>
      <c r="AS438" s="100">
        <v>0</v>
      </c>
      <c r="AT438" s="100">
        <f t="shared" si="180"/>
        <v>0</v>
      </c>
      <c r="AU438" s="102">
        <f t="shared" si="181"/>
        <v>0</v>
      </c>
      <c r="AV438" s="102">
        <f t="shared" si="182"/>
        <v>0</v>
      </c>
      <c r="AX438" s="103">
        <v>854</v>
      </c>
      <c r="AY438" s="104" t="s">
        <v>507</v>
      </c>
      <c r="AZ438" s="119"/>
      <c r="BA438" s="105"/>
      <c r="BB438" s="106"/>
      <c r="BC438" s="107">
        <f t="shared" si="187"/>
        <v>0</v>
      </c>
      <c r="BD438" s="106"/>
      <c r="BE438" s="106"/>
      <c r="BF438" s="107">
        <f t="shared" si="167"/>
        <v>0</v>
      </c>
      <c r="BG438" s="108">
        <f t="shared" si="168"/>
        <v>0</v>
      </c>
      <c r="BH438" s="109"/>
      <c r="BI438" s="107">
        <v>0</v>
      </c>
      <c r="BJ438" s="100">
        <f t="shared" si="183"/>
        <v>0</v>
      </c>
      <c r="BK438" s="100">
        <f t="shared" si="184"/>
        <v>0</v>
      </c>
      <c r="BL438" s="100">
        <f t="shared" si="185"/>
        <v>0</v>
      </c>
      <c r="BM438" s="100"/>
      <c r="BN438" s="107">
        <f t="shared" si="188"/>
        <v>0</v>
      </c>
      <c r="BO438" s="108">
        <f t="shared" si="189"/>
        <v>0</v>
      </c>
      <c r="BP438" s="110"/>
      <c r="BQ438" s="111"/>
      <c r="BR438" s="112"/>
      <c r="BS438" s="110"/>
      <c r="BT438" s="113"/>
      <c r="BU438" s="113">
        <f t="shared" si="169"/>
        <v>0</v>
      </c>
      <c r="BV438" s="25">
        <v>853</v>
      </c>
      <c r="BW438" s="25">
        <v>0</v>
      </c>
      <c r="BX438" s="110"/>
    </row>
    <row r="439" spans="1:76">
      <c r="A439" s="82">
        <v>855</v>
      </c>
      <c r="B439" s="82">
        <v>784</v>
      </c>
      <c r="C439" s="83" t="s">
        <v>508</v>
      </c>
      <c r="D439" s="84">
        <f t="shared" si="186"/>
        <v>0</v>
      </c>
      <c r="E439" s="85">
        <f t="shared" si="190"/>
        <v>0</v>
      </c>
      <c r="F439" s="85">
        <f t="shared" si="190"/>
        <v>0</v>
      </c>
      <c r="G439" s="86">
        <f t="shared" si="171"/>
        <v>0</v>
      </c>
      <c r="H439" s="87"/>
      <c r="I439" s="88">
        <f t="shared" si="172"/>
        <v>0</v>
      </c>
      <c r="J439" s="89" t="str">
        <f t="shared" si="163"/>
        <v/>
      </c>
      <c r="K439" s="90">
        <f t="shared" si="173"/>
        <v>0</v>
      </c>
      <c r="L439" s="86">
        <f t="shared" si="174"/>
        <v>0</v>
      </c>
      <c r="M439" s="91"/>
      <c r="N439" s="114">
        <f t="shared" si="164"/>
        <v>0</v>
      </c>
      <c r="P439" s="88">
        <f t="shared" si="175"/>
        <v>0</v>
      </c>
      <c r="Q439" s="85">
        <f t="shared" si="176"/>
        <v>0</v>
      </c>
      <c r="R439" s="85">
        <f t="shared" si="177"/>
        <v>0</v>
      </c>
      <c r="S439" s="93">
        <f t="shared" si="165"/>
        <v>0</v>
      </c>
      <c r="U439" s="114"/>
      <c r="V439">
        <f t="shared" si="166"/>
        <v>0</v>
      </c>
      <c r="W439" s="94">
        <v>855</v>
      </c>
      <c r="X439" s="95"/>
      <c r="Y439" s="96"/>
      <c r="Z439" s="96"/>
      <c r="AA439" s="96"/>
      <c r="AB439" s="96"/>
      <c r="AC439" s="96"/>
      <c r="AD439" s="96"/>
      <c r="AE439" s="96"/>
      <c r="AF439" s="96"/>
      <c r="AG439" s="97"/>
      <c r="AI439" s="94">
        <v>855</v>
      </c>
      <c r="AJ439" s="98">
        <v>784</v>
      </c>
      <c r="AK439" s="99" t="s">
        <v>508</v>
      </c>
      <c r="AL439" s="100">
        <f t="shared" si="178"/>
        <v>0</v>
      </c>
      <c r="AM439" s="101">
        <v>0</v>
      </c>
      <c r="AN439" s="100">
        <f t="shared" si="179"/>
        <v>0</v>
      </c>
      <c r="AO439" s="100">
        <v>0</v>
      </c>
      <c r="AP439" s="100">
        <v>0</v>
      </c>
      <c r="AQ439" s="100">
        <v>0</v>
      </c>
      <c r="AR439" s="100">
        <v>0</v>
      </c>
      <c r="AS439" s="100">
        <v>0</v>
      </c>
      <c r="AT439" s="100">
        <f t="shared" si="180"/>
        <v>0</v>
      </c>
      <c r="AU439" s="102">
        <f t="shared" si="181"/>
        <v>0</v>
      </c>
      <c r="AV439" s="102">
        <f t="shared" si="182"/>
        <v>0</v>
      </c>
      <c r="AX439" s="103">
        <v>855</v>
      </c>
      <c r="AY439" s="104" t="s">
        <v>508</v>
      </c>
      <c r="AZ439" s="119"/>
      <c r="BA439" s="105"/>
      <c r="BB439" s="106"/>
      <c r="BC439" s="107">
        <f t="shared" si="187"/>
        <v>0</v>
      </c>
      <c r="BD439" s="106"/>
      <c r="BE439" s="106"/>
      <c r="BF439" s="107">
        <f t="shared" si="167"/>
        <v>0</v>
      </c>
      <c r="BG439" s="108">
        <f t="shared" si="168"/>
        <v>0</v>
      </c>
      <c r="BH439" s="109"/>
      <c r="BI439" s="107">
        <v>0</v>
      </c>
      <c r="BJ439" s="100">
        <f t="shared" si="183"/>
        <v>0</v>
      </c>
      <c r="BK439" s="100">
        <f t="shared" si="184"/>
        <v>0</v>
      </c>
      <c r="BL439" s="100">
        <f t="shared" si="185"/>
        <v>0</v>
      </c>
      <c r="BM439" s="100"/>
      <c r="BN439" s="107">
        <f t="shared" si="188"/>
        <v>0</v>
      </c>
      <c r="BO439" s="108">
        <f t="shared" si="189"/>
        <v>0</v>
      </c>
      <c r="BP439" s="110"/>
      <c r="BQ439" s="111"/>
      <c r="BR439" s="112"/>
      <c r="BS439" s="110"/>
      <c r="BT439" s="113"/>
      <c r="BU439" s="113">
        <f t="shared" si="169"/>
        <v>0</v>
      </c>
      <c r="BV439" s="25">
        <v>855</v>
      </c>
      <c r="BW439" s="25">
        <v>0</v>
      </c>
      <c r="BX439" s="110"/>
    </row>
    <row r="440" spans="1:76">
      <c r="A440" s="82">
        <v>860</v>
      </c>
      <c r="B440" s="82">
        <v>773</v>
      </c>
      <c r="C440" s="83" t="s">
        <v>509</v>
      </c>
      <c r="D440" s="84">
        <f t="shared" si="186"/>
        <v>0</v>
      </c>
      <c r="E440" s="85">
        <f t="shared" si="190"/>
        <v>0</v>
      </c>
      <c r="F440" s="85">
        <f t="shared" si="190"/>
        <v>0</v>
      </c>
      <c r="G440" s="86">
        <f t="shared" si="171"/>
        <v>0</v>
      </c>
      <c r="H440" s="87"/>
      <c r="I440" s="88">
        <f t="shared" si="172"/>
        <v>0</v>
      </c>
      <c r="J440" s="89" t="str">
        <f t="shared" si="163"/>
        <v/>
      </c>
      <c r="K440" s="90">
        <f t="shared" si="173"/>
        <v>0</v>
      </c>
      <c r="L440" s="86">
        <f t="shared" si="174"/>
        <v>0</v>
      </c>
      <c r="M440" s="91"/>
      <c r="N440" s="114">
        <f t="shared" si="164"/>
        <v>0</v>
      </c>
      <c r="P440" s="88">
        <f t="shared" si="175"/>
        <v>0</v>
      </c>
      <c r="Q440" s="85">
        <f t="shared" si="176"/>
        <v>0</v>
      </c>
      <c r="R440" s="85">
        <f t="shared" si="177"/>
        <v>0</v>
      </c>
      <c r="S440" s="93">
        <f t="shared" si="165"/>
        <v>0</v>
      </c>
      <c r="U440" s="114"/>
      <c r="V440">
        <f t="shared" si="166"/>
        <v>0</v>
      </c>
      <c r="W440" s="94">
        <v>860</v>
      </c>
      <c r="X440" s="95"/>
      <c r="Y440" s="96"/>
      <c r="Z440" s="96"/>
      <c r="AA440" s="96"/>
      <c r="AB440" s="96"/>
      <c r="AC440" s="96"/>
      <c r="AD440" s="96"/>
      <c r="AE440" s="96"/>
      <c r="AF440" s="96"/>
      <c r="AG440" s="97"/>
      <c r="AI440" s="94">
        <v>860</v>
      </c>
      <c r="AJ440" s="98">
        <v>773</v>
      </c>
      <c r="AK440" s="99" t="s">
        <v>509</v>
      </c>
      <c r="AL440" s="100">
        <f t="shared" si="178"/>
        <v>0</v>
      </c>
      <c r="AM440" s="101">
        <v>0</v>
      </c>
      <c r="AN440" s="100">
        <f t="shared" si="179"/>
        <v>0</v>
      </c>
      <c r="AO440" s="100">
        <v>0</v>
      </c>
      <c r="AP440" s="100">
        <v>0</v>
      </c>
      <c r="AQ440" s="100">
        <v>0</v>
      </c>
      <c r="AR440" s="100">
        <v>0</v>
      </c>
      <c r="AS440" s="100">
        <v>0</v>
      </c>
      <c r="AT440" s="100">
        <f t="shared" si="180"/>
        <v>0</v>
      </c>
      <c r="AU440" s="102">
        <f t="shared" si="181"/>
        <v>0</v>
      </c>
      <c r="AV440" s="102">
        <f t="shared" si="182"/>
        <v>0</v>
      </c>
      <c r="AX440" s="103">
        <v>860</v>
      </c>
      <c r="AY440" s="104" t="s">
        <v>509</v>
      </c>
      <c r="AZ440" s="119"/>
      <c r="BA440" s="105"/>
      <c r="BB440" s="106"/>
      <c r="BC440" s="107">
        <f t="shared" si="187"/>
        <v>0</v>
      </c>
      <c r="BD440" s="106"/>
      <c r="BE440" s="106"/>
      <c r="BF440" s="107">
        <f t="shared" si="167"/>
        <v>0</v>
      </c>
      <c r="BG440" s="108">
        <f t="shared" si="168"/>
        <v>0</v>
      </c>
      <c r="BH440" s="109"/>
      <c r="BI440" s="107">
        <v>0</v>
      </c>
      <c r="BJ440" s="100">
        <f t="shared" si="183"/>
        <v>0</v>
      </c>
      <c r="BK440" s="100">
        <f t="shared" si="184"/>
        <v>0</v>
      </c>
      <c r="BL440" s="100">
        <f t="shared" si="185"/>
        <v>0</v>
      </c>
      <c r="BM440" s="100"/>
      <c r="BN440" s="107">
        <f t="shared" si="188"/>
        <v>0</v>
      </c>
      <c r="BO440" s="108">
        <f t="shared" si="189"/>
        <v>0</v>
      </c>
      <c r="BP440" s="110"/>
      <c r="BQ440" s="111"/>
      <c r="BR440" s="112"/>
      <c r="BS440" s="110"/>
      <c r="BT440" s="113"/>
      <c r="BU440" s="113">
        <f t="shared" si="169"/>
        <v>0</v>
      </c>
      <c r="BV440" s="25">
        <v>860</v>
      </c>
      <c r="BW440" s="25">
        <v>0</v>
      </c>
      <c r="BX440" s="110"/>
    </row>
    <row r="441" spans="1:76">
      <c r="A441" s="82">
        <v>871</v>
      </c>
      <c r="B441" s="82">
        <v>751</v>
      </c>
      <c r="C441" s="83" t="s">
        <v>510</v>
      </c>
      <c r="D441" s="84">
        <f t="shared" si="186"/>
        <v>0</v>
      </c>
      <c r="E441" s="85">
        <f t="shared" si="190"/>
        <v>0</v>
      </c>
      <c r="F441" s="85">
        <f t="shared" si="190"/>
        <v>0</v>
      </c>
      <c r="G441" s="86">
        <f t="shared" si="171"/>
        <v>0</v>
      </c>
      <c r="H441" s="87"/>
      <c r="I441" s="88">
        <f t="shared" si="172"/>
        <v>0</v>
      </c>
      <c r="J441" s="89" t="str">
        <f t="shared" si="163"/>
        <v/>
      </c>
      <c r="K441" s="90">
        <f t="shared" si="173"/>
        <v>0</v>
      </c>
      <c r="L441" s="86">
        <f t="shared" si="174"/>
        <v>0</v>
      </c>
      <c r="M441" s="91"/>
      <c r="N441" s="114">
        <f t="shared" si="164"/>
        <v>0</v>
      </c>
      <c r="P441" s="88">
        <f t="shared" si="175"/>
        <v>0</v>
      </c>
      <c r="Q441" s="85">
        <f t="shared" si="176"/>
        <v>0</v>
      </c>
      <c r="R441" s="85">
        <f t="shared" si="177"/>
        <v>0</v>
      </c>
      <c r="S441" s="93">
        <f t="shared" si="165"/>
        <v>0</v>
      </c>
      <c r="U441" s="114"/>
      <c r="V441">
        <f t="shared" si="166"/>
        <v>0</v>
      </c>
      <c r="W441" s="94">
        <v>871</v>
      </c>
      <c r="X441" s="95"/>
      <c r="Y441" s="96"/>
      <c r="Z441" s="96"/>
      <c r="AA441" s="96"/>
      <c r="AB441" s="96"/>
      <c r="AC441" s="96"/>
      <c r="AD441" s="96"/>
      <c r="AE441" s="96"/>
      <c r="AF441" s="96"/>
      <c r="AG441" s="97"/>
      <c r="AI441" s="94">
        <v>871</v>
      </c>
      <c r="AJ441" s="98">
        <v>751</v>
      </c>
      <c r="AK441" s="99" t="s">
        <v>510</v>
      </c>
      <c r="AL441" s="100">
        <f t="shared" si="178"/>
        <v>0</v>
      </c>
      <c r="AM441" s="101">
        <v>0</v>
      </c>
      <c r="AN441" s="100">
        <f t="shared" si="179"/>
        <v>0</v>
      </c>
      <c r="AO441" s="100">
        <v>0</v>
      </c>
      <c r="AP441" s="100">
        <v>0</v>
      </c>
      <c r="AQ441" s="100">
        <v>0</v>
      </c>
      <c r="AR441" s="100">
        <v>0</v>
      </c>
      <c r="AS441" s="100">
        <v>0</v>
      </c>
      <c r="AT441" s="100">
        <f t="shared" si="180"/>
        <v>0</v>
      </c>
      <c r="AU441" s="102">
        <f t="shared" si="181"/>
        <v>0</v>
      </c>
      <c r="AV441" s="102">
        <f t="shared" si="182"/>
        <v>0</v>
      </c>
      <c r="AX441" s="103">
        <v>871</v>
      </c>
      <c r="AY441" s="104" t="s">
        <v>510</v>
      </c>
      <c r="AZ441" s="119"/>
      <c r="BA441" s="105"/>
      <c r="BB441" s="106"/>
      <c r="BC441" s="107">
        <f t="shared" si="187"/>
        <v>0</v>
      </c>
      <c r="BD441" s="106"/>
      <c r="BE441" s="106"/>
      <c r="BF441" s="107">
        <f t="shared" si="167"/>
        <v>0</v>
      </c>
      <c r="BG441" s="108">
        <f t="shared" si="168"/>
        <v>0</v>
      </c>
      <c r="BH441" s="109"/>
      <c r="BI441" s="107">
        <v>0</v>
      </c>
      <c r="BJ441" s="100">
        <f t="shared" si="183"/>
        <v>0</v>
      </c>
      <c r="BK441" s="100">
        <f t="shared" si="184"/>
        <v>0</v>
      </c>
      <c r="BL441" s="100">
        <f t="shared" si="185"/>
        <v>0</v>
      </c>
      <c r="BM441" s="100"/>
      <c r="BN441" s="107">
        <f t="shared" si="188"/>
        <v>0</v>
      </c>
      <c r="BO441" s="108">
        <f t="shared" si="189"/>
        <v>0</v>
      </c>
      <c r="BP441" s="110"/>
      <c r="BQ441" s="111"/>
      <c r="BR441" s="112"/>
      <c r="BS441" s="110"/>
      <c r="BT441" s="113"/>
      <c r="BU441" s="113">
        <f t="shared" si="169"/>
        <v>0</v>
      </c>
      <c r="BV441" s="25">
        <v>871</v>
      </c>
      <c r="BW441" s="25">
        <v>0</v>
      </c>
      <c r="BX441" s="110"/>
    </row>
    <row r="442" spans="1:76">
      <c r="A442" s="82">
        <v>872</v>
      </c>
      <c r="B442" s="82">
        <v>754</v>
      </c>
      <c r="C442" s="83" t="s">
        <v>511</v>
      </c>
      <c r="D442" s="84">
        <f t="shared" si="186"/>
        <v>0</v>
      </c>
      <c r="E442" s="85">
        <f t="shared" si="190"/>
        <v>0</v>
      </c>
      <c r="F442" s="85">
        <f t="shared" si="190"/>
        <v>0</v>
      </c>
      <c r="G442" s="86">
        <f t="shared" si="171"/>
        <v>0</v>
      </c>
      <c r="H442" s="87"/>
      <c r="I442" s="88">
        <f t="shared" si="172"/>
        <v>0</v>
      </c>
      <c r="J442" s="89" t="str">
        <f t="shared" si="163"/>
        <v/>
      </c>
      <c r="K442" s="90">
        <f t="shared" si="173"/>
        <v>0</v>
      </c>
      <c r="L442" s="86">
        <f t="shared" si="174"/>
        <v>0</v>
      </c>
      <c r="M442" s="91"/>
      <c r="N442" s="114">
        <f t="shared" si="164"/>
        <v>0</v>
      </c>
      <c r="P442" s="88">
        <f t="shared" si="175"/>
        <v>0</v>
      </c>
      <c r="Q442" s="85">
        <f t="shared" si="176"/>
        <v>0</v>
      </c>
      <c r="R442" s="85">
        <f t="shared" si="177"/>
        <v>0</v>
      </c>
      <c r="S442" s="93">
        <f t="shared" si="165"/>
        <v>0</v>
      </c>
      <c r="U442" s="114"/>
      <c r="V442">
        <f t="shared" si="166"/>
        <v>0</v>
      </c>
      <c r="W442" s="94">
        <v>872</v>
      </c>
      <c r="X442" s="95"/>
      <c r="Y442" s="96"/>
      <c r="Z442" s="96"/>
      <c r="AA442" s="96"/>
      <c r="AB442" s="96"/>
      <c r="AC442" s="96"/>
      <c r="AD442" s="96"/>
      <c r="AE442" s="96"/>
      <c r="AF442" s="96"/>
      <c r="AG442" s="97"/>
      <c r="AI442" s="94">
        <v>872</v>
      </c>
      <c r="AJ442" s="98">
        <v>754</v>
      </c>
      <c r="AK442" s="99" t="s">
        <v>511</v>
      </c>
      <c r="AL442" s="100">
        <f t="shared" si="178"/>
        <v>0</v>
      </c>
      <c r="AM442" s="101">
        <v>0</v>
      </c>
      <c r="AN442" s="100">
        <f t="shared" si="179"/>
        <v>0</v>
      </c>
      <c r="AO442" s="100">
        <v>0</v>
      </c>
      <c r="AP442" s="100">
        <v>0</v>
      </c>
      <c r="AQ442" s="100">
        <v>0</v>
      </c>
      <c r="AR442" s="100">
        <v>0</v>
      </c>
      <c r="AS442" s="100">
        <v>0</v>
      </c>
      <c r="AT442" s="100">
        <f t="shared" si="180"/>
        <v>0</v>
      </c>
      <c r="AU442" s="102">
        <f t="shared" si="181"/>
        <v>0</v>
      </c>
      <c r="AV442" s="102">
        <f t="shared" si="182"/>
        <v>0</v>
      </c>
      <c r="AX442" s="103">
        <v>872</v>
      </c>
      <c r="AY442" s="104" t="s">
        <v>511</v>
      </c>
      <c r="AZ442" s="119"/>
      <c r="BA442" s="105"/>
      <c r="BB442" s="106"/>
      <c r="BC442" s="107">
        <f t="shared" si="187"/>
        <v>0</v>
      </c>
      <c r="BD442" s="106"/>
      <c r="BE442" s="106"/>
      <c r="BF442" s="107">
        <f t="shared" si="167"/>
        <v>0</v>
      </c>
      <c r="BG442" s="108">
        <f t="shared" si="168"/>
        <v>0</v>
      </c>
      <c r="BH442" s="109"/>
      <c r="BI442" s="107">
        <v>0</v>
      </c>
      <c r="BJ442" s="100">
        <f t="shared" si="183"/>
        <v>0</v>
      </c>
      <c r="BK442" s="100">
        <f t="shared" si="184"/>
        <v>0</v>
      </c>
      <c r="BL442" s="100">
        <f t="shared" si="185"/>
        <v>0</v>
      </c>
      <c r="BM442" s="100"/>
      <c r="BN442" s="107">
        <f t="shared" si="188"/>
        <v>0</v>
      </c>
      <c r="BO442" s="108">
        <f t="shared" si="189"/>
        <v>0</v>
      </c>
      <c r="BP442" s="110"/>
      <c r="BQ442" s="111"/>
      <c r="BR442" s="112"/>
      <c r="BS442" s="110"/>
      <c r="BT442" s="113"/>
      <c r="BU442" s="113">
        <f t="shared" si="169"/>
        <v>0</v>
      </c>
      <c r="BV442" s="25">
        <v>872</v>
      </c>
      <c r="BW442" s="25">
        <v>0</v>
      </c>
      <c r="BX442" s="110"/>
    </row>
    <row r="443" spans="1:76">
      <c r="A443" s="82">
        <v>873</v>
      </c>
      <c r="B443" s="82">
        <v>753</v>
      </c>
      <c r="C443" s="83" t="s">
        <v>512</v>
      </c>
      <c r="D443" s="84">
        <f t="shared" si="186"/>
        <v>0</v>
      </c>
      <c r="E443" s="85">
        <f t="shared" si="190"/>
        <v>0</v>
      </c>
      <c r="F443" s="85">
        <f t="shared" si="190"/>
        <v>0</v>
      </c>
      <c r="G443" s="86">
        <f t="shared" si="171"/>
        <v>0</v>
      </c>
      <c r="H443" s="87"/>
      <c r="I443" s="88">
        <f t="shared" si="172"/>
        <v>0</v>
      </c>
      <c r="J443" s="89" t="str">
        <f t="shared" si="163"/>
        <v/>
      </c>
      <c r="K443" s="90">
        <f t="shared" si="173"/>
        <v>0</v>
      </c>
      <c r="L443" s="86">
        <f t="shared" si="174"/>
        <v>0</v>
      </c>
      <c r="M443" s="91"/>
      <c r="N443" s="114">
        <f t="shared" si="164"/>
        <v>0</v>
      </c>
      <c r="P443" s="88">
        <f t="shared" si="175"/>
        <v>0</v>
      </c>
      <c r="Q443" s="85">
        <f t="shared" si="176"/>
        <v>0</v>
      </c>
      <c r="R443" s="85">
        <f t="shared" si="177"/>
        <v>0</v>
      </c>
      <c r="S443" s="93">
        <f t="shared" si="165"/>
        <v>0</v>
      </c>
      <c r="U443" s="114"/>
      <c r="V443">
        <f t="shared" si="166"/>
        <v>0</v>
      </c>
      <c r="W443" s="94">
        <v>873</v>
      </c>
      <c r="X443" s="95"/>
      <c r="Y443" s="96"/>
      <c r="Z443" s="96"/>
      <c r="AA443" s="96"/>
      <c r="AB443" s="96"/>
      <c r="AC443" s="96"/>
      <c r="AD443" s="96"/>
      <c r="AE443" s="96"/>
      <c r="AF443" s="96"/>
      <c r="AG443" s="97"/>
      <c r="AI443" s="94">
        <v>873</v>
      </c>
      <c r="AJ443" s="98">
        <v>753</v>
      </c>
      <c r="AK443" s="99" t="s">
        <v>512</v>
      </c>
      <c r="AL443" s="100">
        <f t="shared" si="178"/>
        <v>0</v>
      </c>
      <c r="AM443" s="101">
        <v>0</v>
      </c>
      <c r="AN443" s="100">
        <f t="shared" si="179"/>
        <v>0</v>
      </c>
      <c r="AO443" s="100">
        <v>0</v>
      </c>
      <c r="AP443" s="100">
        <v>0</v>
      </c>
      <c r="AQ443" s="100">
        <v>0</v>
      </c>
      <c r="AR443" s="100">
        <v>0</v>
      </c>
      <c r="AS443" s="100">
        <v>0</v>
      </c>
      <c r="AT443" s="100">
        <f t="shared" si="180"/>
        <v>0</v>
      </c>
      <c r="AU443" s="102">
        <f t="shared" si="181"/>
        <v>0</v>
      </c>
      <c r="AV443" s="102">
        <f t="shared" si="182"/>
        <v>0</v>
      </c>
      <c r="AX443" s="103">
        <v>873</v>
      </c>
      <c r="AY443" s="104" t="s">
        <v>512</v>
      </c>
      <c r="AZ443" s="119"/>
      <c r="BA443" s="105"/>
      <c r="BB443" s="106"/>
      <c r="BC443" s="107">
        <f t="shared" si="187"/>
        <v>0</v>
      </c>
      <c r="BD443" s="106"/>
      <c r="BE443" s="106"/>
      <c r="BF443" s="107">
        <f t="shared" si="167"/>
        <v>0</v>
      </c>
      <c r="BG443" s="108">
        <f t="shared" si="168"/>
        <v>0</v>
      </c>
      <c r="BH443" s="109"/>
      <c r="BI443" s="107">
        <v>0</v>
      </c>
      <c r="BJ443" s="100">
        <f t="shared" si="183"/>
        <v>0</v>
      </c>
      <c r="BK443" s="100">
        <f t="shared" si="184"/>
        <v>0</v>
      </c>
      <c r="BL443" s="100">
        <f t="shared" si="185"/>
        <v>0</v>
      </c>
      <c r="BM443" s="100"/>
      <c r="BN443" s="107">
        <f t="shared" si="188"/>
        <v>0</v>
      </c>
      <c r="BO443" s="108">
        <f t="shared" si="189"/>
        <v>0</v>
      </c>
      <c r="BP443" s="110"/>
      <c r="BQ443" s="111"/>
      <c r="BR443" s="112"/>
      <c r="BS443" s="110"/>
      <c r="BT443" s="113"/>
      <c r="BU443" s="113">
        <f t="shared" si="169"/>
        <v>0</v>
      </c>
      <c r="BV443" s="25">
        <v>873</v>
      </c>
      <c r="BW443" s="25">
        <v>0</v>
      </c>
      <c r="BX443" s="110"/>
    </row>
    <row r="444" spans="1:76">
      <c r="A444" s="82">
        <v>876</v>
      </c>
      <c r="B444" s="82">
        <v>762</v>
      </c>
      <c r="C444" s="83" t="s">
        <v>513</v>
      </c>
      <c r="D444" s="84">
        <f t="shared" si="186"/>
        <v>0</v>
      </c>
      <c r="E444" s="85">
        <f t="shared" si="190"/>
        <v>0</v>
      </c>
      <c r="F444" s="85">
        <f t="shared" si="190"/>
        <v>0</v>
      </c>
      <c r="G444" s="86">
        <f t="shared" si="171"/>
        <v>0</v>
      </c>
      <c r="H444" s="87"/>
      <c r="I444" s="88">
        <f t="shared" si="172"/>
        <v>0</v>
      </c>
      <c r="J444" s="89" t="str">
        <f t="shared" si="163"/>
        <v/>
      </c>
      <c r="K444" s="90">
        <f t="shared" si="173"/>
        <v>0</v>
      </c>
      <c r="L444" s="86">
        <f t="shared" si="174"/>
        <v>0</v>
      </c>
      <c r="M444" s="91"/>
      <c r="N444" s="114">
        <f t="shared" si="164"/>
        <v>0</v>
      </c>
      <c r="P444" s="88">
        <f t="shared" si="175"/>
        <v>0</v>
      </c>
      <c r="Q444" s="85">
        <f t="shared" si="176"/>
        <v>0</v>
      </c>
      <c r="R444" s="85">
        <f t="shared" si="177"/>
        <v>0</v>
      </c>
      <c r="S444" s="93">
        <f t="shared" si="165"/>
        <v>0</v>
      </c>
      <c r="U444" s="114"/>
      <c r="V444">
        <f t="shared" si="166"/>
        <v>0</v>
      </c>
      <c r="W444" s="94">
        <v>876</v>
      </c>
      <c r="X444" s="95"/>
      <c r="Y444" s="96"/>
      <c r="Z444" s="96"/>
      <c r="AA444" s="96"/>
      <c r="AB444" s="96"/>
      <c r="AC444" s="96"/>
      <c r="AD444" s="96"/>
      <c r="AE444" s="96"/>
      <c r="AF444" s="96"/>
      <c r="AG444" s="97"/>
      <c r="AI444" s="94">
        <v>876</v>
      </c>
      <c r="AJ444" s="98">
        <v>762</v>
      </c>
      <c r="AK444" s="99" t="s">
        <v>513</v>
      </c>
      <c r="AL444" s="100">
        <f t="shared" si="178"/>
        <v>0</v>
      </c>
      <c r="AM444" s="101">
        <v>0</v>
      </c>
      <c r="AN444" s="100">
        <f t="shared" si="179"/>
        <v>0</v>
      </c>
      <c r="AO444" s="100">
        <v>0</v>
      </c>
      <c r="AP444" s="100">
        <v>0</v>
      </c>
      <c r="AQ444" s="100">
        <v>0</v>
      </c>
      <c r="AR444" s="100">
        <v>0</v>
      </c>
      <c r="AS444" s="100">
        <v>0</v>
      </c>
      <c r="AT444" s="100">
        <f t="shared" si="180"/>
        <v>0</v>
      </c>
      <c r="AU444" s="102">
        <f t="shared" si="181"/>
        <v>0</v>
      </c>
      <c r="AV444" s="102">
        <f t="shared" si="182"/>
        <v>0</v>
      </c>
      <c r="AX444" s="103">
        <v>876</v>
      </c>
      <c r="AY444" s="104" t="s">
        <v>513</v>
      </c>
      <c r="AZ444" s="119"/>
      <c r="BA444" s="105"/>
      <c r="BB444" s="106"/>
      <c r="BC444" s="107">
        <f t="shared" si="187"/>
        <v>0</v>
      </c>
      <c r="BD444" s="106"/>
      <c r="BE444" s="106"/>
      <c r="BF444" s="107">
        <f t="shared" si="167"/>
        <v>0</v>
      </c>
      <c r="BG444" s="108">
        <f t="shared" si="168"/>
        <v>0</v>
      </c>
      <c r="BH444" s="109"/>
      <c r="BI444" s="107">
        <v>0</v>
      </c>
      <c r="BJ444" s="100">
        <f t="shared" si="183"/>
        <v>0</v>
      </c>
      <c r="BK444" s="100">
        <f t="shared" si="184"/>
        <v>0</v>
      </c>
      <c r="BL444" s="100">
        <f t="shared" si="185"/>
        <v>0</v>
      </c>
      <c r="BM444" s="100"/>
      <c r="BN444" s="107">
        <f t="shared" si="188"/>
        <v>0</v>
      </c>
      <c r="BO444" s="108">
        <f t="shared" si="189"/>
        <v>0</v>
      </c>
      <c r="BP444" s="110"/>
      <c r="BQ444" s="111"/>
      <c r="BR444" s="112"/>
      <c r="BS444" s="110"/>
      <c r="BT444" s="113"/>
      <c r="BU444" s="113">
        <f t="shared" si="169"/>
        <v>0</v>
      </c>
      <c r="BV444" s="25">
        <v>876</v>
      </c>
      <c r="BW444" s="25">
        <v>0</v>
      </c>
      <c r="BX444" s="110"/>
    </row>
    <row r="445" spans="1:76">
      <c r="A445" s="82">
        <v>878</v>
      </c>
      <c r="B445" s="82">
        <v>785</v>
      </c>
      <c r="C445" s="83" t="s">
        <v>514</v>
      </c>
      <c r="D445" s="84">
        <f t="shared" si="186"/>
        <v>0</v>
      </c>
      <c r="E445" s="85">
        <f t="shared" si="190"/>
        <v>0</v>
      </c>
      <c r="F445" s="85">
        <f t="shared" si="190"/>
        <v>0</v>
      </c>
      <c r="G445" s="86">
        <f t="shared" si="171"/>
        <v>0</v>
      </c>
      <c r="H445" s="87"/>
      <c r="I445" s="88">
        <f t="shared" si="172"/>
        <v>0</v>
      </c>
      <c r="J445" s="89" t="str">
        <f t="shared" si="163"/>
        <v/>
      </c>
      <c r="K445" s="90">
        <f t="shared" si="173"/>
        <v>0</v>
      </c>
      <c r="L445" s="86">
        <f t="shared" si="174"/>
        <v>0</v>
      </c>
      <c r="M445" s="91"/>
      <c r="N445" s="114">
        <f t="shared" si="164"/>
        <v>0</v>
      </c>
      <c r="P445" s="88">
        <f t="shared" si="175"/>
        <v>0</v>
      </c>
      <c r="Q445" s="85">
        <f t="shared" si="176"/>
        <v>0</v>
      </c>
      <c r="R445" s="85">
        <f t="shared" si="177"/>
        <v>0</v>
      </c>
      <c r="S445" s="93">
        <f t="shared" si="165"/>
        <v>0</v>
      </c>
      <c r="U445" s="114"/>
      <c r="V445">
        <f t="shared" si="166"/>
        <v>0</v>
      </c>
      <c r="W445" s="94">
        <v>878</v>
      </c>
      <c r="X445" s="95"/>
      <c r="Y445" s="96"/>
      <c r="Z445" s="96"/>
      <c r="AA445" s="96"/>
      <c r="AB445" s="96"/>
      <c r="AC445" s="96"/>
      <c r="AD445" s="96"/>
      <c r="AE445" s="96"/>
      <c r="AF445" s="96"/>
      <c r="AG445" s="97"/>
      <c r="AI445" s="94">
        <v>878</v>
      </c>
      <c r="AJ445" s="98">
        <v>785</v>
      </c>
      <c r="AK445" s="99" t="s">
        <v>514</v>
      </c>
      <c r="AL445" s="100">
        <f t="shared" si="178"/>
        <v>0</v>
      </c>
      <c r="AM445" s="101">
        <v>0</v>
      </c>
      <c r="AN445" s="100">
        <f t="shared" si="179"/>
        <v>0</v>
      </c>
      <c r="AO445" s="100">
        <v>0</v>
      </c>
      <c r="AP445" s="100">
        <v>0</v>
      </c>
      <c r="AQ445" s="100">
        <v>0</v>
      </c>
      <c r="AR445" s="100">
        <v>0</v>
      </c>
      <c r="AS445" s="100">
        <v>0</v>
      </c>
      <c r="AT445" s="100">
        <f t="shared" si="180"/>
        <v>0</v>
      </c>
      <c r="AU445" s="102">
        <f t="shared" si="181"/>
        <v>0</v>
      </c>
      <c r="AV445" s="102">
        <f t="shared" si="182"/>
        <v>0</v>
      </c>
      <c r="AX445" s="103">
        <v>878</v>
      </c>
      <c r="AY445" s="104" t="s">
        <v>514</v>
      </c>
      <c r="AZ445" s="119"/>
      <c r="BA445" s="105"/>
      <c r="BB445" s="106"/>
      <c r="BC445" s="107">
        <f t="shared" si="187"/>
        <v>0</v>
      </c>
      <c r="BD445" s="106"/>
      <c r="BE445" s="106"/>
      <c r="BF445" s="107">
        <f t="shared" si="167"/>
        <v>0</v>
      </c>
      <c r="BG445" s="108">
        <f t="shared" si="168"/>
        <v>0</v>
      </c>
      <c r="BH445" s="109"/>
      <c r="BI445" s="107">
        <v>0</v>
      </c>
      <c r="BJ445" s="100">
        <f t="shared" si="183"/>
        <v>0</v>
      </c>
      <c r="BK445" s="100">
        <f t="shared" si="184"/>
        <v>0</v>
      </c>
      <c r="BL445" s="100">
        <f t="shared" si="185"/>
        <v>0</v>
      </c>
      <c r="BM445" s="100"/>
      <c r="BN445" s="107">
        <f t="shared" si="188"/>
        <v>0</v>
      </c>
      <c r="BO445" s="108">
        <f t="shared" si="189"/>
        <v>0</v>
      </c>
      <c r="BP445" s="110"/>
      <c r="BQ445" s="111"/>
      <c r="BR445" s="112"/>
      <c r="BS445" s="110"/>
      <c r="BT445" s="113"/>
      <c r="BU445" s="113">
        <f t="shared" si="169"/>
        <v>0</v>
      </c>
      <c r="BV445" s="25">
        <v>878</v>
      </c>
      <c r="BW445" s="25">
        <v>0</v>
      </c>
      <c r="BX445" s="110"/>
    </row>
    <row r="446" spans="1:76">
      <c r="A446" s="82">
        <v>879</v>
      </c>
      <c r="B446" s="82">
        <v>758</v>
      </c>
      <c r="C446" s="83" t="s">
        <v>515</v>
      </c>
      <c r="D446" s="84">
        <f t="shared" si="186"/>
        <v>0</v>
      </c>
      <c r="E446" s="85">
        <f t="shared" si="190"/>
        <v>0</v>
      </c>
      <c r="F446" s="85">
        <f t="shared" si="190"/>
        <v>0</v>
      </c>
      <c r="G446" s="86">
        <f t="shared" si="171"/>
        <v>0</v>
      </c>
      <c r="H446" s="87"/>
      <c r="I446" s="88">
        <f t="shared" si="172"/>
        <v>0</v>
      </c>
      <c r="J446" s="89" t="str">
        <f t="shared" si="163"/>
        <v/>
      </c>
      <c r="K446" s="90">
        <f t="shared" si="173"/>
        <v>0</v>
      </c>
      <c r="L446" s="86">
        <f t="shared" si="174"/>
        <v>0</v>
      </c>
      <c r="M446" s="91"/>
      <c r="N446" s="114">
        <f t="shared" si="164"/>
        <v>0</v>
      </c>
      <c r="P446" s="88">
        <f t="shared" si="175"/>
        <v>0</v>
      </c>
      <c r="Q446" s="85">
        <f t="shared" si="176"/>
        <v>0</v>
      </c>
      <c r="R446" s="85">
        <f t="shared" si="177"/>
        <v>0</v>
      </c>
      <c r="S446" s="93">
        <f t="shared" si="165"/>
        <v>0</v>
      </c>
      <c r="U446" s="114"/>
      <c r="V446">
        <f t="shared" si="166"/>
        <v>0</v>
      </c>
      <c r="W446" s="94">
        <v>879</v>
      </c>
      <c r="X446" s="95"/>
      <c r="Y446" s="96"/>
      <c r="Z446" s="96"/>
      <c r="AA446" s="96"/>
      <c r="AB446" s="96"/>
      <c r="AC446" s="96"/>
      <c r="AD446" s="96"/>
      <c r="AE446" s="96"/>
      <c r="AF446" s="96"/>
      <c r="AG446" s="97"/>
      <c r="AI446" s="94">
        <v>879</v>
      </c>
      <c r="AJ446" s="98">
        <v>758</v>
      </c>
      <c r="AK446" s="99" t="s">
        <v>515</v>
      </c>
      <c r="AL446" s="100">
        <f t="shared" si="178"/>
        <v>0</v>
      </c>
      <c r="AM446" s="101">
        <v>0</v>
      </c>
      <c r="AN446" s="100">
        <f t="shared" si="179"/>
        <v>0</v>
      </c>
      <c r="AO446" s="100">
        <v>0</v>
      </c>
      <c r="AP446" s="100">
        <v>0</v>
      </c>
      <c r="AQ446" s="100">
        <v>0</v>
      </c>
      <c r="AR446" s="100">
        <v>0</v>
      </c>
      <c r="AS446" s="100">
        <v>0</v>
      </c>
      <c r="AT446" s="100">
        <f t="shared" si="180"/>
        <v>0</v>
      </c>
      <c r="AU446" s="102">
        <f t="shared" si="181"/>
        <v>0</v>
      </c>
      <c r="AV446" s="102">
        <f t="shared" si="182"/>
        <v>0</v>
      </c>
      <c r="AX446" s="103">
        <v>879</v>
      </c>
      <c r="AY446" s="104" t="s">
        <v>515</v>
      </c>
      <c r="AZ446" s="119"/>
      <c r="BA446" s="105"/>
      <c r="BB446" s="106"/>
      <c r="BC446" s="107">
        <f t="shared" si="187"/>
        <v>0</v>
      </c>
      <c r="BD446" s="106"/>
      <c r="BE446" s="106"/>
      <c r="BF446" s="107">
        <f t="shared" si="167"/>
        <v>0</v>
      </c>
      <c r="BG446" s="108">
        <f t="shared" si="168"/>
        <v>0</v>
      </c>
      <c r="BH446" s="109"/>
      <c r="BI446" s="107">
        <v>0</v>
      </c>
      <c r="BJ446" s="100">
        <f t="shared" si="183"/>
        <v>0</v>
      </c>
      <c r="BK446" s="100">
        <f t="shared" si="184"/>
        <v>0</v>
      </c>
      <c r="BL446" s="100">
        <f t="shared" si="185"/>
        <v>0</v>
      </c>
      <c r="BM446" s="100"/>
      <c r="BN446" s="107">
        <f t="shared" si="188"/>
        <v>0</v>
      </c>
      <c r="BO446" s="108">
        <f t="shared" si="189"/>
        <v>0</v>
      </c>
      <c r="BP446" s="110"/>
      <c r="BQ446" s="111"/>
      <c r="BR446" s="112"/>
      <c r="BS446" s="110"/>
      <c r="BT446" s="113"/>
      <c r="BU446" s="113">
        <f t="shared" si="169"/>
        <v>0</v>
      </c>
      <c r="BV446" s="25">
        <v>879</v>
      </c>
      <c r="BW446" s="25">
        <v>0</v>
      </c>
      <c r="BX446" s="110"/>
    </row>
    <row r="447" spans="1:76">
      <c r="A447" s="82">
        <v>885</v>
      </c>
      <c r="B447" s="82">
        <v>774</v>
      </c>
      <c r="C447" s="83" t="s">
        <v>516</v>
      </c>
      <c r="D447" s="84">
        <f t="shared" si="186"/>
        <v>0</v>
      </c>
      <c r="E447" s="85">
        <f t="shared" si="190"/>
        <v>0</v>
      </c>
      <c r="F447" s="85">
        <f t="shared" si="190"/>
        <v>0</v>
      </c>
      <c r="G447" s="86">
        <f t="shared" si="171"/>
        <v>0</v>
      </c>
      <c r="H447" s="87"/>
      <c r="I447" s="88">
        <f t="shared" si="172"/>
        <v>0</v>
      </c>
      <c r="J447" s="89" t="str">
        <f t="shared" si="163"/>
        <v/>
      </c>
      <c r="K447" s="90">
        <f t="shared" si="173"/>
        <v>0</v>
      </c>
      <c r="L447" s="86">
        <f t="shared" si="174"/>
        <v>0</v>
      </c>
      <c r="M447" s="91"/>
      <c r="N447" s="114">
        <f t="shared" si="164"/>
        <v>0</v>
      </c>
      <c r="P447" s="88">
        <f t="shared" si="175"/>
        <v>0</v>
      </c>
      <c r="Q447" s="85">
        <f t="shared" si="176"/>
        <v>0</v>
      </c>
      <c r="R447" s="85">
        <f t="shared" si="177"/>
        <v>0</v>
      </c>
      <c r="S447" s="93">
        <f t="shared" si="165"/>
        <v>0</v>
      </c>
      <c r="U447" s="114"/>
      <c r="V447">
        <f t="shared" si="166"/>
        <v>0</v>
      </c>
      <c r="W447" s="94">
        <v>885</v>
      </c>
      <c r="X447" s="95"/>
      <c r="Y447" s="96"/>
      <c r="Z447" s="96"/>
      <c r="AA447" s="96"/>
      <c r="AB447" s="96"/>
      <c r="AC447" s="96"/>
      <c r="AD447" s="96"/>
      <c r="AE447" s="96"/>
      <c r="AF447" s="96"/>
      <c r="AG447" s="97"/>
      <c r="AI447" s="94">
        <v>885</v>
      </c>
      <c r="AJ447" s="98">
        <v>774</v>
      </c>
      <c r="AK447" s="99" t="s">
        <v>516</v>
      </c>
      <c r="AL447" s="100">
        <f t="shared" si="178"/>
        <v>0</v>
      </c>
      <c r="AM447" s="101">
        <v>0</v>
      </c>
      <c r="AN447" s="100">
        <f t="shared" si="179"/>
        <v>0</v>
      </c>
      <c r="AO447" s="100">
        <v>0</v>
      </c>
      <c r="AP447" s="100">
        <v>0</v>
      </c>
      <c r="AQ447" s="100">
        <v>0</v>
      </c>
      <c r="AR447" s="100">
        <v>0</v>
      </c>
      <c r="AS447" s="100">
        <v>0</v>
      </c>
      <c r="AT447" s="100">
        <f t="shared" si="180"/>
        <v>0</v>
      </c>
      <c r="AU447" s="102">
        <f t="shared" si="181"/>
        <v>0</v>
      </c>
      <c r="AV447" s="102">
        <f t="shared" si="182"/>
        <v>0</v>
      </c>
      <c r="AX447" s="103">
        <v>885</v>
      </c>
      <c r="AY447" s="104" t="s">
        <v>516</v>
      </c>
      <c r="AZ447" s="119"/>
      <c r="BA447" s="105"/>
      <c r="BB447" s="106"/>
      <c r="BC447" s="107">
        <f t="shared" si="187"/>
        <v>0</v>
      </c>
      <c r="BD447" s="106"/>
      <c r="BE447" s="106"/>
      <c r="BF447" s="107">
        <f t="shared" si="167"/>
        <v>0</v>
      </c>
      <c r="BG447" s="108">
        <f t="shared" si="168"/>
        <v>0</v>
      </c>
      <c r="BH447" s="109"/>
      <c r="BI447" s="107">
        <v>0</v>
      </c>
      <c r="BJ447" s="100">
        <f t="shared" si="183"/>
        <v>0</v>
      </c>
      <c r="BK447" s="100">
        <f t="shared" si="184"/>
        <v>0</v>
      </c>
      <c r="BL447" s="100">
        <f t="shared" si="185"/>
        <v>0</v>
      </c>
      <c r="BM447" s="100"/>
      <c r="BN447" s="107">
        <f t="shared" si="188"/>
        <v>0</v>
      </c>
      <c r="BO447" s="108">
        <f t="shared" si="189"/>
        <v>0</v>
      </c>
      <c r="BP447" s="110"/>
      <c r="BQ447" s="111"/>
      <c r="BR447" s="112"/>
      <c r="BS447" s="110"/>
      <c r="BT447" s="113"/>
      <c r="BU447" s="113">
        <f t="shared" si="169"/>
        <v>0</v>
      </c>
      <c r="BV447" s="25">
        <v>885</v>
      </c>
      <c r="BW447" s="25">
        <v>0</v>
      </c>
      <c r="BX447" s="110"/>
    </row>
    <row r="448" spans="1:76">
      <c r="A448" s="82">
        <v>910</v>
      </c>
      <c r="B448" s="82">
        <v>810</v>
      </c>
      <c r="C448" s="83" t="s">
        <v>517</v>
      </c>
      <c r="D448" s="84">
        <f t="shared" si="186"/>
        <v>0</v>
      </c>
      <c r="E448" s="85">
        <f t="shared" si="190"/>
        <v>0</v>
      </c>
      <c r="F448" s="85">
        <f t="shared" si="190"/>
        <v>0</v>
      </c>
      <c r="G448" s="86">
        <f t="shared" si="171"/>
        <v>0</v>
      </c>
      <c r="H448" s="87"/>
      <c r="I448" s="88">
        <f t="shared" si="172"/>
        <v>0</v>
      </c>
      <c r="J448" s="89" t="str">
        <f t="shared" si="163"/>
        <v/>
      </c>
      <c r="K448" s="90">
        <f t="shared" si="173"/>
        <v>0</v>
      </c>
      <c r="L448" s="86">
        <f t="shared" si="174"/>
        <v>0</v>
      </c>
      <c r="M448" s="91"/>
      <c r="N448" s="114">
        <f t="shared" si="164"/>
        <v>0</v>
      </c>
      <c r="P448" s="88">
        <f t="shared" si="175"/>
        <v>0</v>
      </c>
      <c r="Q448" s="85">
        <f t="shared" si="176"/>
        <v>0</v>
      </c>
      <c r="R448" s="85">
        <f t="shared" si="177"/>
        <v>0</v>
      </c>
      <c r="S448" s="93">
        <f t="shared" si="165"/>
        <v>0</v>
      </c>
      <c r="U448" s="114"/>
      <c r="V448">
        <f t="shared" si="166"/>
        <v>0</v>
      </c>
      <c r="W448" s="94">
        <v>910</v>
      </c>
      <c r="X448" s="95"/>
      <c r="Y448" s="96"/>
      <c r="Z448" s="96"/>
      <c r="AA448" s="96"/>
      <c r="AB448" s="96"/>
      <c r="AC448" s="96"/>
      <c r="AD448" s="96"/>
      <c r="AE448" s="96"/>
      <c r="AF448" s="96"/>
      <c r="AG448" s="97"/>
      <c r="AI448" s="94">
        <v>910</v>
      </c>
      <c r="AJ448" s="98">
        <v>810</v>
      </c>
      <c r="AK448" s="99" t="s">
        <v>517</v>
      </c>
      <c r="AL448" s="100">
        <f t="shared" si="178"/>
        <v>0</v>
      </c>
      <c r="AM448" s="101">
        <v>0</v>
      </c>
      <c r="AN448" s="100">
        <f t="shared" si="179"/>
        <v>0</v>
      </c>
      <c r="AO448" s="100">
        <v>0</v>
      </c>
      <c r="AP448" s="100">
        <v>0</v>
      </c>
      <c r="AQ448" s="100">
        <v>0</v>
      </c>
      <c r="AR448" s="100">
        <v>0</v>
      </c>
      <c r="AS448" s="100">
        <v>0</v>
      </c>
      <c r="AT448" s="100">
        <f t="shared" si="180"/>
        <v>0</v>
      </c>
      <c r="AU448" s="102">
        <f t="shared" si="181"/>
        <v>0</v>
      </c>
      <c r="AV448" s="102">
        <f t="shared" si="182"/>
        <v>0</v>
      </c>
      <c r="AX448" s="103">
        <v>910</v>
      </c>
      <c r="AY448" s="104" t="s">
        <v>517</v>
      </c>
      <c r="AZ448" s="119"/>
      <c r="BA448" s="105"/>
      <c r="BB448" s="106"/>
      <c r="BC448" s="107">
        <f t="shared" si="187"/>
        <v>0</v>
      </c>
      <c r="BD448" s="106"/>
      <c r="BE448" s="106"/>
      <c r="BF448" s="107">
        <f t="shared" si="167"/>
        <v>0</v>
      </c>
      <c r="BG448" s="108">
        <f t="shared" si="168"/>
        <v>0</v>
      </c>
      <c r="BH448" s="109"/>
      <c r="BI448" s="107">
        <v>0</v>
      </c>
      <c r="BJ448" s="100">
        <f t="shared" si="183"/>
        <v>0</v>
      </c>
      <c r="BK448" s="100">
        <f t="shared" si="184"/>
        <v>0</v>
      </c>
      <c r="BL448" s="100">
        <f t="shared" si="185"/>
        <v>0</v>
      </c>
      <c r="BM448" s="100"/>
      <c r="BN448" s="107">
        <f t="shared" si="188"/>
        <v>0</v>
      </c>
      <c r="BO448" s="108">
        <f t="shared" si="189"/>
        <v>0</v>
      </c>
      <c r="BP448" s="110"/>
      <c r="BQ448" s="111"/>
      <c r="BR448" s="112"/>
      <c r="BS448" s="110"/>
      <c r="BT448" s="113"/>
      <c r="BU448" s="113">
        <f t="shared" si="169"/>
        <v>0</v>
      </c>
      <c r="BV448" s="25">
        <v>910</v>
      </c>
      <c r="BW448" s="25">
        <v>0</v>
      </c>
      <c r="BX448" s="110"/>
    </row>
    <row r="449" spans="1:76" ht="16.5" thickBot="1">
      <c r="A449" s="82">
        <v>915</v>
      </c>
      <c r="B449" s="82">
        <v>830</v>
      </c>
      <c r="C449" s="83" t="s">
        <v>518</v>
      </c>
      <c r="D449" s="84">
        <f t="shared" si="186"/>
        <v>0</v>
      </c>
      <c r="E449" s="85">
        <f t="shared" si="190"/>
        <v>0</v>
      </c>
      <c r="F449" s="85">
        <f t="shared" si="190"/>
        <v>0</v>
      </c>
      <c r="G449" s="86">
        <f t="shared" si="171"/>
        <v>0</v>
      </c>
      <c r="H449" s="87"/>
      <c r="I449" s="88">
        <f t="shared" si="172"/>
        <v>0</v>
      </c>
      <c r="J449" s="89" t="str">
        <f t="shared" si="163"/>
        <v/>
      </c>
      <c r="K449" s="90">
        <f t="shared" si="173"/>
        <v>0</v>
      </c>
      <c r="L449" s="86">
        <f t="shared" si="174"/>
        <v>0</v>
      </c>
      <c r="M449" s="91"/>
      <c r="N449" s="120">
        <f t="shared" si="164"/>
        <v>0</v>
      </c>
      <c r="P449" s="88">
        <f t="shared" si="175"/>
        <v>0</v>
      </c>
      <c r="Q449" s="85">
        <f t="shared" si="176"/>
        <v>0</v>
      </c>
      <c r="R449" s="85">
        <f t="shared" si="177"/>
        <v>0</v>
      </c>
      <c r="S449" s="93">
        <f t="shared" si="165"/>
        <v>0</v>
      </c>
      <c r="U449" s="120"/>
      <c r="V449">
        <f t="shared" si="166"/>
        <v>0</v>
      </c>
      <c r="W449" s="94">
        <v>915</v>
      </c>
      <c r="X449" s="95"/>
      <c r="Y449" s="96"/>
      <c r="Z449" s="96"/>
      <c r="AA449" s="96"/>
      <c r="AB449" s="96"/>
      <c r="AC449" s="96"/>
      <c r="AD449" s="96"/>
      <c r="AE449" s="96"/>
      <c r="AF449" s="96"/>
      <c r="AG449" s="97"/>
      <c r="AI449" s="94">
        <v>915</v>
      </c>
      <c r="AJ449" s="98">
        <v>830</v>
      </c>
      <c r="AK449" s="99" t="s">
        <v>518</v>
      </c>
      <c r="AL449" s="100">
        <f t="shared" si="178"/>
        <v>0</v>
      </c>
      <c r="AM449" s="101">
        <v>0</v>
      </c>
      <c r="AN449" s="100">
        <f t="shared" si="179"/>
        <v>0</v>
      </c>
      <c r="AO449" s="100">
        <v>0</v>
      </c>
      <c r="AP449" s="100">
        <v>0</v>
      </c>
      <c r="AQ449" s="100">
        <v>0</v>
      </c>
      <c r="AR449" s="100">
        <v>0</v>
      </c>
      <c r="AS449" s="100">
        <v>0</v>
      </c>
      <c r="AT449" s="100">
        <f t="shared" si="180"/>
        <v>0</v>
      </c>
      <c r="AU449" s="102">
        <f t="shared" si="181"/>
        <v>0</v>
      </c>
      <c r="AV449" s="102">
        <f t="shared" si="182"/>
        <v>0</v>
      </c>
      <c r="AX449" s="103">
        <v>915</v>
      </c>
      <c r="AY449" s="104" t="s">
        <v>518</v>
      </c>
      <c r="AZ449" s="119"/>
      <c r="BA449" s="105"/>
      <c r="BB449" s="106"/>
      <c r="BC449" s="107">
        <f t="shared" si="187"/>
        <v>0</v>
      </c>
      <c r="BD449" s="106"/>
      <c r="BE449" s="106"/>
      <c r="BF449" s="107">
        <f t="shared" si="167"/>
        <v>0</v>
      </c>
      <c r="BG449" s="108">
        <f t="shared" si="168"/>
        <v>0</v>
      </c>
      <c r="BH449" s="109"/>
      <c r="BI449" s="107">
        <v>0</v>
      </c>
      <c r="BJ449" s="100">
        <f t="shared" si="183"/>
        <v>0</v>
      </c>
      <c r="BK449" s="100">
        <f t="shared" si="184"/>
        <v>0</v>
      </c>
      <c r="BL449" s="100">
        <f t="shared" si="185"/>
        <v>0</v>
      </c>
      <c r="BM449" s="100"/>
      <c r="BN449" s="107">
        <f t="shared" si="188"/>
        <v>0</v>
      </c>
      <c r="BO449" s="108">
        <f t="shared" si="189"/>
        <v>0</v>
      </c>
      <c r="BQ449" s="111"/>
      <c r="BR449" s="112"/>
      <c r="BU449" s="113">
        <f t="shared" si="169"/>
        <v>0</v>
      </c>
      <c r="BV449" s="25">
        <v>915</v>
      </c>
      <c r="BW449" s="25">
        <v>0</v>
      </c>
      <c r="BX449" s="110"/>
    </row>
    <row r="450" spans="1:76">
      <c r="A450" s="121">
        <v>999</v>
      </c>
      <c r="B450" s="122"/>
      <c r="C450" s="123" t="s">
        <v>519</v>
      </c>
      <c r="D450" s="124">
        <f>SUM(D10:D449)</f>
        <v>39560</v>
      </c>
      <c r="E450" s="125">
        <f>SUM(E10:E449)</f>
        <v>501452863.35680002</v>
      </c>
      <c r="F450" s="125">
        <f>SUM(F10:F449)</f>
        <v>35325294</v>
      </c>
      <c r="G450" s="126">
        <f>SUM(G10:G449)</f>
        <v>536778157.35680002</v>
      </c>
      <c r="H450" s="127"/>
      <c r="I450" s="128">
        <f>SUM(I10:I449)</f>
        <v>50114133.99999997</v>
      </c>
      <c r="J450" s="129" t="s">
        <v>520</v>
      </c>
      <c r="K450" s="125">
        <f>SUM(K10:K449)</f>
        <v>35325294</v>
      </c>
      <c r="L450" s="126">
        <f>SUM(L10:L449)</f>
        <v>85439427.999999985</v>
      </c>
      <c r="M450" s="91"/>
      <c r="N450" s="130">
        <f>SUM(N10:N449)</f>
        <v>451338729.3567999</v>
      </c>
      <c r="P450" s="128">
        <f>SUM(P10:P449)</f>
        <v>60572</v>
      </c>
      <c r="Q450" s="125">
        <f>SUM(Q10:Q449)</f>
        <v>50114133.99999997</v>
      </c>
      <c r="R450" s="125">
        <f>SUM(R10:R449)</f>
        <v>35327080</v>
      </c>
      <c r="S450" s="126">
        <f>SUM(S10:S449)</f>
        <v>85499999.999999985</v>
      </c>
      <c r="U450" s="131"/>
      <c r="W450" s="132">
        <f>COUNTA(W10:W449)</f>
        <v>440</v>
      </c>
      <c r="X450" s="133">
        <f t="shared" ref="X450:AG450" si="191">SUM(X10:X449)</f>
        <v>39560</v>
      </c>
      <c r="Y450" s="134">
        <f t="shared" si="191"/>
        <v>501761856</v>
      </c>
      <c r="Z450" s="134">
        <f t="shared" si="191"/>
        <v>308992.64320000005</v>
      </c>
      <c r="AA450" s="134">
        <f t="shared" si="191"/>
        <v>501452863.35680002</v>
      </c>
      <c r="AB450" s="134">
        <f t="shared" si="191"/>
        <v>35325294</v>
      </c>
      <c r="AC450" s="134">
        <f t="shared" si="191"/>
        <v>536778157.35680002</v>
      </c>
      <c r="AD450" s="134">
        <f t="shared" si="191"/>
        <v>58786</v>
      </c>
      <c r="AE450" s="134">
        <f t="shared" si="191"/>
        <v>1786</v>
      </c>
      <c r="AF450" s="134">
        <f t="shared" si="191"/>
        <v>60572</v>
      </c>
      <c r="AG450" s="135">
        <f t="shared" si="191"/>
        <v>536838729.35680002</v>
      </c>
      <c r="AI450" s="136">
        <v>999</v>
      </c>
      <c r="AJ450" s="137" t="s">
        <v>521</v>
      </c>
      <c r="AK450" s="138"/>
      <c r="AL450" s="139">
        <f t="shared" ref="AL450:AV450" si="192">SUM(AL10:AL449)</f>
        <v>501452863.35680002</v>
      </c>
      <c r="AM450" s="140">
        <f t="shared" si="192"/>
        <v>457738449.91680002</v>
      </c>
      <c r="AN450" s="139">
        <f t="shared" si="192"/>
        <v>47381326.439999998</v>
      </c>
      <c r="AO450" s="139">
        <f t="shared" si="192"/>
        <v>12723978.312201731</v>
      </c>
      <c r="AP450" s="139">
        <f t="shared" si="192"/>
        <v>10730484.316383634</v>
      </c>
      <c r="AQ450" s="139">
        <f t="shared" si="192"/>
        <v>12503656.351894166</v>
      </c>
      <c r="AR450" s="139">
        <f t="shared" si="192"/>
        <v>9832845.9229027964</v>
      </c>
      <c r="AS450" s="139">
        <f t="shared" si="192"/>
        <v>5805279.3208257249</v>
      </c>
      <c r="AT450" s="139">
        <f t="shared" si="192"/>
        <v>0</v>
      </c>
      <c r="AU450" s="141">
        <f t="shared" si="192"/>
        <v>98977570.664208055</v>
      </c>
      <c r="AV450" s="141">
        <f t="shared" si="192"/>
        <v>50114133.99999997</v>
      </c>
      <c r="AX450" s="142">
        <v>999</v>
      </c>
      <c r="AY450" s="143"/>
      <c r="AZ450" s="144">
        <f t="shared" ref="AZ450:BG450" si="193">SUM(AZ10:AZ449)</f>
        <v>0</v>
      </c>
      <c r="BA450" s="143">
        <f t="shared" si="193"/>
        <v>0</v>
      </c>
      <c r="BB450" s="143">
        <f t="shared" si="193"/>
        <v>0</v>
      </c>
      <c r="BC450" s="145">
        <f t="shared" si="193"/>
        <v>0</v>
      </c>
      <c r="BD450" s="143">
        <f t="shared" si="193"/>
        <v>0</v>
      </c>
      <c r="BE450" s="143">
        <f t="shared" si="193"/>
        <v>0</v>
      </c>
      <c r="BF450" s="145">
        <f t="shared" si="193"/>
        <v>0</v>
      </c>
      <c r="BG450" s="146">
        <f t="shared" si="193"/>
        <v>0</v>
      </c>
      <c r="BH450" s="147"/>
      <c r="BI450" s="145">
        <f t="shared" ref="BI450:BO450" si="194">SUM(BI10:BI449)</f>
        <v>0</v>
      </c>
      <c r="BJ450" s="148">
        <f t="shared" si="194"/>
        <v>47381326.439999998</v>
      </c>
      <c r="BK450" s="148">
        <f t="shared" si="194"/>
        <v>47381326.439999998</v>
      </c>
      <c r="BL450" s="148">
        <f t="shared" si="194"/>
        <v>0</v>
      </c>
      <c r="BM450" s="149">
        <f t="shared" si="194"/>
        <v>0</v>
      </c>
      <c r="BN450" s="145">
        <f t="shared" si="194"/>
        <v>0</v>
      </c>
      <c r="BO450" s="146">
        <f t="shared" si="194"/>
        <v>0</v>
      </c>
      <c r="BQ450" s="150"/>
      <c r="BR450" s="151"/>
      <c r="BT450" s="152" t="s">
        <v>520</v>
      </c>
      <c r="BU450" s="153">
        <f t="shared" si="169"/>
        <v>-999</v>
      </c>
      <c r="BV450"/>
      <c r="BW450" s="25"/>
      <c r="BX450" s="110"/>
    </row>
    <row r="451" spans="1:76">
      <c r="P451" s="154"/>
      <c r="Q451" s="154"/>
      <c r="Z451" s="13"/>
      <c r="AL451" s="155"/>
      <c r="AN451" s="156"/>
      <c r="AO451" s="156"/>
      <c r="BQ451" s="156"/>
      <c r="BR451" s="156"/>
      <c r="BV451"/>
      <c r="BW451" s="25"/>
      <c r="BX451" s="110"/>
    </row>
    <row r="452" spans="1:76">
      <c r="G452" s="154"/>
      <c r="P452" s="154"/>
      <c r="Q452" s="154"/>
      <c r="Z452" s="13"/>
      <c r="AL452" s="155"/>
      <c r="AN452" s="156"/>
      <c r="AO452" s="156"/>
      <c r="AP452" s="156"/>
      <c r="BQ452" s="156"/>
      <c r="BR452" s="156"/>
      <c r="BV452"/>
      <c r="BW452" s="25"/>
      <c r="BX452" s="110"/>
    </row>
    <row r="453" spans="1:76">
      <c r="P453" s="154"/>
      <c r="Q453" s="154"/>
      <c r="Z453" s="13"/>
      <c r="AL453" s="155"/>
      <c r="AN453" s="156"/>
      <c r="AO453" s="156"/>
      <c r="BQ453" s="156"/>
      <c r="BR453" s="156"/>
      <c r="BV453"/>
      <c r="BW453" s="25"/>
      <c r="BX453" s="110"/>
    </row>
    <row r="454" spans="1:76" s="159" customFormat="1" ht="11.25">
      <c r="A454" s="158">
        <v>1</v>
      </c>
      <c r="B454" s="158">
        <v>2</v>
      </c>
      <c r="C454" s="158">
        <v>3</v>
      </c>
      <c r="D454" s="158">
        <v>4</v>
      </c>
      <c r="E454" s="158">
        <v>5</v>
      </c>
      <c r="F454" s="158">
        <v>6</v>
      </c>
      <c r="G454" s="158">
        <v>7</v>
      </c>
      <c r="H454" s="158">
        <v>8</v>
      </c>
      <c r="I454" s="158">
        <v>9</v>
      </c>
      <c r="J454" s="158">
        <v>10</v>
      </c>
      <c r="K454" s="158">
        <v>11</v>
      </c>
      <c r="L454" s="158">
        <v>12</v>
      </c>
      <c r="M454" s="158">
        <v>13</v>
      </c>
      <c r="N454" s="158">
        <v>14</v>
      </c>
      <c r="O454" s="158">
        <v>15</v>
      </c>
      <c r="P454" s="158">
        <v>16</v>
      </c>
      <c r="Q454" s="158">
        <v>17</v>
      </c>
      <c r="R454" s="158">
        <v>18</v>
      </c>
      <c r="S454" s="158">
        <v>19</v>
      </c>
      <c r="T454" s="158">
        <v>20</v>
      </c>
      <c r="U454" s="158">
        <v>21</v>
      </c>
      <c r="V454" s="158">
        <v>22</v>
      </c>
      <c r="W454" s="158">
        <v>23</v>
      </c>
      <c r="X454" s="158">
        <v>24</v>
      </c>
      <c r="Y454" s="158">
        <v>25</v>
      </c>
      <c r="Z454" s="158">
        <v>26</v>
      </c>
      <c r="AA454" s="158">
        <v>27</v>
      </c>
      <c r="AB454" s="158">
        <v>28</v>
      </c>
      <c r="AC454" s="158">
        <v>29</v>
      </c>
      <c r="AD454" s="158">
        <v>30</v>
      </c>
      <c r="AE454" s="158">
        <v>31</v>
      </c>
      <c r="AF454" s="158">
        <v>32</v>
      </c>
      <c r="AG454" s="158">
        <v>33</v>
      </c>
      <c r="AH454" s="158">
        <v>34</v>
      </c>
      <c r="AI454" s="158">
        <v>35</v>
      </c>
      <c r="AJ454" s="158">
        <v>36</v>
      </c>
      <c r="AK454" s="158">
        <v>37</v>
      </c>
      <c r="AL454" s="158">
        <v>38</v>
      </c>
      <c r="AM454" s="158">
        <v>39</v>
      </c>
      <c r="AN454" s="158">
        <v>40</v>
      </c>
      <c r="AO454" s="158">
        <v>41</v>
      </c>
      <c r="AP454" s="158">
        <v>42</v>
      </c>
      <c r="AQ454" s="158">
        <v>43</v>
      </c>
      <c r="AR454" s="158">
        <v>44</v>
      </c>
      <c r="AS454" s="158">
        <v>45</v>
      </c>
      <c r="AT454" s="158">
        <v>46</v>
      </c>
      <c r="AU454" s="158">
        <v>47</v>
      </c>
      <c r="AV454" s="158">
        <v>48</v>
      </c>
      <c r="AW454" s="158">
        <v>49</v>
      </c>
      <c r="AX454" s="158">
        <v>50</v>
      </c>
      <c r="AY454" s="158">
        <v>51</v>
      </c>
      <c r="AZ454" s="158">
        <v>52</v>
      </c>
      <c r="BA454" s="158">
        <v>53</v>
      </c>
      <c r="BB454" s="158">
        <v>54</v>
      </c>
      <c r="BC454" s="158">
        <v>55</v>
      </c>
      <c r="BD454" s="158">
        <v>56</v>
      </c>
      <c r="BE454" s="158">
        <v>57</v>
      </c>
      <c r="BF454" s="158">
        <v>58</v>
      </c>
      <c r="BG454" s="158">
        <v>59</v>
      </c>
      <c r="BH454" s="158">
        <v>60</v>
      </c>
      <c r="BI454" s="158">
        <v>61</v>
      </c>
      <c r="BJ454" s="158">
        <v>62</v>
      </c>
      <c r="BK454" s="158">
        <v>63</v>
      </c>
      <c r="BL454" s="158">
        <v>64</v>
      </c>
      <c r="BM454" s="158">
        <v>65</v>
      </c>
      <c r="BN454" s="158">
        <v>66</v>
      </c>
      <c r="BO454" s="158">
        <v>67</v>
      </c>
      <c r="BP454" s="158">
        <v>68</v>
      </c>
      <c r="BQ454" s="158">
        <v>69</v>
      </c>
      <c r="BR454" s="158">
        <v>70</v>
      </c>
      <c r="BS454" s="158">
        <v>71</v>
      </c>
      <c r="BT454" s="158">
        <v>72</v>
      </c>
      <c r="BU454" s="158">
        <v>73</v>
      </c>
      <c r="BV454" s="158"/>
      <c r="BW454" s="158"/>
    </row>
    <row r="455" spans="1:76">
      <c r="I455" s="154"/>
      <c r="J455" s="154"/>
      <c r="AU455" s="156"/>
    </row>
    <row r="457" spans="1:76"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BQ457" s="100"/>
      <c r="BR457" s="100"/>
    </row>
    <row r="458" spans="1:76"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BQ458" s="100"/>
      <c r="BR458" s="100"/>
    </row>
    <row r="459" spans="1:76"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BQ459" s="100"/>
      <c r="BR459" s="100"/>
    </row>
    <row r="460" spans="1:76"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BQ460" s="100"/>
      <c r="BR460" s="100"/>
    </row>
    <row r="461" spans="1:76"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BQ461" s="100"/>
      <c r="BR461" s="100"/>
    </row>
    <row r="462" spans="1:76"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BQ462" s="100"/>
      <c r="BR462" s="100"/>
    </row>
  </sheetData>
  <autoFilter ref="A9:BY450">
    <filterColumn colId="0"/>
    <filterColumn colId="44"/>
    <filterColumn colId="68"/>
    <filterColumn colId="69"/>
    <filterColumn colId="70"/>
  </autoFilter>
  <pageMargins left="0.7" right="0.7" top="0.75" bottom="0.75" header="0.3" footer="0.3"/>
  <pageSetup scale="41" orientation="portrait" r:id="rId1"/>
  <headerFooter>
    <oddFooter>Page &amp;P of &amp;N</oddFooter>
  </headerFooter>
  <colBreaks count="2" manualBreakCount="2">
    <brk id="21" max="449" man="1"/>
    <brk id="33" max="449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DESE-231-24319</_dlc_DocId>
    <_dlc_DocIdUrl xmlns="733efe1c-5bbe-4968-87dc-d400e65c879f">
      <Url>https://sharepoint.doemass.org/ese/webteam/cps/_layouts/DocIdRedir.aspx?ID=DESE-231-24319</Url>
      <Description>DESE-231-24319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68C00D96-DF04-4CB8-9D86-BCB7474D0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03C7B-FE3D-483D-BE19-B598C31BE61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9FD2B4E4-5683-4102-BDC8-CBC3825D095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D80F7B4-CB5B-44F1-ABF7-FDB9977BE9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distsum</vt:lpstr>
      <vt:lpstr>distsum</vt:lpstr>
      <vt:lpstr>distsum!Print_Area</vt:lpstr>
      <vt:lpstr>distsum!Print_Titles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Charter School FTE &amp; Tuition by District (Q1)(e)</dc:title>
  <dc:creator>ESE</dc:creator>
  <cp:lastModifiedBy>dzou</cp:lastModifiedBy>
  <cp:lastPrinted>2016-04-14T15:40:49Z</cp:lastPrinted>
  <dcterms:created xsi:type="dcterms:W3CDTF">2016-04-13T14:28:38Z</dcterms:created>
  <dcterms:modified xsi:type="dcterms:W3CDTF">2016-04-14T15:41:27Z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14 2016</vt:lpwstr>
  </property>
</Properties>
</file>